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codeName="ThisWorkbook"/>
  <mc:AlternateContent xmlns:mc="http://schemas.openxmlformats.org/markup-compatibility/2006">
    <mc:Choice Requires="x15">
      <x15ac:absPath xmlns:x15ac="http://schemas.microsoft.com/office/spreadsheetml/2010/11/ac" url="C:\Users\MarianneBLOCK\Documents\esas\"/>
    </mc:Choice>
  </mc:AlternateContent>
  <xr:revisionPtr revIDLastSave="0" documentId="8_{FC0273FD-1CDE-4768-B797-9DC03F768751}" xr6:coauthVersionLast="47" xr6:coauthVersionMax="47" xr10:uidLastSave="{00000000-0000-0000-0000-000000000000}"/>
  <bookViews>
    <workbookView xWindow="1848" yWindow="1848" windowWidth="17280" windowHeight="8964" firstSheet="37" activeTab="47" xr2:uid="{00000000-000D-0000-FFFF-FFFF00000000}"/>
  </bookViews>
  <sheets>
    <sheet name="Page de garde" sheetId="86" r:id="rId1"/>
    <sheet name="Récapitulatif NOMINATION" sheetId="92" r:id="rId2"/>
    <sheet name="Atelier FP (préscolaire)" sheetId="63" r:id="rId3"/>
    <sheet name="Atelier FP (primaire)" sheetId="1" r:id="rId4"/>
    <sheet name="Atelier FP (secondaire)" sheetId="2" r:id="rId5"/>
    <sheet name="Coupe et couture" sheetId="64" r:id="rId6"/>
    <sheet name="Economie domestique" sheetId="65" r:id="rId7"/>
    <sheet name="Prat. de l'accomp psycho-éduc" sheetId="66" r:id="rId8"/>
    <sheet name="Prat. des activités soc. sport." sheetId="93" r:id="rId9"/>
    <sheet name="Prat. en art, cult et tech art " sheetId="60" r:id="rId10"/>
    <sheet name="Prat. en art, cult ... - mode " sheetId="95" r:id="rId11"/>
    <sheet name="Prat. en bureautique" sheetId="5" r:id="rId12"/>
    <sheet name="Prat. en logopédie" sheetId="67" r:id="rId13"/>
    <sheet name="Prat. en obstétrique" sheetId="78" r:id="rId14"/>
    <sheet name="Prat. en service social" sheetId="52" r:id="rId15"/>
    <sheet name="Prat. en soins infirmiers" sheetId="56" r:id="rId16"/>
    <sheet name="TP en bibliothéconomie" sheetId="62" r:id="rId17"/>
    <sheet name="TP en électronique" sheetId="116" r:id="rId18"/>
    <sheet name="TP en informatique" sheetId="82" r:id="rId19"/>
    <sheet name="Autre cours à conférer" sheetId="87" r:id="rId20"/>
    <sheet name="Art, culture et techn art" sheetId="59" r:id="rId21"/>
    <sheet name="Art, cult et techn art - mode" sheetId="79" r:id="rId22"/>
    <sheet name="Art, cult et techn art - pédag." sheetId="80" r:id="rId23"/>
    <sheet name="Bibliothéconomie" sheetId="61" r:id="rId24"/>
    <sheet name="Biologie" sheetId="3" r:id="rId25"/>
    <sheet name="Chimie" sheetId="6" r:id="rId26"/>
    <sheet name="Communication" sheetId="8" r:id="rId27"/>
    <sheet name="Construction" sheetId="9" r:id="rId28"/>
    <sheet name="Dessin et éducation plastique" sheetId="12" r:id="rId29"/>
    <sheet name="Diététique" sheetId="13" r:id="rId30"/>
    <sheet name="Droit" sheetId="14" r:id="rId31"/>
    <sheet name="Education physique" sheetId="15" r:id="rId32"/>
    <sheet name="Electricité - nouv. appellat." sheetId="76" r:id="rId33"/>
    <sheet name="Elec. (CT) - nouv. appellat." sheetId="17" r:id="rId34"/>
    <sheet name="Géographie" sheetId="20" r:id="rId35"/>
    <sheet name="Gestion adm. et jurid." sheetId="21" r:id="rId36"/>
    <sheet name="Gestion fin. et compt." sheetId="22" r:id="rId37"/>
    <sheet name="Histoire" sheetId="23" r:id="rId38"/>
    <sheet name="Informatique gestion" sheetId="24" r:id="rId39"/>
    <sheet name="Informatique de gestion - CT" sheetId="114" r:id="rId40"/>
    <sheet name="Langues étrangères" sheetId="72" r:id="rId41"/>
    <sheet name="Langue française" sheetId="37" r:id="rId42"/>
    <sheet name="Musique et éducation musicale" sheetId="38" r:id="rId43"/>
    <sheet name="Obstétrique" sheetId="97" r:id="rId44"/>
    <sheet name="Pédagogie et méthodologie" sheetId="39" r:id="rId45"/>
    <sheet name="Philosophie" sheetId="40" r:id="rId46"/>
    <sheet name="Physique" sheetId="41" r:id="rId47"/>
    <sheet name="Psychologie" sheetId="44" r:id="rId48"/>
    <sheet name="Sciences biomédicales" sheetId="45" r:id="rId49"/>
    <sheet name="Sciences économiques" sheetId="46" r:id="rId50"/>
    <sheet name="Sciences mathématiques" sheetId="47" r:id="rId51"/>
    <sheet name="Sciences politiques" sheetId="89" r:id="rId52"/>
    <sheet name="Sciences soc - Service social" sheetId="77" r:id="rId53"/>
    <sheet name="Sc.soc. - Serv.soc. (cong-mis)" sheetId="94" r:id="rId54"/>
    <sheet name="Sociologie" sheetId="54" r:id="rId55"/>
    <sheet name="Soins infirmiers" sheetId="55" r:id="rId56"/>
    <sheet name="Autre cours à conf." sheetId="117" r:id="rId57"/>
    <sheet name="Biologie - CC" sheetId="112" r:id="rId58"/>
    <sheet name="Chimie - CC" sheetId="7" r:id="rId59"/>
    <sheet name="Construction - CC" sheetId="99" r:id="rId60"/>
    <sheet name="Electr. Info gest. - nouv. app." sheetId="18" r:id="rId61"/>
    <sheet name="Physique - CC" sheetId="85" r:id="rId62"/>
    <sheet name="Psychologie - CC" sheetId="100" r:id="rId63"/>
    <sheet name="Sc. mathématiques" sheetId="84" r:id="rId64"/>
    <sheet name="Sciences sociales - CC" sheetId="113" r:id="rId65"/>
    <sheet name="Professeurs de religion" sheetId="68" r:id="rId66"/>
  </sheets>
  <definedNames>
    <definedName name="_xlnm._FilterDatabase" localSheetId="15" hidden="1">'Prat. en soins infirmiers'!$A$6:$FJ$6</definedName>
    <definedName name="_xlnm.Print_Titles" localSheetId="30">Droit!$1:$6</definedName>
    <definedName name="_xlnm.Print_Titles" localSheetId="32">'Electricité - nouv. appellat.'!$1:$6</definedName>
    <definedName name="_xlnm.Print_Titles" localSheetId="38">'Informatique gestion'!$1:$6</definedName>
    <definedName name="_xlnm.Print_Titles" localSheetId="41">'Langue française'!$1:$6</definedName>
    <definedName name="_xlnm.Print_Titles" localSheetId="44">'Pédagogie et méthodologie'!$1:$6</definedName>
    <definedName name="_xlnm.Print_Titles" localSheetId="15">'Prat. en soins infirmiers'!$1:$6</definedName>
    <definedName name="_xlnm.Print_Titles" localSheetId="47">Psychologie!$1:$6</definedName>
    <definedName name="_xlnm.Print_Titles" localSheetId="1">'Récapitulatif NOMINATION'!$1:$3</definedName>
    <definedName name="_xlnm.Print_Titles" localSheetId="49">'Sciences économiques'!$1:$6</definedName>
    <definedName name="_xlnm.Print_Titles" localSheetId="50">'Sciences mathématiques'!$1:$6</definedName>
    <definedName name="_xlnm.Print_Titles" localSheetId="55">'Soins infirmiers'!$1:$6</definedName>
    <definedName name="_xlnm.Print_Area" localSheetId="21">'Art, cult et techn art - mode'!$A$1:$P$13</definedName>
    <definedName name="_xlnm.Print_Area" localSheetId="22">'Art, cult et techn art - pédag.'!$A$1:$P$18</definedName>
    <definedName name="_xlnm.Print_Area" localSheetId="20">'Art, culture et techn art'!$A$1:$P$22</definedName>
    <definedName name="_xlnm.Print_Area" localSheetId="2">'Atelier FP (préscolaire)'!$A$1:$Q$17</definedName>
    <definedName name="_xlnm.Print_Area" localSheetId="3">'Atelier FP (primaire)'!$A$1:$Q$20</definedName>
    <definedName name="_xlnm.Print_Area" localSheetId="4">'Atelier FP (secondaire)'!$A$1:$Q$28</definedName>
    <definedName name="_xlnm.Print_Area" localSheetId="19">'Autre cours à conférer'!$A$1:$P$22</definedName>
    <definedName name="_xlnm.Print_Area" localSheetId="23">Bibliothéconomie!$A$1:$P$16</definedName>
    <definedName name="_xlnm.Print_Area" localSheetId="24">Biologie!$A$1:$Q$36</definedName>
    <definedName name="_xlnm.Print_Area" localSheetId="25">Chimie!$A$1:$Q$31</definedName>
    <definedName name="_xlnm.Print_Area" localSheetId="58">'Chimie - CC'!$A$1:$P$20</definedName>
    <definedName name="_xlnm.Print_Area" localSheetId="26">Communication!$A$1:$Q$35</definedName>
    <definedName name="_xlnm.Print_Area" localSheetId="27">Construction!$A$1:$Q$23</definedName>
    <definedName name="_xlnm.Print_Area" localSheetId="59">'Construction - CC'!$A$1:$P$19</definedName>
    <definedName name="_xlnm.Print_Area" localSheetId="5">'Coupe et couture'!$A$1:$P$24</definedName>
    <definedName name="_xlnm.Print_Area" localSheetId="28">'Dessin et éducation plastique'!$A$1:$P$17</definedName>
    <definedName name="_xlnm.Print_Area" localSheetId="29">Diététique!$A$1:$P$16</definedName>
    <definedName name="_xlnm.Print_Area" localSheetId="30">Droit!$A$1:$P$47</definedName>
    <definedName name="_xlnm.Print_Area" localSheetId="6">'Economie domestique'!$A$1:$P$12</definedName>
    <definedName name="_xlnm.Print_Area" localSheetId="31">'Education physique'!$A$1:$Q$36</definedName>
    <definedName name="_xlnm.Print_Area" localSheetId="33">'Elec. (CT) - nouv. appellat.'!$A$1:$AC$24</definedName>
    <definedName name="_xlnm.Print_Area" localSheetId="60">'Electr. Info gest. - nouv. app.'!$A$1:$BB$34</definedName>
    <definedName name="_xlnm.Print_Area" localSheetId="32">'Electricité - nouv. appellat.'!$A$1:$AV$68</definedName>
    <definedName name="_xlnm.Print_Area" localSheetId="34">Géographie!$A$1:$Q$27</definedName>
    <definedName name="_xlnm.Print_Area" localSheetId="35">'Gestion adm. et jurid.'!$A$1:$P$17</definedName>
    <definedName name="_xlnm.Print_Area" localSheetId="36">'Gestion fin. et compt.'!$A$1:$P$12</definedName>
    <definedName name="_xlnm.Print_Area" localSheetId="37">Histoire!$A$1:$P$24</definedName>
    <definedName name="_xlnm.Print_Area" localSheetId="39">'Informatique de gestion - CT'!$A$1:$P$14</definedName>
    <definedName name="_xlnm.Print_Area" localSheetId="38">'Informatique gestion'!$A$1:$Q$59</definedName>
    <definedName name="_xlnm.Print_Area" localSheetId="41">'Langue française'!$A$1:$Q$61</definedName>
    <definedName name="_xlnm.Print_Area" localSheetId="40">'Langues étrangères'!$A$1:$AY$72</definedName>
    <definedName name="_xlnm.Print_Area" localSheetId="42">'Musique et éducation musicale'!$A$1:$P$22</definedName>
    <definedName name="_xlnm.Print_Area" localSheetId="43">Obstétrique!$A$1:$P$20</definedName>
    <definedName name="_xlnm.Print_Area" localSheetId="0">'Page de garde'!$A$1:$G$36</definedName>
    <definedName name="_xlnm.Print_Area" localSheetId="44">'Pédagogie et méthodologie'!$A$1:$Q$85</definedName>
    <definedName name="_xlnm.Print_Area" localSheetId="45">Philosophie!$A$1:$P$28</definedName>
    <definedName name="_xlnm.Print_Area" localSheetId="46">Physique!$A$1:$P$24</definedName>
    <definedName name="_xlnm.Print_Area" localSheetId="61">'Physique - CC'!$A$1:$P$19</definedName>
    <definedName name="_xlnm.Print_Area" localSheetId="7">'Prat. de l''accomp psycho-éduc'!$A$1:$P$34</definedName>
    <definedName name="_xlnm.Print_Area" localSheetId="8">'Prat. des activités soc. sport.'!$A$1:$P$14</definedName>
    <definedName name="_xlnm.Print_Area" localSheetId="10">'Prat. en art, cult ... - mode '!$A$1:$P$15</definedName>
    <definedName name="_xlnm.Print_Area" localSheetId="9">'Prat. en art, cult et tech art '!$A$1:$P$12</definedName>
    <definedName name="_xlnm.Print_Area" localSheetId="11">'Prat. en bureautique'!$A$1:$P$25</definedName>
    <definedName name="_xlnm.Print_Area" localSheetId="12">'Prat. en logopédie'!$A$1:$P$15</definedName>
    <definedName name="_xlnm.Print_Area" localSheetId="13">'Prat. en obstétrique'!$A$1:$P$24</definedName>
    <definedName name="_xlnm.Print_Area" localSheetId="14">'Prat. en service social'!$A$1:$P$16</definedName>
    <definedName name="_xlnm.Print_Area" localSheetId="15">'Prat. en soins infirmiers'!$A$1:$Q$53</definedName>
    <definedName name="_xlnm.Print_Area" localSheetId="65">'Professeurs de religion'!$A$1:$P$18</definedName>
    <definedName name="_xlnm.Print_Area" localSheetId="47">Psychologie!$A$1:$Q$38</definedName>
    <definedName name="_xlnm.Print_Area" localSheetId="62">'Psychologie - CC'!$A$1:$P$17</definedName>
    <definedName name="_xlnm.Print_Area" localSheetId="1">'Récapitulatif NOMINATION'!$A$1:$I$82</definedName>
    <definedName name="_xlnm.Print_Area" localSheetId="63">'Sc. mathématiques'!$A$1:$P$17</definedName>
    <definedName name="_xlnm.Print_Area" localSheetId="53">'Sc.soc. - Serv.soc. (cong-mis)'!$A$1:$S$40</definedName>
    <definedName name="_xlnm.Print_Area" localSheetId="48">'Sciences biomédicales'!$A$1:$P$37</definedName>
    <definedName name="_xlnm.Print_Area" localSheetId="49">'Sciences économiques'!$A$1:$Q$111</definedName>
    <definedName name="_xlnm.Print_Area" localSheetId="50">'Sciences mathématiques'!$A$1:$Q$41</definedName>
    <definedName name="_xlnm.Print_Area" localSheetId="51">'Sciences politiques'!$A$1:$P$18</definedName>
    <definedName name="_xlnm.Print_Area" localSheetId="52">'Sciences soc - Service social'!$A$1:$AN$90</definedName>
    <definedName name="_xlnm.Print_Area" localSheetId="64">'Sciences sociales - CC'!$A$1:$P$20</definedName>
    <definedName name="_xlnm.Print_Area" localSheetId="54">Sociologie!$A$1:$P$22</definedName>
    <definedName name="_xlnm.Print_Area" localSheetId="55">'Soins infirmiers'!$A$1:$P$79</definedName>
    <definedName name="_xlnm.Print_Area" localSheetId="16">'TP en bibliothéconomie'!$A$1:$P$17</definedName>
    <definedName name="_xlnm.Print_Area" localSheetId="17">'TP en électronique'!$A$1:$Q$15</definedName>
    <definedName name="_xlnm.Print_Area" localSheetId="18">'TP en informatique'!$A$1:$Q$24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W68" i="72" l="1"/>
  <c r="AU68" i="72"/>
  <c r="AS68" i="72"/>
  <c r="AQ68" i="72"/>
  <c r="AO68" i="72"/>
  <c r="AM68" i="72"/>
  <c r="AI68" i="72"/>
  <c r="AG68" i="72"/>
  <c r="AK68" i="72"/>
  <c r="AE68" i="72"/>
  <c r="AC68" i="72"/>
  <c r="AA68" i="72"/>
  <c r="Y68" i="72"/>
  <c r="W68" i="72"/>
  <c r="U68" i="72"/>
  <c r="S68" i="72"/>
  <c r="Q68" i="72"/>
  <c r="N68" i="72"/>
  <c r="L68" i="72"/>
  <c r="J68" i="72"/>
  <c r="H68" i="72"/>
  <c r="F68" i="72"/>
  <c r="AK86" i="77" l="1"/>
  <c r="AI86" i="77"/>
  <c r="AG86" i="77"/>
  <c r="AE86" i="77"/>
  <c r="AC86" i="77"/>
  <c r="Y86" i="77"/>
  <c r="W86" i="77"/>
  <c r="U86" i="77"/>
  <c r="S86" i="77"/>
  <c r="Q86" i="77"/>
  <c r="N86" i="77"/>
  <c r="L86" i="77"/>
  <c r="J86" i="77"/>
  <c r="H86" i="77"/>
  <c r="F86" i="77"/>
  <c r="AL84" i="77"/>
  <c r="AJ84" i="77"/>
  <c r="AH84" i="77"/>
  <c r="AF84" i="77"/>
  <c r="AD84" i="77"/>
  <c r="Z84" i="77"/>
  <c r="X84" i="77"/>
  <c r="V84" i="77"/>
  <c r="T84" i="77"/>
  <c r="R84" i="77"/>
  <c r="O84" i="77"/>
  <c r="M84" i="77"/>
  <c r="K84" i="77"/>
  <c r="I84" i="77"/>
  <c r="G84" i="77"/>
  <c r="O86" i="46"/>
  <c r="M86" i="46"/>
  <c r="K86" i="46"/>
  <c r="I86" i="46"/>
  <c r="G86" i="46"/>
  <c r="E86" i="46"/>
  <c r="N84" i="46"/>
  <c r="L84" i="46"/>
  <c r="J84" i="46"/>
  <c r="H84" i="46"/>
  <c r="F84" i="46"/>
  <c r="N14" i="97"/>
  <c r="L14" i="97"/>
  <c r="J14" i="97"/>
  <c r="H14" i="97"/>
  <c r="F14" i="97"/>
  <c r="D14" i="97"/>
  <c r="M12" i="97"/>
  <c r="K12" i="97"/>
  <c r="I12" i="97"/>
  <c r="G12" i="97"/>
  <c r="E12" i="97"/>
  <c r="AV66" i="72"/>
  <c r="AT66" i="72"/>
  <c r="AR66" i="72"/>
  <c r="AP66" i="72"/>
  <c r="AN66" i="72"/>
  <c r="AL66" i="72"/>
  <c r="AJ66" i="72"/>
  <c r="AH66" i="72"/>
  <c r="AF66" i="72"/>
  <c r="AD66" i="72"/>
  <c r="Z66" i="72"/>
  <c r="X66" i="72"/>
  <c r="V66" i="72"/>
  <c r="T66" i="72"/>
  <c r="R66" i="72"/>
  <c r="O66" i="72"/>
  <c r="M66" i="72"/>
  <c r="K66" i="72"/>
  <c r="I66" i="72"/>
  <c r="G66" i="72"/>
  <c r="M49" i="76"/>
  <c r="K49" i="76"/>
  <c r="I49" i="76"/>
  <c r="G49" i="76"/>
  <c r="L27" i="66"/>
  <c r="J27" i="66"/>
  <c r="H27" i="66"/>
  <c r="F27" i="66"/>
  <c r="D27" i="66"/>
  <c r="M25" i="66"/>
  <c r="K25" i="66"/>
  <c r="I25" i="66"/>
  <c r="G25" i="66"/>
  <c r="E25" i="66"/>
  <c r="N11" i="117" l="1"/>
  <c r="L11" i="117"/>
  <c r="J11" i="117"/>
  <c r="F66" i="92" s="1"/>
  <c r="H11" i="117"/>
  <c r="E66" i="92" s="1"/>
  <c r="F11" i="117"/>
  <c r="D66" i="92" s="1"/>
  <c r="D11" i="117"/>
  <c r="C66" i="92" s="1"/>
  <c r="M9" i="117"/>
  <c r="K9" i="117"/>
  <c r="I9" i="117"/>
  <c r="G9" i="117"/>
  <c r="E9" i="117"/>
  <c r="G66" i="92" l="1"/>
  <c r="D10" i="117"/>
  <c r="O12" i="116"/>
  <c r="M12" i="116"/>
  <c r="K12" i="116"/>
  <c r="F21" i="92" s="1"/>
  <c r="I12" i="116"/>
  <c r="E21" i="92" s="1"/>
  <c r="G12" i="116"/>
  <c r="D21" i="92" s="1"/>
  <c r="E12" i="116"/>
  <c r="C21" i="92" s="1"/>
  <c r="N10" i="116"/>
  <c r="L10" i="116"/>
  <c r="J10" i="116"/>
  <c r="H10" i="116"/>
  <c r="F10" i="116"/>
  <c r="G21" i="92" l="1"/>
  <c r="E11" i="116"/>
  <c r="M12" i="17" l="1"/>
  <c r="K12" i="17"/>
  <c r="I12" i="17"/>
  <c r="N12" i="17"/>
  <c r="O12" i="17"/>
  <c r="S18" i="18"/>
  <c r="I13" i="17" l="1"/>
  <c r="I14" i="17"/>
  <c r="N11" i="114" l="1"/>
  <c r="L11" i="114"/>
  <c r="J11" i="114"/>
  <c r="F49" i="92" s="1"/>
  <c r="H11" i="114"/>
  <c r="E49" i="92" s="1"/>
  <c r="F11" i="114"/>
  <c r="D49" i="92" s="1"/>
  <c r="D11" i="114"/>
  <c r="C49" i="92" s="1"/>
  <c r="G49" i="92" s="1"/>
  <c r="H49" i="92" s="1"/>
  <c r="M9" i="114"/>
  <c r="K9" i="114"/>
  <c r="I9" i="114"/>
  <c r="G9" i="114"/>
  <c r="E9" i="114"/>
  <c r="D10" i="114" s="1"/>
  <c r="B12" i="114" l="1"/>
  <c r="N32" i="45"/>
  <c r="L32" i="45"/>
  <c r="J32" i="45"/>
  <c r="H32" i="45"/>
  <c r="F32" i="45"/>
  <c r="D32" i="45"/>
  <c r="M30" i="45"/>
  <c r="K30" i="45"/>
  <c r="I30" i="45"/>
  <c r="G30" i="45"/>
  <c r="E30" i="45"/>
  <c r="N14" i="113" l="1"/>
  <c r="L14" i="113"/>
  <c r="J14" i="113"/>
  <c r="F79" i="92" s="1"/>
  <c r="H14" i="113"/>
  <c r="E79" i="92" s="1"/>
  <c r="F14" i="113"/>
  <c r="D79" i="92" s="1"/>
  <c r="D14" i="113"/>
  <c r="C79" i="92" s="1"/>
  <c r="G79" i="92" s="1"/>
  <c r="H79" i="92" s="1"/>
  <c r="M12" i="113"/>
  <c r="K12" i="113"/>
  <c r="I12" i="113"/>
  <c r="G12" i="113"/>
  <c r="E12" i="113"/>
  <c r="D13" i="113" l="1"/>
  <c r="B15" i="113"/>
  <c r="N27" i="66"/>
  <c r="N14" i="7" l="1"/>
  <c r="L14" i="7"/>
  <c r="J14" i="7"/>
  <c r="F70" i="92" s="1"/>
  <c r="H14" i="7"/>
  <c r="E70" i="92" s="1"/>
  <c r="F14" i="7"/>
  <c r="D70" i="92" s="1"/>
  <c r="D14" i="7"/>
  <c r="C70" i="92" s="1"/>
  <c r="G70" i="92" s="1"/>
  <c r="H70" i="92" s="1"/>
  <c r="M12" i="7"/>
  <c r="K12" i="7"/>
  <c r="I12" i="7"/>
  <c r="G12" i="7"/>
  <c r="E12" i="7"/>
  <c r="N11" i="112"/>
  <c r="M9" i="112"/>
  <c r="K9" i="112"/>
  <c r="I9" i="112"/>
  <c r="G9" i="112"/>
  <c r="E9" i="112"/>
  <c r="L11" i="112"/>
  <c r="J11" i="112"/>
  <c r="F69" i="92" s="1"/>
  <c r="H11" i="112"/>
  <c r="E69" i="92" s="1"/>
  <c r="F11" i="112"/>
  <c r="D69" i="92" s="1"/>
  <c r="D11" i="112"/>
  <c r="C69" i="92" s="1"/>
  <c r="G69" i="92" l="1"/>
  <c r="H69" i="92" s="1"/>
  <c r="D10" i="112"/>
  <c r="B15" i="7"/>
  <c r="M18" i="18"/>
  <c r="K18" i="18"/>
  <c r="I18" i="18"/>
  <c r="G18" i="18"/>
  <c r="E18" i="18"/>
  <c r="L16" i="18"/>
  <c r="J16" i="18"/>
  <c r="H16" i="18"/>
  <c r="F16" i="18"/>
  <c r="G29" i="44" l="1"/>
  <c r="E29" i="44"/>
  <c r="AY18" i="18" l="1"/>
  <c r="AW18" i="18"/>
  <c r="AU18" i="18"/>
  <c r="AS18" i="18"/>
  <c r="AQ18" i="18"/>
  <c r="AO18" i="18"/>
  <c r="AM18" i="18"/>
  <c r="AK18" i="18"/>
  <c r="AI18" i="18"/>
  <c r="AG18" i="18"/>
  <c r="AE18" i="18"/>
  <c r="AC18" i="18"/>
  <c r="AA18" i="18"/>
  <c r="Y18" i="18"/>
  <c r="W18" i="18"/>
  <c r="U18" i="18"/>
  <c r="Q18" i="18"/>
  <c r="O18" i="18"/>
  <c r="AZ16" i="18"/>
  <c r="AX16" i="18"/>
  <c r="AV16" i="18"/>
  <c r="AT16" i="18"/>
  <c r="AR16" i="18"/>
  <c r="AP16" i="18"/>
  <c r="AN16" i="18"/>
  <c r="AL16" i="18"/>
  <c r="AJ16" i="18"/>
  <c r="AH16" i="18"/>
  <c r="AF16" i="18"/>
  <c r="AD16" i="18"/>
  <c r="AB16" i="18"/>
  <c r="Z16" i="18"/>
  <c r="X16" i="18"/>
  <c r="V16" i="18"/>
  <c r="T16" i="18"/>
  <c r="R16" i="18"/>
  <c r="P16" i="18"/>
  <c r="N16" i="18"/>
  <c r="N12" i="99"/>
  <c r="L12" i="99"/>
  <c r="J12" i="99"/>
  <c r="F71" i="92" s="1"/>
  <c r="H12" i="99"/>
  <c r="E71" i="92" s="1"/>
  <c r="F12" i="99"/>
  <c r="D71" i="92" s="1"/>
  <c r="D12" i="99"/>
  <c r="C71" i="92" s="1"/>
  <c r="G71" i="92" s="1"/>
  <c r="M10" i="99"/>
  <c r="K10" i="99"/>
  <c r="I10" i="99"/>
  <c r="G10" i="99"/>
  <c r="E10" i="99"/>
  <c r="O29" i="44"/>
  <c r="M29" i="44"/>
  <c r="K29" i="44"/>
  <c r="I29" i="44"/>
  <c r="AU51" i="76"/>
  <c r="AS51" i="76"/>
  <c r="AQ51" i="76"/>
  <c r="AO51" i="76"/>
  <c r="AM51" i="76"/>
  <c r="AK51" i="76"/>
  <c r="AI51" i="76"/>
  <c r="AG51" i="76"/>
  <c r="AE51" i="76"/>
  <c r="AC51" i="76"/>
  <c r="AA51" i="76"/>
  <c r="Y51" i="76"/>
  <c r="X51" i="76"/>
  <c r="V51" i="76"/>
  <c r="T51" i="76"/>
  <c r="R51" i="76"/>
  <c r="P51" i="76"/>
  <c r="N51" i="76"/>
  <c r="AT49" i="76"/>
  <c r="AR49" i="76"/>
  <c r="AP49" i="76"/>
  <c r="AN49" i="76"/>
  <c r="AL49" i="76"/>
  <c r="AH49" i="76"/>
  <c r="AF49" i="76"/>
  <c r="AD49" i="76"/>
  <c r="AB49" i="76"/>
  <c r="Z49" i="76"/>
  <c r="W49" i="76"/>
  <c r="U49" i="76"/>
  <c r="S49" i="76"/>
  <c r="Q49" i="76"/>
  <c r="O49" i="76"/>
  <c r="J11" i="67" l="1"/>
  <c r="AQ17" i="18" l="1"/>
  <c r="AQ19" i="18"/>
  <c r="N11" i="100"/>
  <c r="L11" i="100"/>
  <c r="J11" i="100"/>
  <c r="F77" i="92" s="1"/>
  <c r="H11" i="100"/>
  <c r="E77" i="92" s="1"/>
  <c r="F11" i="100"/>
  <c r="D77" i="92" s="1"/>
  <c r="D11" i="100"/>
  <c r="C77" i="92" s="1"/>
  <c r="G77" i="92" s="1"/>
  <c r="H77" i="92" s="1"/>
  <c r="M9" i="100"/>
  <c r="K9" i="100"/>
  <c r="I9" i="100"/>
  <c r="G9" i="100"/>
  <c r="E9" i="100"/>
  <c r="D10" i="100" l="1"/>
  <c r="B12" i="100"/>
  <c r="D11" i="99"/>
  <c r="N27" i="44"/>
  <c r="L27" i="44"/>
  <c r="J27" i="44"/>
  <c r="H27" i="44"/>
  <c r="F27" i="44"/>
  <c r="F53" i="92" l="1"/>
  <c r="C53" i="92"/>
  <c r="G53" i="92"/>
  <c r="E53" i="92"/>
  <c r="D53" i="92"/>
  <c r="D13" i="97"/>
  <c r="O27" i="15" l="1"/>
  <c r="M27" i="15"/>
  <c r="K27" i="15"/>
  <c r="I27" i="15"/>
  <c r="G27" i="15"/>
  <c r="E27" i="15"/>
  <c r="N25" i="15"/>
  <c r="L25" i="15"/>
  <c r="J25" i="15"/>
  <c r="H25" i="15"/>
  <c r="F25" i="15"/>
  <c r="M17" i="82"/>
  <c r="K17" i="82"/>
  <c r="I17" i="82"/>
  <c r="G17" i="82"/>
  <c r="E17" i="82"/>
  <c r="N15" i="82"/>
  <c r="L15" i="82"/>
  <c r="J15" i="82"/>
  <c r="H15" i="82"/>
  <c r="F15" i="82"/>
  <c r="O41" i="37" l="1"/>
  <c r="M41" i="37"/>
  <c r="K41" i="37"/>
  <c r="I41" i="37"/>
  <c r="G41" i="37"/>
  <c r="E41" i="37"/>
  <c r="N39" i="37"/>
  <c r="L39" i="37"/>
  <c r="J39" i="37"/>
  <c r="H39" i="37"/>
  <c r="F39" i="37"/>
  <c r="O40" i="24"/>
  <c r="M40" i="24"/>
  <c r="K40" i="24"/>
  <c r="I40" i="24"/>
  <c r="G40" i="24"/>
  <c r="E40" i="24"/>
  <c r="N38" i="24"/>
  <c r="L38" i="24"/>
  <c r="J38" i="24"/>
  <c r="H38" i="24"/>
  <c r="F38" i="24"/>
  <c r="O26" i="3"/>
  <c r="M26" i="3"/>
  <c r="K26" i="3"/>
  <c r="I26" i="3"/>
  <c r="G26" i="3"/>
  <c r="E26" i="3"/>
  <c r="N24" i="3"/>
  <c r="L24" i="3"/>
  <c r="J24" i="3"/>
  <c r="H24" i="3"/>
  <c r="F24" i="3"/>
  <c r="N11" i="95" l="1"/>
  <c r="L11" i="95"/>
  <c r="J11" i="95"/>
  <c r="H11" i="95"/>
  <c r="F11" i="95"/>
  <c r="D11" i="95"/>
  <c r="M9" i="95"/>
  <c r="K9" i="95"/>
  <c r="I9" i="95"/>
  <c r="G9" i="95"/>
  <c r="E9" i="95"/>
  <c r="C14" i="92" l="1"/>
  <c r="D14" i="92"/>
  <c r="F14" i="92"/>
  <c r="E14" i="92"/>
  <c r="D10" i="95"/>
  <c r="B12" i="95"/>
  <c r="O57" i="39"/>
  <c r="M57" i="39"/>
  <c r="K57" i="39"/>
  <c r="G57" i="39"/>
  <c r="E57" i="39"/>
  <c r="N55" i="39"/>
  <c r="L55" i="39"/>
  <c r="J55" i="39"/>
  <c r="H55" i="39"/>
  <c r="F55" i="39"/>
  <c r="G14" i="92" l="1"/>
  <c r="H14" i="92" s="1"/>
  <c r="M15" i="64" l="1"/>
  <c r="I25" i="2"/>
  <c r="G25" i="2"/>
  <c r="E25" i="2"/>
  <c r="N11" i="93" l="1"/>
  <c r="L11" i="93"/>
  <c r="J11" i="93"/>
  <c r="H11" i="93"/>
  <c r="F11" i="93"/>
  <c r="D11" i="93"/>
  <c r="M9" i="93"/>
  <c r="K9" i="93"/>
  <c r="I9" i="93"/>
  <c r="G9" i="93"/>
  <c r="E9" i="93"/>
  <c r="E12" i="92" l="1"/>
  <c r="C12" i="92"/>
  <c r="D12" i="92"/>
  <c r="F12" i="92"/>
  <c r="D10" i="93"/>
  <c r="G12" i="92" l="1"/>
  <c r="C37" i="92"/>
  <c r="E8" i="92"/>
  <c r="D8" i="92"/>
  <c r="C8" i="92"/>
  <c r="A7" i="92"/>
  <c r="A8" i="92" s="1"/>
  <c r="A10" i="92" s="1"/>
  <c r="A11" i="92" s="1"/>
  <c r="L17" i="64"/>
  <c r="M14" i="63"/>
  <c r="D62" i="92" l="1"/>
  <c r="F62" i="92"/>
  <c r="F51" i="92"/>
  <c r="E51" i="92"/>
  <c r="D51" i="92"/>
  <c r="C51" i="92"/>
  <c r="AK50" i="76"/>
  <c r="E37" i="92"/>
  <c r="C62" i="92" l="1"/>
  <c r="E62" i="92"/>
  <c r="G51" i="92"/>
  <c r="H51" i="92" s="1"/>
  <c r="F37" i="92"/>
  <c r="D37" i="92"/>
  <c r="G62" i="92" l="1"/>
  <c r="H62" i="92" s="1"/>
  <c r="G37" i="92"/>
  <c r="H37" i="92" s="1"/>
  <c r="D59" i="55"/>
  <c r="C65" i="92" l="1"/>
  <c r="N14" i="68"/>
  <c r="L14" i="68"/>
  <c r="J14" i="68"/>
  <c r="H14" i="68"/>
  <c r="F14" i="68"/>
  <c r="D14" i="68"/>
  <c r="M12" i="68"/>
  <c r="K12" i="68"/>
  <c r="I12" i="68"/>
  <c r="G12" i="68"/>
  <c r="E12" i="68"/>
  <c r="N11" i="84"/>
  <c r="L11" i="84"/>
  <c r="J11" i="84"/>
  <c r="H11" i="84"/>
  <c r="E78" i="92" s="1"/>
  <c r="F11" i="84"/>
  <c r="D11" i="84"/>
  <c r="M9" i="84"/>
  <c r="K9" i="84"/>
  <c r="I9" i="84"/>
  <c r="G9" i="84"/>
  <c r="E9" i="84"/>
  <c r="N11" i="85"/>
  <c r="L11" i="85"/>
  <c r="J11" i="85"/>
  <c r="H11" i="85"/>
  <c r="F11" i="85"/>
  <c r="D11" i="85"/>
  <c r="M9" i="85"/>
  <c r="K9" i="85"/>
  <c r="I9" i="85"/>
  <c r="G9" i="85"/>
  <c r="E9" i="85"/>
  <c r="M20" i="18"/>
  <c r="N59" i="55"/>
  <c r="L59" i="55"/>
  <c r="J59" i="55"/>
  <c r="H59" i="55"/>
  <c r="F59" i="55"/>
  <c r="M57" i="55"/>
  <c r="K57" i="55"/>
  <c r="I57" i="55"/>
  <c r="G57" i="55"/>
  <c r="E57" i="55"/>
  <c r="N16" i="54"/>
  <c r="L16" i="54"/>
  <c r="J16" i="54"/>
  <c r="H16" i="54"/>
  <c r="F16" i="54"/>
  <c r="D16" i="54"/>
  <c r="M14" i="54"/>
  <c r="K14" i="54"/>
  <c r="I14" i="54"/>
  <c r="G14" i="54"/>
  <c r="E14" i="54"/>
  <c r="O30" i="47"/>
  <c r="M30" i="47"/>
  <c r="K30" i="47"/>
  <c r="I30" i="47"/>
  <c r="G30" i="47"/>
  <c r="E30" i="47"/>
  <c r="N28" i="47"/>
  <c r="L28" i="47"/>
  <c r="J28" i="47"/>
  <c r="H28" i="47"/>
  <c r="F28" i="47"/>
  <c r="C59" i="92"/>
  <c r="F59" i="92"/>
  <c r="E59" i="92"/>
  <c r="D59" i="92"/>
  <c r="F57" i="92"/>
  <c r="E57" i="92"/>
  <c r="D57" i="92"/>
  <c r="C57" i="92"/>
  <c r="N16" i="41"/>
  <c r="L16" i="41"/>
  <c r="J16" i="41"/>
  <c r="H16" i="41"/>
  <c r="F16" i="41"/>
  <c r="D16" i="41"/>
  <c r="M14" i="41"/>
  <c r="K14" i="41"/>
  <c r="I14" i="41"/>
  <c r="G14" i="41"/>
  <c r="E14" i="41"/>
  <c r="N19" i="40"/>
  <c r="L19" i="40"/>
  <c r="J19" i="40"/>
  <c r="H19" i="40"/>
  <c r="F19" i="40"/>
  <c r="D19" i="40"/>
  <c r="M17" i="40"/>
  <c r="K17" i="40"/>
  <c r="I17" i="40"/>
  <c r="G17" i="40"/>
  <c r="E17" i="40"/>
  <c r="F54" i="92"/>
  <c r="D54" i="92"/>
  <c r="C54" i="92"/>
  <c r="L15" i="38"/>
  <c r="J15" i="38"/>
  <c r="H15" i="38"/>
  <c r="F15" i="38"/>
  <c r="D15" i="38"/>
  <c r="M13" i="38"/>
  <c r="K13" i="38"/>
  <c r="I13" i="38"/>
  <c r="G13" i="38"/>
  <c r="E13" i="38"/>
  <c r="C52" i="92" l="1"/>
  <c r="M17" i="18"/>
  <c r="D15" i="54"/>
  <c r="F78" i="92"/>
  <c r="C78" i="92"/>
  <c r="C76" i="92"/>
  <c r="D78" i="92"/>
  <c r="E76" i="92"/>
  <c r="F76" i="92"/>
  <c r="D76" i="92"/>
  <c r="C82" i="92"/>
  <c r="D82" i="92"/>
  <c r="E82" i="92"/>
  <c r="F82" i="92"/>
  <c r="D72" i="92"/>
  <c r="E65" i="92"/>
  <c r="C64" i="92"/>
  <c r="E64" i="92"/>
  <c r="D64" i="92"/>
  <c r="D60" i="92"/>
  <c r="C60" i="92"/>
  <c r="E56" i="92"/>
  <c r="F56" i="92"/>
  <c r="D56" i="92"/>
  <c r="C56" i="92"/>
  <c r="D65" i="92"/>
  <c r="C58" i="92"/>
  <c r="D58" i="92"/>
  <c r="E58" i="92"/>
  <c r="F52" i="92"/>
  <c r="D52" i="92"/>
  <c r="E52" i="92"/>
  <c r="F65" i="92"/>
  <c r="F58" i="92"/>
  <c r="F64" i="92"/>
  <c r="E60" i="92"/>
  <c r="F60" i="92"/>
  <c r="F72" i="92"/>
  <c r="F55" i="92"/>
  <c r="C55" i="92"/>
  <c r="D55" i="92"/>
  <c r="E55" i="92"/>
  <c r="E72" i="92"/>
  <c r="C72" i="92"/>
  <c r="G57" i="92"/>
  <c r="H57" i="92" s="1"/>
  <c r="G59" i="92"/>
  <c r="H59" i="92" s="1"/>
  <c r="F48" i="92"/>
  <c r="E48" i="92"/>
  <c r="D48" i="92"/>
  <c r="C48" i="92"/>
  <c r="N16" i="23"/>
  <c r="L16" i="23"/>
  <c r="J16" i="23"/>
  <c r="H16" i="23"/>
  <c r="F16" i="23"/>
  <c r="D16" i="23"/>
  <c r="M14" i="23"/>
  <c r="K14" i="23"/>
  <c r="I14" i="23"/>
  <c r="G14" i="23"/>
  <c r="E14" i="23"/>
  <c r="N11" i="22"/>
  <c r="L11" i="22"/>
  <c r="J11" i="22"/>
  <c r="H11" i="22"/>
  <c r="F11" i="22"/>
  <c r="D11" i="22"/>
  <c r="M9" i="22"/>
  <c r="K9" i="22"/>
  <c r="I9" i="22"/>
  <c r="G9" i="22"/>
  <c r="E9" i="22"/>
  <c r="N12" i="21"/>
  <c r="L12" i="21"/>
  <c r="J12" i="21"/>
  <c r="H12" i="21"/>
  <c r="F12" i="21"/>
  <c r="D12" i="21"/>
  <c r="M10" i="21"/>
  <c r="K10" i="21"/>
  <c r="I10" i="21"/>
  <c r="G10" i="21"/>
  <c r="E10" i="21"/>
  <c r="O18" i="20"/>
  <c r="M18" i="20"/>
  <c r="K18" i="20"/>
  <c r="I18" i="20"/>
  <c r="G18" i="20"/>
  <c r="E18" i="20"/>
  <c r="N16" i="20"/>
  <c r="L16" i="20"/>
  <c r="J16" i="20"/>
  <c r="H16" i="20"/>
  <c r="F16" i="20"/>
  <c r="AC12" i="17"/>
  <c r="AB12" i="17"/>
  <c r="AA12" i="17"/>
  <c r="Y12" i="17"/>
  <c r="W12" i="17"/>
  <c r="V12" i="17"/>
  <c r="U12" i="17"/>
  <c r="T12" i="17"/>
  <c r="R12" i="17"/>
  <c r="P12" i="17"/>
  <c r="L10" i="17"/>
  <c r="Z10" i="17"/>
  <c r="X10" i="17"/>
  <c r="Q10" i="17"/>
  <c r="J10" i="17"/>
  <c r="H10" i="17"/>
  <c r="F10" i="17"/>
  <c r="F38" i="92"/>
  <c r="E38" i="92"/>
  <c r="L51" i="76"/>
  <c r="J51" i="76"/>
  <c r="H51" i="76"/>
  <c r="F51" i="76"/>
  <c r="N39" i="14"/>
  <c r="L39" i="14"/>
  <c r="J39" i="14"/>
  <c r="H39" i="14"/>
  <c r="F39" i="14"/>
  <c r="D39" i="14"/>
  <c r="M37" i="14"/>
  <c r="K37" i="14"/>
  <c r="I37" i="14"/>
  <c r="G37" i="14"/>
  <c r="E37" i="14"/>
  <c r="N12" i="13"/>
  <c r="L12" i="13"/>
  <c r="J12" i="13"/>
  <c r="H12" i="13"/>
  <c r="F12" i="13"/>
  <c r="D12" i="13"/>
  <c r="M10" i="13"/>
  <c r="K10" i="13"/>
  <c r="I10" i="13"/>
  <c r="G10" i="13"/>
  <c r="E10" i="13"/>
  <c r="N11" i="12"/>
  <c r="L11" i="12"/>
  <c r="J11" i="12"/>
  <c r="H11" i="12"/>
  <c r="F11" i="12"/>
  <c r="D11" i="12"/>
  <c r="M9" i="12"/>
  <c r="K9" i="12"/>
  <c r="I9" i="12"/>
  <c r="G9" i="12"/>
  <c r="E9" i="12"/>
  <c r="O16" i="9"/>
  <c r="M16" i="9"/>
  <c r="K16" i="9"/>
  <c r="I16" i="9"/>
  <c r="G16" i="9"/>
  <c r="E16" i="9"/>
  <c r="N14" i="9"/>
  <c r="L14" i="9"/>
  <c r="J14" i="9"/>
  <c r="H14" i="9"/>
  <c r="F14" i="9"/>
  <c r="M24" i="8"/>
  <c r="K24" i="8"/>
  <c r="I24" i="8"/>
  <c r="G24" i="8"/>
  <c r="E24" i="8"/>
  <c r="N22" i="8"/>
  <c r="L22" i="8"/>
  <c r="J22" i="8"/>
  <c r="H22" i="8"/>
  <c r="F22" i="8"/>
  <c r="O20" i="6"/>
  <c r="M20" i="6"/>
  <c r="K20" i="6"/>
  <c r="I20" i="6"/>
  <c r="G20" i="6"/>
  <c r="E20" i="6"/>
  <c r="N18" i="6"/>
  <c r="L18" i="6"/>
  <c r="J18" i="6"/>
  <c r="H18" i="6"/>
  <c r="F18" i="6"/>
  <c r="C30" i="92"/>
  <c r="D30" i="92"/>
  <c r="E30" i="92"/>
  <c r="F30" i="92"/>
  <c r="N11" i="61"/>
  <c r="L11" i="61"/>
  <c r="J11" i="61"/>
  <c r="H11" i="61"/>
  <c r="F11" i="61"/>
  <c r="D11" i="61"/>
  <c r="M9" i="61"/>
  <c r="K9" i="61"/>
  <c r="I9" i="61"/>
  <c r="G9" i="61"/>
  <c r="E9" i="61"/>
  <c r="N13" i="80"/>
  <c r="L13" i="80"/>
  <c r="J13" i="80"/>
  <c r="H13" i="80"/>
  <c r="F13" i="80"/>
  <c r="D13" i="80"/>
  <c r="M11" i="80"/>
  <c r="K11" i="80"/>
  <c r="I11" i="80"/>
  <c r="G11" i="80"/>
  <c r="E11" i="80"/>
  <c r="N12" i="79"/>
  <c r="L12" i="79"/>
  <c r="J12" i="79"/>
  <c r="H12" i="79"/>
  <c r="F12" i="79"/>
  <c r="D12" i="79"/>
  <c r="M10" i="79"/>
  <c r="K10" i="79"/>
  <c r="I10" i="79"/>
  <c r="G10" i="79"/>
  <c r="E10" i="79"/>
  <c r="L15" i="59"/>
  <c r="J15" i="59"/>
  <c r="H15" i="59"/>
  <c r="F15" i="59"/>
  <c r="D15" i="59"/>
  <c r="M13" i="59"/>
  <c r="K13" i="59"/>
  <c r="I13" i="59"/>
  <c r="G13" i="59"/>
  <c r="E13" i="59"/>
  <c r="N15" i="59"/>
  <c r="N13" i="87"/>
  <c r="L13" i="87"/>
  <c r="J13" i="87"/>
  <c r="H13" i="87"/>
  <c r="F13" i="87"/>
  <c r="D13" i="87"/>
  <c r="M11" i="87"/>
  <c r="K11" i="87"/>
  <c r="I11" i="87"/>
  <c r="G11" i="87"/>
  <c r="E11" i="87"/>
  <c r="O17" i="82"/>
  <c r="F22" i="92"/>
  <c r="E22" i="92"/>
  <c r="D22" i="92"/>
  <c r="N11" i="62"/>
  <c r="L11" i="62"/>
  <c r="J11" i="62"/>
  <c r="H11" i="62"/>
  <c r="F11" i="62"/>
  <c r="D11" i="62"/>
  <c r="M9" i="62"/>
  <c r="K9" i="62"/>
  <c r="I9" i="62"/>
  <c r="G9" i="62"/>
  <c r="E9" i="62"/>
  <c r="E38" i="56"/>
  <c r="M38" i="56"/>
  <c r="K38" i="56"/>
  <c r="I38" i="56"/>
  <c r="G38" i="56"/>
  <c r="N36" i="56"/>
  <c r="L36" i="56"/>
  <c r="J36" i="56"/>
  <c r="H36" i="56"/>
  <c r="F36" i="56"/>
  <c r="D12" i="52"/>
  <c r="N12" i="52"/>
  <c r="F12" i="52"/>
  <c r="D18" i="92" s="1"/>
  <c r="H12" i="52"/>
  <c r="E18" i="92" s="1"/>
  <c r="J12" i="52"/>
  <c r="F18" i="92" s="1"/>
  <c r="L12" i="52"/>
  <c r="M10" i="52"/>
  <c r="K10" i="52"/>
  <c r="I10" i="52"/>
  <c r="G10" i="52"/>
  <c r="E10" i="52"/>
  <c r="N19" i="78"/>
  <c r="L19" i="78"/>
  <c r="J19" i="78"/>
  <c r="H19" i="78"/>
  <c r="F19" i="78"/>
  <c r="D19" i="78"/>
  <c r="M17" i="78"/>
  <c r="K17" i="78"/>
  <c r="I17" i="78"/>
  <c r="G17" i="78"/>
  <c r="E17" i="78"/>
  <c r="N11" i="67"/>
  <c r="L11" i="67"/>
  <c r="H11" i="67"/>
  <c r="F11" i="67"/>
  <c r="D11" i="67"/>
  <c r="M9" i="67"/>
  <c r="K9" i="67"/>
  <c r="I9" i="67"/>
  <c r="G9" i="67"/>
  <c r="E9" i="67"/>
  <c r="D11" i="60"/>
  <c r="F11" i="60"/>
  <c r="H11" i="60"/>
  <c r="J11" i="60"/>
  <c r="L11" i="60"/>
  <c r="N11" i="60"/>
  <c r="M9" i="60"/>
  <c r="K9" i="60"/>
  <c r="I9" i="60"/>
  <c r="G9" i="60"/>
  <c r="E9" i="60"/>
  <c r="N11" i="65"/>
  <c r="L11" i="65"/>
  <c r="J11" i="65"/>
  <c r="H11" i="65"/>
  <c r="F11" i="65"/>
  <c r="D11" i="65"/>
  <c r="M9" i="65"/>
  <c r="K9" i="65"/>
  <c r="I9" i="65"/>
  <c r="G9" i="65"/>
  <c r="E9" i="65"/>
  <c r="N17" i="64"/>
  <c r="J17" i="64"/>
  <c r="H17" i="64"/>
  <c r="F17" i="64"/>
  <c r="D17" i="64"/>
  <c r="K15" i="64"/>
  <c r="I15" i="64"/>
  <c r="G15" i="64"/>
  <c r="E15" i="64"/>
  <c r="N19" i="5"/>
  <c r="L19" i="5"/>
  <c r="J19" i="5"/>
  <c r="H19" i="5"/>
  <c r="F19" i="5"/>
  <c r="D19" i="5"/>
  <c r="M17" i="5"/>
  <c r="K17" i="5"/>
  <c r="I17" i="5"/>
  <c r="G17" i="5"/>
  <c r="E17" i="5"/>
  <c r="O25" i="2"/>
  <c r="M25" i="2"/>
  <c r="K25" i="2"/>
  <c r="N23" i="2"/>
  <c r="L23" i="2"/>
  <c r="J23" i="2"/>
  <c r="H23" i="2"/>
  <c r="F23" i="2"/>
  <c r="O17" i="1"/>
  <c r="M17" i="1"/>
  <c r="K17" i="1"/>
  <c r="I17" i="1"/>
  <c r="G17" i="1"/>
  <c r="E17" i="1"/>
  <c r="N15" i="1"/>
  <c r="L15" i="1"/>
  <c r="J15" i="1"/>
  <c r="H15" i="1"/>
  <c r="F15" i="1"/>
  <c r="O14" i="63"/>
  <c r="K14" i="63"/>
  <c r="I14" i="63"/>
  <c r="G14" i="63"/>
  <c r="E14" i="63"/>
  <c r="N12" i="63"/>
  <c r="L12" i="63"/>
  <c r="J12" i="63"/>
  <c r="H12" i="63"/>
  <c r="F12" i="63"/>
  <c r="W14" i="17" l="1"/>
  <c r="G56" i="92"/>
  <c r="H56" i="92" s="1"/>
  <c r="G78" i="92"/>
  <c r="H78" i="92" s="1"/>
  <c r="G82" i="92"/>
  <c r="H82" i="92" s="1"/>
  <c r="G76" i="92"/>
  <c r="H76" i="92" s="1"/>
  <c r="C6" i="92"/>
  <c r="C13" i="92"/>
  <c r="E27" i="92"/>
  <c r="C33" i="92"/>
  <c r="E35" i="92"/>
  <c r="E46" i="92"/>
  <c r="E9" i="92"/>
  <c r="F13" i="92"/>
  <c r="F16" i="92"/>
  <c r="F27" i="92"/>
  <c r="F35" i="92"/>
  <c r="E45" i="92"/>
  <c r="E6" i="92"/>
  <c r="D10" i="92"/>
  <c r="E13" i="92"/>
  <c r="C16" i="92"/>
  <c r="C27" i="92"/>
  <c r="E29" i="92"/>
  <c r="C35" i="92"/>
  <c r="F45" i="92"/>
  <c r="C46" i="92"/>
  <c r="D9" i="92"/>
  <c r="E16" i="92"/>
  <c r="C29" i="92"/>
  <c r="D34" i="92"/>
  <c r="D45" i="92"/>
  <c r="D6" i="92"/>
  <c r="C10" i="92"/>
  <c r="C18" i="92"/>
  <c r="G18" i="92" s="1"/>
  <c r="H18" i="92" s="1"/>
  <c r="D29" i="92"/>
  <c r="E34" i="92"/>
  <c r="F46" i="92"/>
  <c r="F6" i="92"/>
  <c r="E10" i="92"/>
  <c r="D13" i="92"/>
  <c r="D16" i="92"/>
  <c r="D27" i="92"/>
  <c r="F29" i="92"/>
  <c r="D35" i="92"/>
  <c r="C45" i="92"/>
  <c r="D46" i="92"/>
  <c r="G65" i="92"/>
  <c r="H65" i="92" s="1"/>
  <c r="G72" i="92"/>
  <c r="H72" i="92" s="1"/>
  <c r="G64" i="92"/>
  <c r="H64" i="92" s="1"/>
  <c r="G60" i="92"/>
  <c r="H60" i="92" s="1"/>
  <c r="G58" i="92"/>
  <c r="H58" i="92" s="1"/>
  <c r="G52" i="92"/>
  <c r="H52" i="92" s="1"/>
  <c r="C47" i="92"/>
  <c r="D47" i="92"/>
  <c r="E47" i="92"/>
  <c r="F47" i="92"/>
  <c r="C44" i="92"/>
  <c r="D44" i="92"/>
  <c r="E44" i="92"/>
  <c r="F44" i="92"/>
  <c r="E36" i="92"/>
  <c r="F36" i="92"/>
  <c r="C36" i="92"/>
  <c r="C34" i="92"/>
  <c r="E33" i="92"/>
  <c r="D33" i="92"/>
  <c r="F33" i="92"/>
  <c r="E32" i="92"/>
  <c r="F32" i="92"/>
  <c r="E17" i="92"/>
  <c r="F17" i="92"/>
  <c r="F10" i="92"/>
  <c r="F9" i="92"/>
  <c r="C9" i="92"/>
  <c r="G55" i="92"/>
  <c r="H55" i="92" s="1"/>
  <c r="E31" i="92"/>
  <c r="F31" i="92"/>
  <c r="D26" i="92"/>
  <c r="E26" i="92"/>
  <c r="F26" i="92"/>
  <c r="C26" i="92"/>
  <c r="F20" i="92"/>
  <c r="C20" i="92"/>
  <c r="D20" i="92"/>
  <c r="E20" i="92"/>
  <c r="E19" i="92"/>
  <c r="F19" i="92"/>
  <c r="E11" i="92"/>
  <c r="F15" i="92"/>
  <c r="D15" i="92"/>
  <c r="C15" i="92"/>
  <c r="E15" i="92"/>
  <c r="F8" i="92"/>
  <c r="G8" i="92" s="1"/>
  <c r="H8" i="92" s="1"/>
  <c r="D36" i="92"/>
  <c r="F34" i="92"/>
  <c r="D11" i="92"/>
  <c r="D32" i="92"/>
  <c r="C32" i="92"/>
  <c r="D17" i="92"/>
  <c r="C17" i="92"/>
  <c r="D19" i="92"/>
  <c r="C19" i="92"/>
  <c r="D31" i="92"/>
  <c r="C31" i="92"/>
  <c r="F11" i="92"/>
  <c r="E7" i="92"/>
  <c r="F7" i="92"/>
  <c r="C7" i="92"/>
  <c r="D7" i="92"/>
  <c r="D23" i="92"/>
  <c r="E23" i="92"/>
  <c r="F23" i="92"/>
  <c r="F50" i="92"/>
  <c r="C41" i="92"/>
  <c r="C11" i="92"/>
  <c r="C22" i="92"/>
  <c r="G22" i="92" s="1"/>
  <c r="C23" i="92"/>
  <c r="B14" i="87"/>
  <c r="F28" i="92"/>
  <c r="D41" i="92"/>
  <c r="C50" i="92"/>
  <c r="C28" i="92"/>
  <c r="D50" i="92"/>
  <c r="E28" i="92"/>
  <c r="E13" i="63"/>
  <c r="D16" i="64"/>
  <c r="D28" i="92"/>
  <c r="F41" i="92"/>
  <c r="E50" i="92"/>
  <c r="G48" i="92"/>
  <c r="H48" i="92" s="1"/>
  <c r="F52" i="76"/>
  <c r="G30" i="92"/>
  <c r="H30" i="92" s="1"/>
  <c r="E41" i="92"/>
  <c r="B27" i="3"/>
  <c r="B25" i="8"/>
  <c r="J52" i="76"/>
  <c r="G27" i="92" l="1"/>
  <c r="H27" i="92" s="1"/>
  <c r="G45" i="92"/>
  <c r="H45" i="92" s="1"/>
  <c r="G35" i="92"/>
  <c r="H35" i="92" s="1"/>
  <c r="G33" i="92"/>
  <c r="H33" i="92" s="1"/>
  <c r="G6" i="92"/>
  <c r="H6" i="92" s="1"/>
  <c r="G34" i="92"/>
  <c r="H34" i="92" s="1"/>
  <c r="G15" i="92"/>
  <c r="H15" i="92" s="1"/>
  <c r="G9" i="92"/>
  <c r="H9" i="92" s="1"/>
  <c r="G29" i="92"/>
  <c r="H29" i="92" s="1"/>
  <c r="G16" i="92"/>
  <c r="H16" i="92" s="1"/>
  <c r="G46" i="92"/>
  <c r="H46" i="92" s="1"/>
  <c r="G13" i="92"/>
  <c r="H13" i="92" s="1"/>
  <c r="G20" i="92"/>
  <c r="H20" i="92" s="1"/>
  <c r="G10" i="92"/>
  <c r="H10" i="92" s="1"/>
  <c r="G44" i="92"/>
  <c r="H44" i="92" s="1"/>
  <c r="G31" i="92"/>
  <c r="H31" i="92" s="1"/>
  <c r="G36" i="92"/>
  <c r="H36" i="92" s="1"/>
  <c r="G7" i="92"/>
  <c r="H7" i="92" s="1"/>
  <c r="G47" i="92"/>
  <c r="H47" i="92" s="1"/>
  <c r="G32" i="92"/>
  <c r="H32" i="92" s="1"/>
  <c r="G26" i="92"/>
  <c r="H26" i="92" s="1"/>
  <c r="G17" i="92"/>
  <c r="H17" i="92" s="1"/>
  <c r="G11" i="92"/>
  <c r="H11" i="92" s="1"/>
  <c r="G19" i="92"/>
  <c r="H19" i="92" s="1"/>
  <c r="G41" i="92"/>
  <c r="H41" i="92" s="1"/>
  <c r="G50" i="92"/>
  <c r="H50" i="92" s="1"/>
  <c r="G28" i="92"/>
  <c r="H28" i="92" s="1"/>
  <c r="G23" i="92"/>
  <c r="H23" i="92" s="1"/>
  <c r="N13" i="89"/>
  <c r="L13" i="89"/>
  <c r="J13" i="89"/>
  <c r="H13" i="89"/>
  <c r="F13" i="89"/>
  <c r="D13" i="89"/>
  <c r="M11" i="89"/>
  <c r="K11" i="89"/>
  <c r="I11" i="89"/>
  <c r="G11" i="89"/>
  <c r="E11" i="89"/>
  <c r="F61" i="92" l="1"/>
  <c r="C61" i="92"/>
  <c r="D61" i="92"/>
  <c r="E61" i="92"/>
  <c r="D12" i="89"/>
  <c r="G61" i="92" l="1"/>
  <c r="D11" i="52"/>
  <c r="D12" i="87" l="1"/>
  <c r="W11" i="17" l="1"/>
  <c r="M19" i="18"/>
  <c r="I20" i="18"/>
  <c r="N15" i="38"/>
  <c r="P13" i="17"/>
  <c r="G12" i="17"/>
  <c r="E12" i="17"/>
  <c r="D38" i="92"/>
  <c r="B12" i="12"/>
  <c r="O24" i="8"/>
  <c r="B12" i="65"/>
  <c r="B20" i="5"/>
  <c r="W17" i="18"/>
  <c r="S10" i="17"/>
  <c r="I11" i="17"/>
  <c r="E11" i="17"/>
  <c r="D11" i="13"/>
  <c r="D12" i="80"/>
  <c r="E16" i="82"/>
  <c r="E13" i="17" l="1"/>
  <c r="AK52" i="76"/>
  <c r="C38" i="92"/>
  <c r="W13" i="17"/>
  <c r="I15" i="17" s="1"/>
  <c r="I16" i="17" s="1"/>
  <c r="D18" i="40"/>
  <c r="E23" i="8"/>
  <c r="B28" i="66"/>
  <c r="Q85" i="77"/>
  <c r="F87" i="77"/>
  <c r="Q87" i="77"/>
  <c r="E85" i="46"/>
  <c r="AC67" i="72"/>
  <c r="F69" i="72"/>
  <c r="D10" i="84"/>
  <c r="E39" i="24"/>
  <c r="AG19" i="18"/>
  <c r="D18" i="78"/>
  <c r="N50" i="76"/>
  <c r="E16" i="1"/>
  <c r="D10" i="65"/>
  <c r="D10" i="61"/>
  <c r="E15" i="9"/>
  <c r="D38" i="14"/>
  <c r="D15" i="41"/>
  <c r="E29" i="47"/>
  <c r="D58" i="55"/>
  <c r="D13" i="68"/>
  <c r="AM67" i="72"/>
  <c r="AC85" i="77"/>
  <c r="D13" i="7"/>
  <c r="I17" i="18"/>
  <c r="J53" i="76"/>
  <c r="W19" i="18"/>
  <c r="D14" i="59"/>
  <c r="E25" i="3"/>
  <c r="D10" i="12"/>
  <c r="E26" i="15"/>
  <c r="D11" i="21"/>
  <c r="E28" i="44"/>
  <c r="F67" i="72"/>
  <c r="D18" i="5"/>
  <c r="E24" i="2"/>
  <c r="D10" i="60"/>
  <c r="E37" i="56"/>
  <c r="E17" i="20"/>
  <c r="D10" i="22"/>
  <c r="E40" i="37"/>
  <c r="D26" i="66"/>
  <c r="Y50" i="76"/>
  <c r="D10" i="67"/>
  <c r="D10" i="62"/>
  <c r="D11" i="79"/>
  <c r="E19" i="6"/>
  <c r="D15" i="23"/>
  <c r="D14" i="38"/>
  <c r="E56" i="39"/>
  <c r="D31" i="45"/>
  <c r="D10" i="85"/>
  <c r="Q67" i="72"/>
  <c r="F85" i="77"/>
  <c r="F53" i="76"/>
  <c r="Q69" i="72"/>
  <c r="P11" i="17"/>
  <c r="AM69" i="72"/>
  <c r="AC69" i="72"/>
  <c r="AC87" i="77"/>
  <c r="B15" i="68"/>
  <c r="AG20" i="18"/>
  <c r="G38" i="92" l="1"/>
  <c r="H38" i="92" s="1"/>
  <c r="Q89" i="77"/>
  <c r="F71" i="72"/>
  <c r="F72" i="72" s="1"/>
  <c r="E19" i="18"/>
  <c r="I19" i="18"/>
  <c r="W20" i="18"/>
  <c r="E20" i="18"/>
  <c r="B12" i="85"/>
  <c r="B12" i="84"/>
  <c r="E17" i="18"/>
  <c r="B17" i="54"/>
  <c r="M21" i="18" l="1"/>
  <c r="M22" i="18" s="1"/>
  <c r="B60" i="55"/>
  <c r="B17" i="41"/>
  <c r="B20" i="40" l="1"/>
  <c r="B33" i="45"/>
  <c r="B87" i="46"/>
  <c r="B30" i="44"/>
  <c r="AC88" i="77"/>
  <c r="Q90" i="77"/>
  <c r="F88" i="77"/>
  <c r="Q88" i="77"/>
  <c r="B31" i="47"/>
  <c r="B16" i="38"/>
  <c r="B42" i="37" l="1"/>
  <c r="AM70" i="72"/>
  <c r="AC70" i="72"/>
  <c r="Q70" i="72"/>
  <c r="F70" i="72" l="1"/>
  <c r="B17" i="23" l="1"/>
  <c r="D10" i="20"/>
  <c r="E14" i="17"/>
  <c r="Y53" i="76" l="1"/>
  <c r="B41" i="24"/>
  <c r="B12" i="22"/>
  <c r="N52" i="76"/>
  <c r="Y52" i="76"/>
  <c r="N53" i="76"/>
  <c r="AK53" i="76"/>
  <c r="B19" i="20"/>
  <c r="B13" i="21"/>
  <c r="N54" i="76" l="1"/>
  <c r="N55" i="76" s="1"/>
  <c r="J50" i="76"/>
  <c r="B28" i="15"/>
  <c r="B40" i="14"/>
  <c r="B13" i="13"/>
  <c r="B12" i="61" l="1"/>
  <c r="B17" i="9" l="1"/>
  <c r="B21" i="6"/>
  <c r="B14" i="80"/>
  <c r="B13" i="79"/>
  <c r="B16" i="59"/>
  <c r="B12" i="62" l="1"/>
  <c r="B39" i="56" l="1"/>
  <c r="B26" i="2"/>
  <c r="B18" i="1"/>
  <c r="B12" i="67" l="1"/>
  <c r="B15" i="63"/>
  <c r="B12" i="60"/>
  <c r="B13" i="52"/>
  <c r="B18" i="64"/>
  <c r="B20" i="78"/>
  <c r="AG17" i="18"/>
  <c r="I57" i="39"/>
  <c r="E54" i="92" l="1"/>
  <c r="G54" i="92" s="1"/>
  <c r="H54" i="92" s="1"/>
  <c r="B58" i="39"/>
  <c r="F50" i="76" l="1"/>
</calcChain>
</file>

<file path=xl/sharedStrings.xml><?xml version="1.0" encoding="utf-8"?>
<sst xmlns="http://schemas.openxmlformats.org/spreadsheetml/2006/main" count="4666" uniqueCount="1677">
  <si>
    <t>Autre cours à conférer</t>
  </si>
  <si>
    <t>Histoire</t>
  </si>
  <si>
    <t>Sociologie</t>
  </si>
  <si>
    <t>Professeurs de religion</t>
  </si>
  <si>
    <t>Liste des abréviations</t>
  </si>
  <si>
    <t>ACS</t>
  </si>
  <si>
    <t>Agent contractuel subventionné</t>
  </si>
  <si>
    <t>APE</t>
  </si>
  <si>
    <t>Aides à la promotion de l'emploi</t>
  </si>
  <si>
    <t>CC</t>
  </si>
  <si>
    <t>Chargé de cours</t>
  </si>
  <si>
    <t>CDD</t>
  </si>
  <si>
    <t>Contractuel à durée déterminée</t>
  </si>
  <si>
    <t>CDI</t>
  </si>
  <si>
    <t>Contractuel à durée indéterminée</t>
  </si>
  <si>
    <t xml:space="preserve">CDR </t>
  </si>
  <si>
    <t>Contractuel remplaçant</t>
  </si>
  <si>
    <t xml:space="preserve">CT </t>
  </si>
  <si>
    <t>Chef de travaux</t>
  </si>
  <si>
    <t>D</t>
  </si>
  <si>
    <t>Définitif</t>
  </si>
  <si>
    <t>ETP</t>
  </si>
  <si>
    <t>Equivalent temps plein</t>
  </si>
  <si>
    <t>M.B.</t>
  </si>
  <si>
    <t>Moniteur belge</t>
  </si>
  <si>
    <t>MA</t>
  </si>
  <si>
    <t>Maître-assistant</t>
  </si>
  <si>
    <t>MFP</t>
  </si>
  <si>
    <t>Maître de formation pratique</t>
  </si>
  <si>
    <t>TDD</t>
  </si>
  <si>
    <t>Temporaire à durée déterminée</t>
  </si>
  <si>
    <t>TDD-ENV</t>
  </si>
  <si>
    <t>Temporaire à durée déterminée dans un emploi non vacant</t>
  </si>
  <si>
    <t>TDD-EV</t>
  </si>
  <si>
    <t>Temporaire à durée déterminée dans un emploi vacant</t>
  </si>
  <si>
    <t>TDI</t>
  </si>
  <si>
    <t>Temporaire à durée indéterminée</t>
  </si>
  <si>
    <t xml:space="preserve">Remarques : </t>
  </si>
  <si>
    <r>
      <t>L’</t>
    </r>
    <r>
      <rPr>
        <b/>
        <sz val="10"/>
        <rFont val="Calibri"/>
        <family val="2"/>
        <scheme val="major"/>
      </rPr>
      <t xml:space="preserve">ancienneté </t>
    </r>
    <r>
      <rPr>
        <sz val="10"/>
        <rFont val="Calibri"/>
        <family val="2"/>
        <scheme val="major"/>
      </rPr>
      <t xml:space="preserve">de tous les membres du personnel statutaire ayant une charge temporaire, ainsi que l’ancienneté de certains membres du personnel engagés à titre définitif a été vérifiée et recalculée à partir du logiciel Anciennetés de ProEco. </t>
    </r>
  </si>
  <si>
    <t xml:space="preserve">Pour le calcul de l’ancienneté de services, ce logiciel applique la législation en vigueur dans ce domaine, à savoir les articles 141 et 141 bis du décret du 24 juillet 1997 fixant le statut des membres du personnel directeur et enseignant et du personnel auxiliaire d'éducation des hautes écoles organisées ou subventionnées par la Communauté française, ainsi que l’article 28 du décret du 11 janvier 2008 portant diverses mesures en matière d’enseignement supérieur. </t>
  </si>
  <si>
    <r>
      <t xml:space="preserve">Ces membres du personnel statutaire figurent en </t>
    </r>
    <r>
      <rPr>
        <b/>
        <sz val="10"/>
        <rFont val="Calibri"/>
        <family val="2"/>
        <scheme val="major"/>
      </rPr>
      <t>caractères droits</t>
    </r>
    <r>
      <rPr>
        <sz val="10"/>
        <rFont val="Calibri"/>
        <family val="2"/>
        <scheme val="major"/>
      </rPr>
      <t xml:space="preserve"> dans les tableaux.</t>
    </r>
  </si>
  <si>
    <r>
      <t xml:space="preserve">L’ancienneté des membres du personnel repris en </t>
    </r>
    <r>
      <rPr>
        <b/>
        <sz val="10"/>
        <rFont val="Calibri"/>
        <family val="2"/>
        <scheme val="major"/>
      </rPr>
      <t>caractères italiques</t>
    </r>
    <r>
      <rPr>
        <sz val="10"/>
        <rFont val="Calibri"/>
        <family val="2"/>
        <scheme val="major"/>
      </rPr>
      <t xml:space="preserve"> a été adaptée mais n’a pas été revérifiée depuis la fusion de 2008 où les anciennetés avaient été validées par les membres du personnel concerné. </t>
    </r>
  </si>
  <si>
    <t xml:space="preserve">Seule l’ancienneté de services du personnel statutaire est calculée. </t>
  </si>
  <si>
    <t>Pour le personnel contractuel, les informations reprises sont les suivantes : charge, type(s) de contrat (CDD / CDI / CDR) et la date d'entrée dans le PO.</t>
  </si>
  <si>
    <t>Pages</t>
  </si>
  <si>
    <t>GROUPES -COURS</t>
  </si>
  <si>
    <t>Charges en ETP à titre définitif</t>
  </si>
  <si>
    <t>Charges TDI en ETP</t>
  </si>
  <si>
    <t>Charges TDD déclarées au M.B.en ETP</t>
  </si>
  <si>
    <t>Charges TDD en ETP</t>
  </si>
  <si>
    <r>
      <t xml:space="preserve">Nombre total d'ETP </t>
    </r>
    <r>
      <rPr>
        <b/>
        <u/>
        <sz val="8"/>
        <rFont val="Arial"/>
        <family val="2"/>
      </rPr>
      <t>(sans les intérims et sans les contractuels)</t>
    </r>
  </si>
  <si>
    <t>Pourcentage de nomination</t>
  </si>
  <si>
    <t>MAITRES DE FORMATION PRATIQUE ET MAITRES PRINCIPAUX DE FORMATION PRATIQUE</t>
  </si>
  <si>
    <t>* Atelier de formation professionnelle (préscolaire)</t>
  </si>
  <si>
    <t>* Atelier de formation professionnelle (primaire)</t>
  </si>
  <si>
    <t>* Atelier de formation professionnelle (secondaire)</t>
  </si>
  <si>
    <t>* Economie domestique</t>
  </si>
  <si>
    <t>* Pratique de l'accompagnement psycho-éducatif</t>
  </si>
  <si>
    <t>* Pratique des activités socio-sportives</t>
  </si>
  <si>
    <t>* Pratique en art, culture et techniques artistiques</t>
  </si>
  <si>
    <t>* Pratique en art, cult. et techn. artistiques - orientation mode</t>
  </si>
  <si>
    <t>* Pratique en logopédie</t>
  </si>
  <si>
    <t>* Pratique en obstétrique</t>
  </si>
  <si>
    <t>* Pratique en service social</t>
  </si>
  <si>
    <t>* Pratique en soins infirmiers</t>
  </si>
  <si>
    <t>* Travaux pratiques en bibliothéconomie</t>
  </si>
  <si>
    <t>* Travaux pratiques en informatique</t>
  </si>
  <si>
    <t>* Autre cours à conférer</t>
  </si>
  <si>
    <t>MAÎTRES-ASSISTANTS ET CHEFS DE TRAVAUX</t>
  </si>
  <si>
    <t>* Art, culture et techniques artistiques</t>
  </si>
  <si>
    <t>* Art, culture et techniques artistiques - orientation mode</t>
  </si>
  <si>
    <t>* Art, culture et techniques artistiques - orientation pédagogique</t>
  </si>
  <si>
    <t>* Bibliothéconomie</t>
  </si>
  <si>
    <t>* Biologie</t>
  </si>
  <si>
    <t>* Chimie</t>
  </si>
  <si>
    <t>* Communication</t>
  </si>
  <si>
    <t>* Construction</t>
  </si>
  <si>
    <t>* Dessin et éducation plastique</t>
  </si>
  <si>
    <t xml:space="preserve">* Diététique </t>
  </si>
  <si>
    <t>* Droit</t>
  </si>
  <si>
    <t>* Education physique</t>
  </si>
  <si>
    <t>* Electricité, électronique, informatique industrielle, télécommunications</t>
  </si>
  <si>
    <t>* Electromécanique, mécanique, énergie</t>
  </si>
  <si>
    <t xml:space="preserve">* Sciences technoloques </t>
  </si>
  <si>
    <t>+ 0,5 APE</t>
  </si>
  <si>
    <t>* Electromécanique, mécanique, énergie - CT</t>
  </si>
  <si>
    <t xml:space="preserve">* Sciences technologiques </t>
  </si>
  <si>
    <t>* Géographie</t>
  </si>
  <si>
    <t>* Gestion administrative et juridique</t>
  </si>
  <si>
    <t>* Gestion financière et comptable</t>
  </si>
  <si>
    <t>* Histoire</t>
  </si>
  <si>
    <t>* Informatique de gestion</t>
  </si>
  <si>
    <t>* Langues étrangères</t>
  </si>
  <si>
    <t>* Langue française</t>
  </si>
  <si>
    <t>* Musique et éducation musicale</t>
  </si>
  <si>
    <t>* Obstétrique</t>
  </si>
  <si>
    <t>* Pédagogie et méthodologie</t>
  </si>
  <si>
    <t>* Philosophie</t>
  </si>
  <si>
    <t xml:space="preserve">* Physique </t>
  </si>
  <si>
    <t>* Psychologie</t>
  </si>
  <si>
    <t>* Sciences biomédicales</t>
  </si>
  <si>
    <t>* Sciences économiques</t>
  </si>
  <si>
    <t>* Sciences mathématiques</t>
  </si>
  <si>
    <t>* Sciences politiques</t>
  </si>
  <si>
    <t>61 et
62</t>
  </si>
  <si>
    <t>* Sciences sociales</t>
  </si>
  <si>
    <t xml:space="preserve">* Service social </t>
  </si>
  <si>
    <t>* Sociologie</t>
  </si>
  <si>
    <t>* Soins infirmiers</t>
  </si>
  <si>
    <t xml:space="preserve">CHARGES DE COURS </t>
  </si>
  <si>
    <t xml:space="preserve">* Chimie </t>
  </si>
  <si>
    <r>
      <rPr>
        <b/>
        <sz val="11"/>
        <rFont val="Arial"/>
        <family val="2"/>
      </rPr>
      <t>PROFESSEURS DE RELIGION</t>
    </r>
    <r>
      <rPr>
        <b/>
        <sz val="12"/>
        <rFont val="Arial"/>
        <family val="2"/>
      </rPr>
      <t xml:space="preserve"> </t>
    </r>
    <r>
      <rPr>
        <b/>
        <sz val="9"/>
        <rFont val="Arial"/>
        <family val="2"/>
      </rPr>
      <t>(en dehors du Statut et du Décret "Fonctions et titres")</t>
    </r>
  </si>
  <si>
    <t>* Professeurs de religion</t>
  </si>
  <si>
    <t>BELBOOM</t>
  </si>
  <si>
    <t>Sandra</t>
  </si>
  <si>
    <t>Vincent</t>
  </si>
  <si>
    <t>GHUYSEN</t>
  </si>
  <si>
    <t>Marie-Françoise</t>
  </si>
  <si>
    <t>LEJEUNE</t>
  </si>
  <si>
    <t>Annabelle</t>
  </si>
  <si>
    <t>MAHY</t>
  </si>
  <si>
    <t>Florence</t>
  </si>
  <si>
    <t>Simon</t>
  </si>
  <si>
    <t>QUINTING</t>
  </si>
  <si>
    <t>Birgit</t>
  </si>
  <si>
    <t>RASKIN</t>
  </si>
  <si>
    <t>Catherine</t>
  </si>
  <si>
    <t>Thierry</t>
  </si>
  <si>
    <t>SAIVE</t>
  </si>
  <si>
    <t>Eric</t>
  </si>
  <si>
    <t>TOLLENAERE</t>
  </si>
  <si>
    <t>Prénom</t>
  </si>
  <si>
    <t>Joëlle</t>
  </si>
  <si>
    <t>DESMIDT</t>
  </si>
  <si>
    <t>Eliane</t>
  </si>
  <si>
    <t>KETTMUS</t>
  </si>
  <si>
    <t>Boris</t>
  </si>
  <si>
    <t>DEROCHETTE</t>
  </si>
  <si>
    <t>Damien</t>
  </si>
  <si>
    <t>Silvana</t>
  </si>
  <si>
    <t>VANSINA</t>
  </si>
  <si>
    <t>Julie</t>
  </si>
  <si>
    <t>COENEN</t>
  </si>
  <si>
    <t>Carole</t>
  </si>
  <si>
    <t>KAZMIERCZAK</t>
  </si>
  <si>
    <t>Judith</t>
  </si>
  <si>
    <t>GOVERS</t>
  </si>
  <si>
    <t>Patrick</t>
  </si>
  <si>
    <t>COLLIENNE</t>
  </si>
  <si>
    <t>Véronique</t>
  </si>
  <si>
    <t>Geneviève</t>
  </si>
  <si>
    <t>BOSCHETTI</t>
  </si>
  <si>
    <t>Annick</t>
  </si>
  <si>
    <t>Sandrine</t>
  </si>
  <si>
    <t>MATHY</t>
  </si>
  <si>
    <t>ABSIL</t>
  </si>
  <si>
    <t>Gaëtan</t>
  </si>
  <si>
    <t>Pol</t>
  </si>
  <si>
    <t>Philippe</t>
  </si>
  <si>
    <t>ARANHA DOS SANTOS</t>
  </si>
  <si>
    <t>Théodora</t>
  </si>
  <si>
    <t>Béatrice</t>
  </si>
  <si>
    <t>Cécile</t>
  </si>
  <si>
    <t>PERSONNEL ENSEIGNANT                                                                                                                                                                                                                                                                          Ancienneté de services par cours à conférer</t>
  </si>
  <si>
    <t>Statutaires</t>
  </si>
  <si>
    <t>Contractuels</t>
  </si>
  <si>
    <t>Nom</t>
  </si>
  <si>
    <t>TDD-EV déclaré au M.B.</t>
  </si>
  <si>
    <t>TDD-EV non déclaré au M.B.</t>
  </si>
  <si>
    <t>ACS - APE</t>
  </si>
  <si>
    <t>Contrac-     tuel</t>
  </si>
  <si>
    <t>Durée de préavis ou type de contrat</t>
  </si>
  <si>
    <t>en fct</t>
  </si>
  <si>
    <t>en 
congé / mission</t>
  </si>
  <si>
    <t>THOMAS</t>
  </si>
  <si>
    <t>Brigitte</t>
  </si>
  <si>
    <t>DEBATY</t>
  </si>
  <si>
    <t>NYSSEN</t>
  </si>
  <si>
    <t>Sylvia</t>
  </si>
  <si>
    <t xml:space="preserve">JACQUEMART </t>
  </si>
  <si>
    <t>Françoise</t>
  </si>
  <si>
    <t xml:space="preserve">MARQUET </t>
  </si>
  <si>
    <t xml:space="preserve">RUTTEN </t>
  </si>
  <si>
    <t>Marianne</t>
  </si>
  <si>
    <t>MESTREZ</t>
  </si>
  <si>
    <t>LIENARD</t>
  </si>
  <si>
    <t>Alain</t>
  </si>
  <si>
    <t>12.10.2011</t>
  </si>
  <si>
    <t>Total congés</t>
  </si>
  <si>
    <t>Total congés D + TDI + TDD</t>
  </si>
  <si>
    <t>Total par statut</t>
  </si>
  <si>
    <t>% de nomination</t>
  </si>
  <si>
    <t>Membres du personnel en congé officiel et/ou en mission interne :</t>
  </si>
  <si>
    <t>MARQUET Vincent : mission interne : Service informatique</t>
  </si>
  <si>
    <t xml:space="preserve">Travaux pratiques en informatique (MFP)
</t>
  </si>
  <si>
    <t>BROUWERS</t>
  </si>
  <si>
    <t>LECLERCQ</t>
  </si>
  <si>
    <t>LAUWERS</t>
  </si>
  <si>
    <t>Dorian</t>
  </si>
  <si>
    <t>BROUWERS Joëlle : mission interne : horaires</t>
  </si>
  <si>
    <t>Art, culture et techniques artistiques (MA)</t>
  </si>
  <si>
    <t>FONTAINE</t>
  </si>
  <si>
    <t xml:space="preserve">THONNARD </t>
  </si>
  <si>
    <t>Dominique</t>
  </si>
  <si>
    <t>ORTEGA y URIBE- 
ECHEVARRIA</t>
  </si>
  <si>
    <t>Julien</t>
  </si>
  <si>
    <t>DANLOY</t>
  </si>
  <si>
    <t>Laurent</t>
  </si>
  <si>
    <t>BAILLET</t>
  </si>
  <si>
    <t>Rosalinde</t>
  </si>
  <si>
    <t>DAVAIN</t>
  </si>
  <si>
    <t>Léonie</t>
  </si>
  <si>
    <t>ETIENNE</t>
  </si>
  <si>
    <t>Pierre</t>
  </si>
  <si>
    <t>COUNSON</t>
  </si>
  <si>
    <t>09.11.2011</t>
  </si>
  <si>
    <t>Jonathan</t>
  </si>
  <si>
    <t>14.09.2018</t>
  </si>
  <si>
    <t>Art, culture et techniques artistiques - orientation mode (MA)</t>
  </si>
  <si>
    <t>Art, culture et techniques artistiques - orientation pédagogique (MA)</t>
  </si>
  <si>
    <r>
      <t>Pratique en art, culture et techniques artistiques (MFP)
(</t>
    </r>
    <r>
      <rPr>
        <b/>
        <sz val="10"/>
        <rFont val="Arial"/>
        <family val="2"/>
      </rPr>
      <t>remplace</t>
    </r>
    <r>
      <rPr>
        <b/>
        <sz val="11"/>
        <rFont val="Arial"/>
        <family val="2"/>
      </rPr>
      <t xml:space="preserve"> Art, culture et techniques artistiques - MFP</t>
    </r>
    <r>
      <rPr>
        <b/>
        <sz val="10"/>
        <rFont val="Arial"/>
        <family val="2"/>
      </rPr>
      <t>, suite à la modification du Décret relatif aux fonctions et titres, en vigueur depuis le 15/09/2009)</t>
    </r>
    <r>
      <rPr>
        <b/>
        <sz val="11"/>
        <rFont val="Arial"/>
        <family val="2"/>
      </rPr>
      <t xml:space="preserve">
</t>
    </r>
  </si>
  <si>
    <t>SARLET</t>
  </si>
  <si>
    <t>Bénédicte</t>
  </si>
  <si>
    <r>
      <t>Pratique en art, culture et techniques artistiques - orientation mode (MFP)
(</t>
    </r>
    <r>
      <rPr>
        <b/>
        <sz val="10"/>
        <rFont val="Arial"/>
        <family val="2"/>
      </rPr>
      <t>remplace</t>
    </r>
    <r>
      <rPr>
        <b/>
        <sz val="11"/>
        <rFont val="Arial"/>
        <family val="2"/>
      </rPr>
      <t xml:space="preserve"> Art, culture et techniques artistiques - MFP</t>
    </r>
    <r>
      <rPr>
        <b/>
        <sz val="10"/>
        <rFont val="Arial"/>
        <family val="2"/>
      </rPr>
      <t>, suite à la modification du Décret relatif aux fonctions et titres, en vigueur depuis le 15/09/2009)</t>
    </r>
    <r>
      <rPr>
        <b/>
        <sz val="11"/>
        <rFont val="Arial"/>
        <family val="2"/>
      </rPr>
      <t xml:space="preserve">
</t>
    </r>
  </si>
  <si>
    <t>DENIES</t>
  </si>
  <si>
    <t>Sébastien</t>
  </si>
  <si>
    <t>Atelier de formation professionnelle (préscolaire) (MFP)</t>
  </si>
  <si>
    <t>VANDERHAEGEN</t>
  </si>
  <si>
    <t>Patricia</t>
  </si>
  <si>
    <t>(1080)</t>
  </si>
  <si>
    <t>VAN DIJK</t>
  </si>
  <si>
    <t>Nathalie</t>
  </si>
  <si>
    <t>FOURNEAU</t>
  </si>
  <si>
    <t>Hélène</t>
  </si>
  <si>
    <t xml:space="preserve">DOSQUET </t>
  </si>
  <si>
    <t xml:space="preserve">      </t>
  </si>
  <si>
    <t>Atelier de formation professionnelle (primaire) (MFP)</t>
  </si>
  <si>
    <t>CHEYRELS</t>
  </si>
  <si>
    <t>GAGLIARDI</t>
  </si>
  <si>
    <t>PETIT</t>
  </si>
  <si>
    <t>KNAPEN</t>
  </si>
  <si>
    <t>VILZ</t>
  </si>
  <si>
    <t>Pierre-François</t>
  </si>
  <si>
    <t>WISLEZ</t>
  </si>
  <si>
    <t>Séverine</t>
  </si>
  <si>
    <t>GREGOIRE</t>
  </si>
  <si>
    <t>Muriel</t>
  </si>
  <si>
    <t>Atelier de formation professionnelle (secondaire) (MFP)</t>
  </si>
  <si>
    <t>JANSSEN</t>
  </si>
  <si>
    <t>PONDANT</t>
  </si>
  <si>
    <t>Jean-François</t>
  </si>
  <si>
    <t>WATELET</t>
  </si>
  <si>
    <t>Dorsan</t>
  </si>
  <si>
    <t>Estelle</t>
  </si>
  <si>
    <t>ZANIER</t>
  </si>
  <si>
    <t>David</t>
  </si>
  <si>
    <t>FORET</t>
  </si>
  <si>
    <t>BAGUETTE</t>
  </si>
  <si>
    <t>Caroline</t>
  </si>
  <si>
    <t>GEELEN</t>
  </si>
  <si>
    <t>Jacqueline</t>
  </si>
  <si>
    <t>ESSER</t>
  </si>
  <si>
    <t>Grégory</t>
  </si>
  <si>
    <t>MARTIN</t>
  </si>
  <si>
    <t>14.09.2019</t>
  </si>
  <si>
    <t>DUCHESNE-THIRION</t>
  </si>
  <si>
    <t>Laura</t>
  </si>
  <si>
    <t>04.10.2019</t>
  </si>
  <si>
    <t>GEORIS</t>
  </si>
  <si>
    <t>14.09.2020</t>
  </si>
  <si>
    <t>Coupe et couture (MFP)</t>
  </si>
  <si>
    <t>HENDRICKS</t>
  </si>
  <si>
    <t>CORMANN</t>
  </si>
  <si>
    <t>Christelle</t>
  </si>
  <si>
    <t>CURRERI</t>
  </si>
  <si>
    <t>Virginie</t>
  </si>
  <si>
    <t>GRINBERG</t>
  </si>
  <si>
    <t>Céline</t>
  </si>
  <si>
    <t>VERSCHELDEN</t>
  </si>
  <si>
    <t>KARAHISARLI</t>
  </si>
  <si>
    <t>Feride</t>
  </si>
  <si>
    <t>GLUCKMANN</t>
  </si>
  <si>
    <t>Loïc</t>
  </si>
  <si>
    <t>GRINBERG Céline : mission interne : projets divers</t>
  </si>
  <si>
    <t>VERSCHELDEN Sylvia : mission interne : recherche</t>
  </si>
  <si>
    <t>Economie domestique (MFP)</t>
  </si>
  <si>
    <t>PALMUS</t>
  </si>
  <si>
    <t>Anne-Marie</t>
  </si>
  <si>
    <r>
      <t xml:space="preserve">Pratique de l'accompagnement psycho-éducatif (MFP) 
</t>
    </r>
    <r>
      <rPr>
        <b/>
        <sz val="10"/>
        <rFont val="Arial"/>
        <family val="2"/>
      </rPr>
      <t>(remplace</t>
    </r>
    <r>
      <rPr>
        <b/>
        <sz val="11"/>
        <rFont val="Arial"/>
        <family val="2"/>
      </rPr>
      <t xml:space="preserve"> Educateur spécialisé - MFP</t>
    </r>
    <r>
      <rPr>
        <b/>
        <sz val="10"/>
        <rFont val="Arial"/>
        <family val="2"/>
      </rPr>
      <t>, suite à la modification du Décret relatif aux fonctions et titres, en vigueur depuis le 15/09/2009)</t>
    </r>
  </si>
  <si>
    <t>DEBRAS</t>
  </si>
  <si>
    <t xml:space="preserve">Eric </t>
  </si>
  <si>
    <t>MIGNONSIN</t>
  </si>
  <si>
    <t>Serge</t>
  </si>
  <si>
    <t>DELWICK</t>
  </si>
  <si>
    <t>MARTINEZ SOLIS</t>
  </si>
  <si>
    <t>Maria Teresa</t>
  </si>
  <si>
    <t>VANHERLE</t>
  </si>
  <si>
    <t>Jean</t>
  </si>
  <si>
    <t>FICAPAL</t>
  </si>
  <si>
    <t>Mercedes</t>
  </si>
  <si>
    <t>de MARNEFFE</t>
  </si>
  <si>
    <t>Diane</t>
  </si>
  <si>
    <t>STRUYS</t>
  </si>
  <si>
    <t>Etienne</t>
  </si>
  <si>
    <t>MICHELSON</t>
  </si>
  <si>
    <t>Sunny</t>
  </si>
  <si>
    <t>BAUDOIN</t>
  </si>
  <si>
    <t>Sophie</t>
  </si>
  <si>
    <t>GARCIA CORRALES</t>
  </si>
  <si>
    <t>Raphaël</t>
  </si>
  <si>
    <t>OUTMANNS</t>
  </si>
  <si>
    <t>Charlotte</t>
  </si>
  <si>
    <t xml:space="preserve">LOBET </t>
  </si>
  <si>
    <t>Marie-Laure</t>
  </si>
  <si>
    <t>LOUWETTE</t>
  </si>
  <si>
    <t>LANQUART</t>
  </si>
  <si>
    <t>Maxime</t>
  </si>
  <si>
    <t xml:space="preserve">MIGNONSIN Serge : congé "interruption totale de la carrière professionnelle" </t>
  </si>
  <si>
    <r>
      <t xml:space="preserve">Pratique des activités socio-sportives (MFP) 
</t>
    </r>
    <r>
      <rPr>
        <b/>
        <sz val="10"/>
        <rFont val="Arial"/>
        <family val="2"/>
      </rPr>
      <t/>
    </r>
  </si>
  <si>
    <t>DELVAUX</t>
  </si>
  <si>
    <t>DENIES Sébastien : missions internes : projets divers (0,200) + qualité (0,100)</t>
  </si>
  <si>
    <t>Pratique en bureautique (MFP)</t>
  </si>
  <si>
    <r>
      <t>Pratique en logopédie (MFP)
(</t>
    </r>
    <r>
      <rPr>
        <b/>
        <sz val="10"/>
        <rFont val="Arial"/>
        <family val="2"/>
      </rPr>
      <t>remplace</t>
    </r>
    <r>
      <rPr>
        <b/>
        <sz val="11"/>
        <rFont val="Arial"/>
        <family val="2"/>
      </rPr>
      <t xml:space="preserve"> Logopédie - MFP</t>
    </r>
    <r>
      <rPr>
        <b/>
        <sz val="10"/>
        <rFont val="Arial"/>
        <family val="2"/>
      </rPr>
      <t>, suite à la modification du Décret relatif aux fonctions et titres, en vigueur depuis le 15/09/2009)</t>
    </r>
  </si>
  <si>
    <t xml:space="preserve">Pratique en obstétrique (MFP)
</t>
  </si>
  <si>
    <t>KELLENS</t>
  </si>
  <si>
    <t>Ariane</t>
  </si>
  <si>
    <t>BALAES</t>
  </si>
  <si>
    <t>APPELTANTS</t>
  </si>
  <si>
    <t>Mireille</t>
  </si>
  <si>
    <t>ROMERO</t>
  </si>
  <si>
    <t>Silvia</t>
  </si>
  <si>
    <t>BELLEFROID</t>
  </si>
  <si>
    <t>Gaëlle</t>
  </si>
  <si>
    <t>ROUSSEL</t>
  </si>
  <si>
    <t>Sarah</t>
  </si>
  <si>
    <t>AL-ASSOUAD</t>
  </si>
  <si>
    <t>Emilie</t>
  </si>
  <si>
    <r>
      <t>Pratique en service social (MFP)
(</t>
    </r>
    <r>
      <rPr>
        <b/>
        <sz val="10"/>
        <rFont val="Arial"/>
        <family val="2"/>
      </rPr>
      <t xml:space="preserve">remplace </t>
    </r>
    <r>
      <rPr>
        <b/>
        <sz val="11"/>
        <rFont val="Arial"/>
        <family val="2"/>
      </rPr>
      <t>Service social - MFP</t>
    </r>
    <r>
      <rPr>
        <b/>
        <sz val="10"/>
        <rFont val="Arial"/>
        <family val="2"/>
      </rPr>
      <t>, suite à la modification du Décret relatif aux fonctions et titres, en vigueur depuis le 15/09/2009)</t>
    </r>
  </si>
  <si>
    <t>NIHON</t>
  </si>
  <si>
    <t>DROUSSIN</t>
  </si>
  <si>
    <t>14.09.2016</t>
  </si>
  <si>
    <r>
      <t>Pratique en soins infirmiers (MFP)
(</t>
    </r>
    <r>
      <rPr>
        <b/>
        <sz val="10"/>
        <rFont val="Arial"/>
        <family val="2"/>
      </rPr>
      <t xml:space="preserve">remplace </t>
    </r>
    <r>
      <rPr>
        <b/>
        <sz val="11"/>
        <rFont val="Arial"/>
        <family val="2"/>
      </rPr>
      <t>Soins infirmiers - MFP</t>
    </r>
    <r>
      <rPr>
        <b/>
        <sz val="10"/>
        <rFont val="Arial"/>
        <family val="2"/>
      </rPr>
      <t>, suite à la modification du Décret relatif aux fonctions et titres, en vigueur depuis le 15/09/2009)</t>
    </r>
  </si>
  <si>
    <t xml:space="preserve">VAN DER HEYDEN </t>
  </si>
  <si>
    <t xml:space="preserve">MARCHETTI </t>
  </si>
  <si>
    <t xml:space="preserve">BALTUS </t>
  </si>
  <si>
    <t>Laurence</t>
  </si>
  <si>
    <t xml:space="preserve">NAPOLI </t>
  </si>
  <si>
    <t>Angelina</t>
  </si>
  <si>
    <t xml:space="preserve">LEMMENS </t>
  </si>
  <si>
    <t>Olivier</t>
  </si>
  <si>
    <t xml:space="preserve">NEUKERMANS </t>
  </si>
  <si>
    <t>Claire</t>
  </si>
  <si>
    <t xml:space="preserve">HENRARD </t>
  </si>
  <si>
    <t>Janine</t>
  </si>
  <si>
    <t xml:space="preserve">D'URSO </t>
  </si>
  <si>
    <t>Vincenza</t>
  </si>
  <si>
    <t>FRANKIN</t>
  </si>
  <si>
    <t>Michel</t>
  </si>
  <si>
    <t xml:space="preserve">FALCONE </t>
  </si>
  <si>
    <t>HAVELANGE</t>
  </si>
  <si>
    <t>CLERBOIS</t>
  </si>
  <si>
    <t>Yves</t>
  </si>
  <si>
    <t>DEGUEE</t>
  </si>
  <si>
    <t>Irène</t>
  </si>
  <si>
    <t>MARIËN</t>
  </si>
  <si>
    <t>Kathleen</t>
  </si>
  <si>
    <t>BATAILLE</t>
  </si>
  <si>
    <t>GOFFINET</t>
  </si>
  <si>
    <t>TRINON</t>
  </si>
  <si>
    <t>DARIMONT</t>
  </si>
  <si>
    <t>BOUTET</t>
  </si>
  <si>
    <t>CONRADT</t>
  </si>
  <si>
    <t>Murielle</t>
  </si>
  <si>
    <t>WERNER</t>
  </si>
  <si>
    <t>Aurélie</t>
  </si>
  <si>
    <t>BERGMANS</t>
  </si>
  <si>
    <t>PIRENNE</t>
  </si>
  <si>
    <t>WARNOTTE</t>
  </si>
  <si>
    <t>Jérémie</t>
  </si>
  <si>
    <t>MAERTENS</t>
  </si>
  <si>
    <t>CLAESSENS</t>
  </si>
  <si>
    <t>Jean-Baptiste</t>
  </si>
  <si>
    <t>27.10.2017</t>
  </si>
  <si>
    <t>MARCHETTI Patricia : mission interne : coordination stages</t>
  </si>
  <si>
    <t>MARIËN Kathleen : mission interne : coordination relations internationales</t>
  </si>
  <si>
    <t xml:space="preserve">NAPOLI Angelina : missions internes : formation continuée (0,240) + coordination de section (0,150) + </t>
  </si>
  <si>
    <t>TRINON Geneviève : mission interne : recherche</t>
  </si>
  <si>
    <t>VAN DER HEYDEN Ariane : mission interne : aide à la réussite</t>
  </si>
  <si>
    <r>
      <t>Travaux pratiques en bibliothéconomie (MFP)
(</t>
    </r>
    <r>
      <rPr>
        <b/>
        <sz val="10"/>
        <rFont val="Arial"/>
        <family val="2"/>
      </rPr>
      <t xml:space="preserve">remplace </t>
    </r>
    <r>
      <rPr>
        <b/>
        <sz val="11"/>
        <rFont val="Arial"/>
        <family val="2"/>
      </rPr>
      <t>Bibliothéconomie - MFP</t>
    </r>
    <r>
      <rPr>
        <b/>
        <sz val="10"/>
        <rFont val="Arial"/>
        <family val="2"/>
      </rPr>
      <t>, suite à la modification du Décret relatif aux fonctions et titres, en vigueur depuis le 15/09/2009)</t>
    </r>
  </si>
  <si>
    <t>NINANE</t>
  </si>
  <si>
    <t>DARON</t>
  </si>
  <si>
    <t>MANGON</t>
  </si>
  <si>
    <t>Christophe</t>
  </si>
  <si>
    <t>GOERLICH</t>
  </si>
  <si>
    <t>François</t>
  </si>
  <si>
    <t xml:space="preserve">Autre cours à conférer (MFP)
</t>
  </si>
  <si>
    <t xml:space="preserve">WERA </t>
  </si>
  <si>
    <t xml:space="preserve">Remarque : </t>
  </si>
  <si>
    <t>WILKIN</t>
  </si>
  <si>
    <t>09.03.2020</t>
  </si>
  <si>
    <t>THONNARD Dominique : congé "interruption partielle de la carrière professionnelle" (0,200) + mission interne : coordination relations internationales (0,100)</t>
  </si>
  <si>
    <t>Bibliothéconomie (MA)</t>
  </si>
  <si>
    <t>DUQUESNE</t>
  </si>
  <si>
    <t>Joan</t>
  </si>
  <si>
    <t>Biologie (MA)</t>
  </si>
  <si>
    <t>DARO</t>
  </si>
  <si>
    <t>Sabine</t>
  </si>
  <si>
    <t>GRAFTIAU</t>
  </si>
  <si>
    <t>Marie-Christine</t>
  </si>
  <si>
    <t>DONATELLI</t>
  </si>
  <si>
    <t>Santina</t>
  </si>
  <si>
    <t>STOUVENAKERS</t>
  </si>
  <si>
    <t>Nadine</t>
  </si>
  <si>
    <t>BOULANGER</t>
  </si>
  <si>
    <t>Delphine</t>
  </si>
  <si>
    <t>GAUTHIER</t>
  </si>
  <si>
    <t>BOVY</t>
  </si>
  <si>
    <t>Stéphanie</t>
  </si>
  <si>
    <t>COLLINGE</t>
  </si>
  <si>
    <t>Mélanie</t>
  </si>
  <si>
    <t xml:space="preserve">% de nomination </t>
  </si>
  <si>
    <t>MAHY Florence : mission interne : coordination stages</t>
  </si>
  <si>
    <t>Chimie (MA)</t>
  </si>
  <si>
    <t xml:space="preserve">BOUVIER </t>
  </si>
  <si>
    <t xml:space="preserve">GHUYSEN </t>
  </si>
  <si>
    <t xml:space="preserve">DELTOUR </t>
  </si>
  <si>
    <t>Christine</t>
  </si>
  <si>
    <t>BRAJKOVIC</t>
  </si>
  <si>
    <t>Divna</t>
  </si>
  <si>
    <t>PIRARD</t>
  </si>
  <si>
    <t xml:space="preserve">ROBERT </t>
  </si>
  <si>
    <t>DENIL</t>
  </si>
  <si>
    <t>Ludivine</t>
  </si>
  <si>
    <t>GHUYSEN Marie-Françoise : congé "interruption partielle de la carrière professionnelle"</t>
  </si>
  <si>
    <t>PIRARD Sophie : mission interne : recherche</t>
  </si>
  <si>
    <t>Communication (MA)</t>
  </si>
  <si>
    <t>COLIN</t>
  </si>
  <si>
    <t>Isabelle</t>
  </si>
  <si>
    <t>LODEZ</t>
  </si>
  <si>
    <t>Alexandre</t>
  </si>
  <si>
    <t xml:space="preserve">PEREAUX </t>
  </si>
  <si>
    <t>Pascale</t>
  </si>
  <si>
    <t xml:space="preserve">BLOCK </t>
  </si>
  <si>
    <t>Matthieu</t>
  </si>
  <si>
    <t>ROUSHOP</t>
  </si>
  <si>
    <t>Joseph</t>
  </si>
  <si>
    <t>DEJARNAC</t>
  </si>
  <si>
    <t>CATHENIS</t>
  </si>
  <si>
    <t>COYETTE</t>
  </si>
  <si>
    <t>Anne</t>
  </si>
  <si>
    <t>JUNGBLUT</t>
  </si>
  <si>
    <t>Thomas</t>
  </si>
  <si>
    <t>MINGUET</t>
  </si>
  <si>
    <t>VAN DE WIJNGAERT</t>
  </si>
  <si>
    <t>BORSUS</t>
  </si>
  <si>
    <t>HERION</t>
  </si>
  <si>
    <t>15.09.2012</t>
  </si>
  <si>
    <t xml:space="preserve">COLIN Isabelle : mission interne : projets divers </t>
  </si>
  <si>
    <t>LODEZ Alexandre : détachement vers la fonction de directeur-président</t>
  </si>
  <si>
    <t>PEREAUX Pascale : mission interne : coordination EAD</t>
  </si>
  <si>
    <t>Construction (MA)</t>
  </si>
  <si>
    <t xml:space="preserve">LEMOINE </t>
  </si>
  <si>
    <t>RICO-GARCIA</t>
  </si>
  <si>
    <t>Roberto</t>
  </si>
  <si>
    <t>Anne-Michèle</t>
  </si>
  <si>
    <t>(510)</t>
  </si>
  <si>
    <t>HUVELLE</t>
  </si>
  <si>
    <t>Clara</t>
  </si>
  <si>
    <t>DELVIGNE</t>
  </si>
  <si>
    <t>Elie</t>
  </si>
  <si>
    <t>GHITTI</t>
  </si>
  <si>
    <t>JANSSEN Anne-Michèle : mission interne : directrice de section</t>
  </si>
  <si>
    <t>Dessin et éducation plastique (MA)</t>
  </si>
  <si>
    <t>BOTTON</t>
  </si>
  <si>
    <r>
      <t>Diététique (MA)
(</t>
    </r>
    <r>
      <rPr>
        <b/>
        <sz val="10"/>
        <rFont val="Arial"/>
        <family val="2"/>
      </rPr>
      <t xml:space="preserve">remplace </t>
    </r>
    <r>
      <rPr>
        <b/>
        <sz val="11"/>
        <rFont val="Arial"/>
        <family val="2"/>
      </rPr>
      <t>Diététique et nutrition - MA</t>
    </r>
    <r>
      <rPr>
        <b/>
        <sz val="10"/>
        <rFont val="Arial"/>
        <family val="2"/>
      </rPr>
      <t>, suite à la modification du Décret relatif aux fonctions et titres, en vigueur depuis le 15/09/2009)</t>
    </r>
  </si>
  <si>
    <t>VAN NIEUWENHUYSE</t>
  </si>
  <si>
    <t>Marie-Line</t>
  </si>
  <si>
    <t>PISSART</t>
  </si>
  <si>
    <t>Marie-Claire</t>
  </si>
  <si>
    <t>Droit (MA)</t>
  </si>
  <si>
    <t xml:space="preserve">RIGOLET </t>
  </si>
  <si>
    <t xml:space="preserve">PORTIER </t>
  </si>
  <si>
    <t>Marie-Louise</t>
  </si>
  <si>
    <t>GAILLY</t>
  </si>
  <si>
    <t xml:space="preserve">BICCHIELLI </t>
  </si>
  <si>
    <t>Valérie</t>
  </si>
  <si>
    <t>BILGIC</t>
  </si>
  <si>
    <t>Neriman</t>
  </si>
  <si>
    <t>HERRERA</t>
  </si>
  <si>
    <t>Ingrid</t>
  </si>
  <si>
    <t>GREFFE</t>
  </si>
  <si>
    <t>Fabien</t>
  </si>
  <si>
    <t>SAUVAGE</t>
  </si>
  <si>
    <t>Géraldine</t>
  </si>
  <si>
    <t>DELOBBE</t>
  </si>
  <si>
    <t>11.09.1986</t>
  </si>
  <si>
    <t>CDI/15 mois</t>
  </si>
  <si>
    <t>TASSET</t>
  </si>
  <si>
    <t>Jean-Paul</t>
  </si>
  <si>
    <t>02.10.1989</t>
  </si>
  <si>
    <t>CDI/12 mois</t>
  </si>
  <si>
    <t>PETRE</t>
  </si>
  <si>
    <t>12.09.1991</t>
  </si>
  <si>
    <t>CDI/CDD</t>
  </si>
  <si>
    <t>LAMBERT</t>
  </si>
  <si>
    <t>10.09.1992</t>
  </si>
  <si>
    <t>LHOEST</t>
  </si>
  <si>
    <t>Bruno</t>
  </si>
  <si>
    <t>01.09.1994</t>
  </si>
  <si>
    <t>GERMAY</t>
  </si>
  <si>
    <t>09.09.1996</t>
  </si>
  <si>
    <t>CDI/9 mois</t>
  </si>
  <si>
    <t>JACQUES</t>
  </si>
  <si>
    <t>Jean-Pierre</t>
  </si>
  <si>
    <t>03.10.2001</t>
  </si>
  <si>
    <t>CDI/6 mois</t>
  </si>
  <si>
    <t>VERSIE</t>
  </si>
  <si>
    <t>01.09.2008</t>
  </si>
  <si>
    <t>DE JONGHE</t>
  </si>
  <si>
    <t>11.12.2009</t>
  </si>
  <si>
    <t xml:space="preserve">HENRY </t>
  </si>
  <si>
    <t>15.09.2014</t>
  </si>
  <si>
    <t>MAIRLOT</t>
  </si>
  <si>
    <t>Fabrice</t>
  </si>
  <si>
    <t>DERWAHL</t>
  </si>
  <si>
    <t>14.09.2015</t>
  </si>
  <si>
    <t>CLOSE</t>
  </si>
  <si>
    <t>Xavier</t>
  </si>
  <si>
    <t>01.02.2017</t>
  </si>
  <si>
    <t>PIRSON</t>
  </si>
  <si>
    <t>14.09.2017</t>
  </si>
  <si>
    <t>Amélie</t>
  </si>
  <si>
    <t>ANTOINE</t>
  </si>
  <si>
    <t>Manon</t>
  </si>
  <si>
    <t>03.02.2020</t>
  </si>
  <si>
    <t>VROLIX</t>
  </si>
  <si>
    <t>Zoé</t>
  </si>
  <si>
    <t>BILGIC Neriman : mission interne : aide à la réussite</t>
  </si>
  <si>
    <t>Education physique (MA)</t>
  </si>
  <si>
    <t xml:space="preserve">MAGNEE </t>
  </si>
  <si>
    <t>BRICTEUX</t>
  </si>
  <si>
    <t xml:space="preserve">BRISY </t>
  </si>
  <si>
    <t xml:space="preserve">LECOMTE </t>
  </si>
  <si>
    <t>Joffrey</t>
  </si>
  <si>
    <t>CORNET</t>
  </si>
  <si>
    <t>Arnaud</t>
  </si>
  <si>
    <t>COLLET</t>
  </si>
  <si>
    <t>MOTTER</t>
  </si>
  <si>
    <t>VANDERMEULEN</t>
  </si>
  <si>
    <t>Mary</t>
  </si>
  <si>
    <t>VAN HOYE</t>
  </si>
  <si>
    <t>Martin</t>
  </si>
  <si>
    <t>LACROSSE</t>
  </si>
  <si>
    <t>MORNARD</t>
  </si>
  <si>
    <t>Manhattan</t>
  </si>
  <si>
    <t>Marine</t>
  </si>
  <si>
    <t>HONNAY</t>
  </si>
  <si>
    <t>PETITFRERE</t>
  </si>
  <si>
    <t>Yoric</t>
  </si>
  <si>
    <t>FONTAINE Marine : mission interne : coordination de section</t>
  </si>
  <si>
    <t xml:space="preserve">ELECTRICITE (MA) - Nouvelles appellations </t>
  </si>
  <si>
    <t>Classement du personnel enseignant par ancienneté - Répartition effective de la charge</t>
  </si>
  <si>
    <r>
      <t xml:space="preserve">ELECTRICITE, ELECTROMECANIQUE, MECANIQUE, ENERGIE NUCLEAIRE
</t>
    </r>
    <r>
      <rPr>
        <b/>
        <sz val="10"/>
        <rFont val="Arial"/>
        <family val="2"/>
      </rPr>
      <t>Situation au 14.09.2009</t>
    </r>
  </si>
  <si>
    <r>
      <t xml:space="preserve">INFORMATIQUE INDUSTRIELLE
</t>
    </r>
    <r>
      <rPr>
        <b/>
        <sz val="10"/>
        <rFont val="Arial"/>
        <family val="2"/>
      </rPr>
      <t>Situation au 14.09.2009</t>
    </r>
  </si>
  <si>
    <t>ELECTRICITE, ELECTRONIQUE, INFORMATIQUE INDUSTRIELLE, TELECOMMUNICATIONS</t>
  </si>
  <si>
    <t>ELECTROMECANIQUE, MECANIQUE, ENERGIE</t>
  </si>
  <si>
    <t>SCIENCES TECHNOLOGIQUES</t>
  </si>
  <si>
    <t>Type de 
nomination</t>
  </si>
  <si>
    <t>Contr</t>
  </si>
  <si>
    <t>en 
congé / miss.</t>
  </si>
  <si>
    <t>Marie-Sabine</t>
  </si>
  <si>
    <t xml:space="preserve">ancienne </t>
  </si>
  <si>
    <t>GIARD</t>
  </si>
  <si>
    <t>DELMOT-VAN HOORDE</t>
  </si>
  <si>
    <t>Raoul-Philippe</t>
  </si>
  <si>
    <t>MICHIELS</t>
  </si>
  <si>
    <t>Joël</t>
  </si>
  <si>
    <t>LEMOINE</t>
  </si>
  <si>
    <t xml:space="preserve">nouvelle </t>
  </si>
  <si>
    <t>MARECHAL</t>
  </si>
  <si>
    <t>Didier</t>
  </si>
  <si>
    <t>RAUSIN</t>
  </si>
  <si>
    <t>Bernard</t>
  </si>
  <si>
    <t>DERYCK</t>
  </si>
  <si>
    <t>MARLET</t>
  </si>
  <si>
    <t>Daniel</t>
  </si>
  <si>
    <t>SIMON</t>
  </si>
  <si>
    <t>WARNANT</t>
  </si>
  <si>
    <t>Jacques</t>
  </si>
  <si>
    <t>BAYERS</t>
  </si>
  <si>
    <t>Danièle</t>
  </si>
  <si>
    <t>GABRIEL</t>
  </si>
  <si>
    <t xml:space="preserve">KELNER </t>
  </si>
  <si>
    <t>ONCLIN</t>
  </si>
  <si>
    <t>---</t>
  </si>
  <si>
    <t>PIERRE</t>
  </si>
  <si>
    <t>PONCELET</t>
  </si>
  <si>
    <t>Jean-Michel</t>
  </si>
  <si>
    <t>HENQUET</t>
  </si>
  <si>
    <t>ERNST</t>
  </si>
  <si>
    <t>SIMONIS</t>
  </si>
  <si>
    <t>DOSTIE</t>
  </si>
  <si>
    <t>Andrée-Anne</t>
  </si>
  <si>
    <t xml:space="preserve">BULDGEN </t>
  </si>
  <si>
    <t>WALMAG</t>
  </si>
  <si>
    <t>Jérôme</t>
  </si>
  <si>
    <t>CURTO</t>
  </si>
  <si>
    <t>Diego</t>
  </si>
  <si>
    <t>HERMESSE</t>
  </si>
  <si>
    <t>VAN LAETHEM</t>
  </si>
  <si>
    <t>Alban</t>
  </si>
  <si>
    <t>HUMBLET</t>
  </si>
  <si>
    <t>BERTRAND</t>
  </si>
  <si>
    <t>PICOT</t>
  </si>
  <si>
    <t>CAPPELLE</t>
  </si>
  <si>
    <t>GRIGNARD</t>
  </si>
  <si>
    <t>30.11.2020</t>
  </si>
  <si>
    <t>Total ETP par statut</t>
  </si>
  <si>
    <t>Total ETP dans les différents gr cours (hors TDD-ENV)</t>
  </si>
  <si>
    <t>% de nomination par groupe-cours</t>
  </si>
  <si>
    <t>Total ETP tous nouveaux groupes-cours confondus (hors TDD-ENV)</t>
  </si>
  <si>
    <t>% de nomination nouveaux gr cours</t>
  </si>
  <si>
    <t>Les modifications du Décret relatif aux fonctions et titres, en vigueur depuis le 15/09/2009, ont notamment entraîné la suppression du groupe-cours "Informatique industrielle" et la scission du groupe-cours "Electricité, électromécanique, mécanique, énergie nucléaire" en deux groupes-cours : "Electricité, électronique, informatique industrielle, télécommunications" et "Electromécanique, mécanique, énergie".
 " Pour le classement par fonction et cours à conférer, le membre du personnel voit la totalité de ses droits transférés de l'ancien cours à conférer à tous les nouveaux cours à conférer issus de la scission. Si le membre du personnel n'obtient pas des attributions dans tous ces cours à conférer, il sera néanmoins classé selon son ancienneté dans tous, sans dixième de charge attribué, pour pouvoir, le cas échéant, faire valoir ses droits dans chacun de ces cours à conférer dans le respect de ce classement. Cette disposition vaut pour tous les cours à conférer pour lesquels le membre du personnel était classé au 14-09-2009 " (décision de la Commission paritaire du 17-12-2009).</t>
  </si>
  <si>
    <t>BAYERS Danièle : détachement vers la fonction de directrice du département informatique et technique</t>
  </si>
  <si>
    <t>CURTO Diego : mission interne : recherche</t>
  </si>
  <si>
    <t>WALMAG Jérôme : mission interne : directeur de cycle</t>
  </si>
  <si>
    <t xml:space="preserve">ELECTRICITE (CT) - Nouvelles appellations </t>
  </si>
  <si>
    <t>Type de nomination</t>
  </si>
  <si>
    <t>THEUNISSEN</t>
  </si>
  <si>
    <t>Luc</t>
  </si>
  <si>
    <t>ancienne nomination</t>
  </si>
  <si>
    <t>LEGRAND</t>
  </si>
  <si>
    <t>Christian</t>
  </si>
  <si>
    <t>Les modifications du Décret relatif aux fonctions et titres, en vigueur depuis le 15/09/2009, ont notamment entraîné la scission du groupe-cours "Electricité, électromécanique, mécanique, énergie nucléaire" en deux groupes-cours : "Electricité, électronique, informatique industrielle, télécommunications" et "Electromécanique, mécanique, énergie".
 " Pour le classement par fonction et cours à conférer, le membre du personnel voit la totalité de ses droits transférés de l'ancien cours à conférer à tous les nouveaux cours à conférer issus de la scission. Si le membre du personnel n'obtient pas des attributions dans tous ces cours à conférer, il sera néanmoins classé selon son ancienneté dans tous, sans dixième de charge attribué, pour pouvoir, le cas échéant, faire valoir ses droits dans chacun de ces cours à conférer dans le respect de ce classement. Cette disposition vaut pour tous les cours à conférer pour lesquels le membre du personnel était classé au 14-09-2009 " (décision de la Commission paritaire du 17-12-2009).</t>
  </si>
  <si>
    <t>LEGRAND Etienne : mission interne : projets divers</t>
  </si>
  <si>
    <t>Géographie (MA)</t>
  </si>
  <si>
    <t>DEFRAITEUR</t>
  </si>
  <si>
    <t>Marie-Pierre</t>
  </si>
  <si>
    <t>Marie</t>
  </si>
  <si>
    <t>BOURDOUXHE</t>
  </si>
  <si>
    <t>MEUNIER</t>
  </si>
  <si>
    <t>Gilles</t>
  </si>
  <si>
    <t>BOTTIN</t>
  </si>
  <si>
    <t>RAUW</t>
  </si>
  <si>
    <t>Alexis</t>
  </si>
  <si>
    <t>STEVENS</t>
  </si>
  <si>
    <t>HUSSIN</t>
  </si>
  <si>
    <t xml:space="preserve">MEUNIER Gilles : mission interne : directeur de section </t>
  </si>
  <si>
    <t>Gestion administrative et juridique (MA)</t>
  </si>
  <si>
    <t>MOURAUX</t>
  </si>
  <si>
    <t>DORIGNAUX</t>
  </si>
  <si>
    <t>Gestion financière et comptable (MA)</t>
  </si>
  <si>
    <t xml:space="preserve">EFFERTZ </t>
  </si>
  <si>
    <t>Vanessa</t>
  </si>
  <si>
    <t>WILLEMS</t>
  </si>
  <si>
    <t>THIRY</t>
  </si>
  <si>
    <t>NEVEN</t>
  </si>
  <si>
    <t>DIGNEF</t>
  </si>
  <si>
    <t>Anthony</t>
  </si>
  <si>
    <t>LORIAUX</t>
  </si>
  <si>
    <t>ANDRE</t>
  </si>
  <si>
    <t>NAVEAU</t>
  </si>
  <si>
    <t>Benoît</t>
  </si>
  <si>
    <t>01.10.2013</t>
  </si>
  <si>
    <t>Informatique de gestion (MA)</t>
  </si>
  <si>
    <t xml:space="preserve">THIOUX </t>
  </si>
  <si>
    <t xml:space="preserve">ROSKAM </t>
  </si>
  <si>
    <t>Marielle</t>
  </si>
  <si>
    <t xml:space="preserve">NOËL </t>
  </si>
  <si>
    <t>Claudia</t>
  </si>
  <si>
    <t xml:space="preserve">MATHY </t>
  </si>
  <si>
    <t>Christiane</t>
  </si>
  <si>
    <t xml:space="preserve">CHARLIER </t>
  </si>
  <si>
    <t>Nicolas</t>
  </si>
  <si>
    <t xml:space="preserve">SWINNEN </t>
  </si>
  <si>
    <t>Louis</t>
  </si>
  <si>
    <t xml:space="preserve">BIHAIN </t>
  </si>
  <si>
    <t>Raymond</t>
  </si>
  <si>
    <t xml:space="preserve">HENDRIKX </t>
  </si>
  <si>
    <t>REIP</t>
  </si>
  <si>
    <t>THIRION</t>
  </si>
  <si>
    <t>KESSELS</t>
  </si>
  <si>
    <t>COMBLIN</t>
  </si>
  <si>
    <t>BRUSTEN</t>
  </si>
  <si>
    <t>SCHUMACKER</t>
  </si>
  <si>
    <t>SANFILIPPO</t>
  </si>
  <si>
    <t>Mariano</t>
  </si>
  <si>
    <t>PARTHOENS</t>
  </si>
  <si>
    <t>JADOT</t>
  </si>
  <si>
    <t>LUDEWIG</t>
  </si>
  <si>
    <t>HICK</t>
  </si>
  <si>
    <t>Jean-Marc</t>
  </si>
  <si>
    <t>GIKAG</t>
  </si>
  <si>
    <t>Guy</t>
  </si>
  <si>
    <t>17.01.2000</t>
  </si>
  <si>
    <t>15.09.2011</t>
  </si>
  <si>
    <t>DARDINNE</t>
  </si>
  <si>
    <t>15.09.2013</t>
  </si>
  <si>
    <t>BIHAIN Raymond : Service informatique</t>
  </si>
  <si>
    <t>BRUSTEN Julien : mission interne : horaires</t>
  </si>
  <si>
    <t>de MARNEFFE Olivier : mission interne : bibliothèque</t>
  </si>
  <si>
    <t>KESSELS Muriel : mission interne : conseiller académique</t>
  </si>
  <si>
    <t>REIP Vincent : mission interne : directeur de section</t>
  </si>
  <si>
    <t>SWINNEN Louis : mission interne : gestion informatique</t>
  </si>
  <si>
    <t>THIRION Nathalie : mission interne : projets divers</t>
  </si>
  <si>
    <t>Informatique de gestion (CT)</t>
  </si>
  <si>
    <t xml:space="preserve">GOERLICH </t>
  </si>
  <si>
    <t>LANGUES ETRANGERES (MA)</t>
  </si>
  <si>
    <t>Classement du personnel enseignant par ancienneté et par langues - Répartition effective de la charge</t>
  </si>
  <si>
    <t>ALLEMAND</t>
  </si>
  <si>
    <t>ANGLAIS</t>
  </si>
  <si>
    <t>ESPAGNOL</t>
  </si>
  <si>
    <t>NEERLANDAIS</t>
  </si>
  <si>
    <t>COMMENTAIRES</t>
  </si>
  <si>
    <t>Cont</t>
  </si>
  <si>
    <t>en
cong. /
miss.</t>
  </si>
  <si>
    <t xml:space="preserve">LARDINOIS </t>
  </si>
  <si>
    <t>BONNET</t>
  </si>
  <si>
    <t>ALEN</t>
  </si>
  <si>
    <t>Jean-Marie</t>
  </si>
  <si>
    <t>PLOMTEUX</t>
  </si>
  <si>
    <t>SCHILS</t>
  </si>
  <si>
    <t>Mission interne : relations internationales</t>
  </si>
  <si>
    <t>Bernadette</t>
  </si>
  <si>
    <t>ZEIMERS</t>
  </si>
  <si>
    <t xml:space="preserve">BOURGUIGNON </t>
  </si>
  <si>
    <t>Martine</t>
  </si>
  <si>
    <t xml:space="preserve">THERER </t>
  </si>
  <si>
    <t>Détaché vers la fonction de directeur du département économique</t>
  </si>
  <si>
    <t>DELHASSE</t>
  </si>
  <si>
    <t>Pascal</t>
  </si>
  <si>
    <t>Mission interne : aide à la réussite</t>
  </si>
  <si>
    <t>WILMOTS</t>
  </si>
  <si>
    <t>Missions internes : relations internationales (0,600) + horaires (0,400)</t>
  </si>
  <si>
    <t>MINELLI</t>
  </si>
  <si>
    <t>Sonia</t>
  </si>
  <si>
    <t>Danielle</t>
  </si>
  <si>
    <t>PICARD</t>
  </si>
  <si>
    <t>5/10 All. + 
5/10 Angl.</t>
  </si>
  <si>
    <t>BODAUX</t>
  </si>
  <si>
    <t>Viviane</t>
  </si>
  <si>
    <t>SERVAIS</t>
  </si>
  <si>
    <t>ERNALSTEEN</t>
  </si>
  <si>
    <t>Myriam</t>
  </si>
  <si>
    <t xml:space="preserve">PAHAUT </t>
  </si>
  <si>
    <t>10/10 Anglais</t>
  </si>
  <si>
    <t>Mission interne : projets divers</t>
  </si>
  <si>
    <t xml:space="preserve">BRUNE </t>
  </si>
  <si>
    <t>Eddy</t>
  </si>
  <si>
    <t>5/10 Angl. + 
5/10 Néerl.</t>
  </si>
  <si>
    <t>Mission interne : directeur de section</t>
  </si>
  <si>
    <t>5/10 All. + 
5/10 Néerl.</t>
  </si>
  <si>
    <t>HEINEN</t>
  </si>
  <si>
    <t>6/10 Angl. + 
4/10 All.</t>
  </si>
  <si>
    <t>ROSSEEL</t>
  </si>
  <si>
    <t>Claude</t>
  </si>
  <si>
    <t xml:space="preserve">MOTTET </t>
  </si>
  <si>
    <t>2/10 Angl. + 
8/10 Esp.</t>
  </si>
  <si>
    <t>GUIOT</t>
  </si>
  <si>
    <t>5/10 All.</t>
  </si>
  <si>
    <t>Mission interne : Service relations internationales</t>
  </si>
  <si>
    <t>JACOB</t>
  </si>
  <si>
    <t>6/10 Lg frcse + 4/10 Esp.</t>
  </si>
  <si>
    <t xml:space="preserve">DESSART </t>
  </si>
  <si>
    <t>Mission interne : directrice de sections</t>
  </si>
  <si>
    <t>JAVAUX</t>
  </si>
  <si>
    <t>CULOT</t>
  </si>
  <si>
    <t>3/10 Anglais</t>
  </si>
  <si>
    <t>En interruption partielle de carrière (ch. pondérée)</t>
  </si>
  <si>
    <t>A.-Dominique</t>
  </si>
  <si>
    <t>HENRARD</t>
  </si>
  <si>
    <t>5/10 Anglais + 5/10 Néerl.</t>
  </si>
  <si>
    <t>LEMAIRE</t>
  </si>
  <si>
    <t>Létitia</t>
  </si>
  <si>
    <t>RIGA</t>
  </si>
  <si>
    <t>BECKERS</t>
  </si>
  <si>
    <t>Maud</t>
  </si>
  <si>
    <t xml:space="preserve">En interruption partielle de carrière </t>
  </si>
  <si>
    <t>SCHIFFERS</t>
  </si>
  <si>
    <t>Amandine</t>
  </si>
  <si>
    <t>WINANDY</t>
  </si>
  <si>
    <t>Emmanuelle</t>
  </si>
  <si>
    <t>ROSOUX</t>
  </si>
  <si>
    <t>PIERLOT</t>
  </si>
  <si>
    <t>Sylvie</t>
  </si>
  <si>
    <t>LUTHERS</t>
  </si>
  <si>
    <t>Cédric</t>
  </si>
  <si>
    <t>JANS</t>
  </si>
  <si>
    <t>Pieter</t>
  </si>
  <si>
    <t>Fanny</t>
  </si>
  <si>
    <t>SCHMIDT</t>
  </si>
  <si>
    <t>MESSINA</t>
  </si>
  <si>
    <t>DIEU</t>
  </si>
  <si>
    <t>LONGREE</t>
  </si>
  <si>
    <t>LECLAIR</t>
  </si>
  <si>
    <t>GILLET</t>
  </si>
  <si>
    <t>Lucie</t>
  </si>
  <si>
    <t>SCHEFFER</t>
  </si>
  <si>
    <t>ZANDER</t>
  </si>
  <si>
    <t>Justine</t>
  </si>
  <si>
    <t>PROESMANS</t>
  </si>
  <si>
    <t>Maxim</t>
  </si>
  <si>
    <t>KUTY</t>
  </si>
  <si>
    <t>Renaud</t>
  </si>
  <si>
    <t>SOLOWIANIUK</t>
  </si>
  <si>
    <t>Rémi</t>
  </si>
  <si>
    <t>COPPENS</t>
  </si>
  <si>
    <t>Total ETP par langue (hors TDD-ENV)</t>
  </si>
  <si>
    <t xml:space="preserve">% de nomination par langue </t>
  </si>
  <si>
    <t>Total ETP toutes langues confondues (hors TDD-ENV)</t>
  </si>
  <si>
    <t>% de nomination toutes langues confondues</t>
  </si>
  <si>
    <t>Langue française (MA)</t>
  </si>
  <si>
    <t>GROVEN</t>
  </si>
  <si>
    <t>HAMOLINE</t>
  </si>
  <si>
    <t xml:space="preserve">VERVIER </t>
  </si>
  <si>
    <t>SCHILLINGS</t>
  </si>
  <si>
    <t>BOUGELET</t>
  </si>
  <si>
    <t>BORER</t>
  </si>
  <si>
    <t>Pauline</t>
  </si>
  <si>
    <t>DUCHATEAU</t>
  </si>
  <si>
    <t>Pierre-Yves</t>
  </si>
  <si>
    <t>Johanne</t>
  </si>
  <si>
    <t>MOOR</t>
  </si>
  <si>
    <t>RIVITUSO</t>
  </si>
  <si>
    <t>Calogera</t>
  </si>
  <si>
    <t>DISPAS</t>
  </si>
  <si>
    <t>DISTER</t>
  </si>
  <si>
    <t>CINTORI</t>
  </si>
  <si>
    <t>SCHOONBROODT</t>
  </si>
  <si>
    <t>Marie-France</t>
  </si>
  <si>
    <t>LESCEUX</t>
  </si>
  <si>
    <t>LEHETTE</t>
  </si>
  <si>
    <t>Anne-Catherine</t>
  </si>
  <si>
    <t>BERTEAUX</t>
  </si>
  <si>
    <t>DELFORGE</t>
  </si>
  <si>
    <t>Mathilde</t>
  </si>
  <si>
    <t>HANUS</t>
  </si>
  <si>
    <t>de la CROIX</t>
  </si>
  <si>
    <t>Colin</t>
  </si>
  <si>
    <t>CARVONA</t>
  </si>
  <si>
    <t>WAUTELET</t>
  </si>
  <si>
    <t>BIQUET</t>
  </si>
  <si>
    <t>MIESSE</t>
  </si>
  <si>
    <t>BORER Pauline : congé "interruption partielle de la carrière professionnelle"</t>
  </si>
  <si>
    <t>HAMOLINE Dominique : congé "interruption partielle de la carrière professionnelle"</t>
  </si>
  <si>
    <t>Musique et éducation musicale (MA)</t>
  </si>
  <si>
    <t>SAINTROND</t>
  </si>
  <si>
    <t>LAURENT</t>
  </si>
  <si>
    <t>SEBA</t>
  </si>
  <si>
    <t>SACCO</t>
  </si>
  <si>
    <t>Giovanna</t>
  </si>
  <si>
    <t>Obstétrique (MA)</t>
  </si>
  <si>
    <t>DUBOIS</t>
  </si>
  <si>
    <t>LOUYS</t>
  </si>
  <si>
    <t>Mélissa</t>
  </si>
  <si>
    <t>Pédagogie et méthodologie (MA)</t>
  </si>
  <si>
    <t>BASTIN</t>
  </si>
  <si>
    <t>WEUSTEN</t>
  </si>
  <si>
    <t>Claudine</t>
  </si>
  <si>
    <t>LEUNUS</t>
  </si>
  <si>
    <t>Colette</t>
  </si>
  <si>
    <t>COLLARD</t>
  </si>
  <si>
    <t>Marie-Cécile</t>
  </si>
  <si>
    <t>SOTTIAUX</t>
  </si>
  <si>
    <t>BOSKIN</t>
  </si>
  <si>
    <t>PETRY</t>
  </si>
  <si>
    <t xml:space="preserve">Anne-Marie </t>
  </si>
  <si>
    <t>MONTULET</t>
  </si>
  <si>
    <t>GUILLAUME</t>
  </si>
  <si>
    <t xml:space="preserve">HALLEUX </t>
  </si>
  <si>
    <t>DUMONT</t>
  </si>
  <si>
    <t>MALEUX</t>
  </si>
  <si>
    <t>TORRES</t>
  </si>
  <si>
    <t>Paloma</t>
  </si>
  <si>
    <t>BERNARD</t>
  </si>
  <si>
    <t>Hervé</t>
  </si>
  <si>
    <t>ROGISTER</t>
  </si>
  <si>
    <t>Denis</t>
  </si>
  <si>
    <t>STRAETEN</t>
  </si>
  <si>
    <t>Marie-Hélène</t>
  </si>
  <si>
    <t>MONVILLE</t>
  </si>
  <si>
    <t>Bertrand</t>
  </si>
  <si>
    <t>VOZ</t>
  </si>
  <si>
    <t xml:space="preserve">OGER </t>
  </si>
  <si>
    <t xml:space="preserve">Laurence </t>
  </si>
  <si>
    <t>MUSELLE</t>
  </si>
  <si>
    <t>Alice</t>
  </si>
  <si>
    <t>HOUGARDY</t>
  </si>
  <si>
    <t xml:space="preserve">CAMPO </t>
  </si>
  <si>
    <t xml:space="preserve">RENARD </t>
  </si>
  <si>
    <t xml:space="preserve">OLIVERI </t>
  </si>
  <si>
    <t xml:space="preserve">PAQUAY </t>
  </si>
  <si>
    <t xml:space="preserve">de HARENNE </t>
  </si>
  <si>
    <t>Alix</t>
  </si>
  <si>
    <t>LEROY</t>
  </si>
  <si>
    <t>Charlène</t>
  </si>
  <si>
    <t xml:space="preserve">JACQUES </t>
  </si>
  <si>
    <t>Fulvie</t>
  </si>
  <si>
    <t>DEDERICKS</t>
  </si>
  <si>
    <t>CRUTZEN</t>
  </si>
  <si>
    <t>Elisabeth</t>
  </si>
  <si>
    <t>CRASSON</t>
  </si>
  <si>
    <t>RAHIER</t>
  </si>
  <si>
    <t>Armand-Marie</t>
  </si>
  <si>
    <t>BONHOMME</t>
  </si>
  <si>
    <t>VRANCKEN</t>
  </si>
  <si>
    <t>15.09.2004</t>
  </si>
  <si>
    <t>DI DUCA</t>
  </si>
  <si>
    <t>Marco</t>
  </si>
  <si>
    <t>15.09.2006</t>
  </si>
  <si>
    <t>CDI/3 mois</t>
  </si>
  <si>
    <t>Paul-Marie</t>
  </si>
  <si>
    <t>15.11.2012</t>
  </si>
  <si>
    <t>DE ZORDI</t>
  </si>
  <si>
    <t>Laetitia</t>
  </si>
  <si>
    <t>16.11.2020</t>
  </si>
  <si>
    <t>BOSKIN Anne : mission interne : projets divers</t>
  </si>
  <si>
    <t>MUSELLE Alice : congé "interruption partielle de la carrière professionnelle"</t>
  </si>
  <si>
    <t>OLIVERI Stéphanie : mission interne : projets divers</t>
  </si>
  <si>
    <t>RAHIER Armand-Marie : mission interne : recherche</t>
  </si>
  <si>
    <t>ROGISTER Denis : mission interne : directeur de section</t>
  </si>
  <si>
    <t>SOTTIAUX Etienne : détachement vers la fonction de directeur du département pédagogique</t>
  </si>
  <si>
    <t>Philosophie (MA)</t>
  </si>
  <si>
    <t>RENARD</t>
  </si>
  <si>
    <t>Emmanuel</t>
  </si>
  <si>
    <t>ROIDEAUX</t>
  </si>
  <si>
    <t>SCHMETZ</t>
  </si>
  <si>
    <t>Roland</t>
  </si>
  <si>
    <t>BOUCKAERT</t>
  </si>
  <si>
    <t>DAVID</t>
  </si>
  <si>
    <t>Gérard</t>
  </si>
  <si>
    <t>LELOTTE</t>
  </si>
  <si>
    <t>PRAZ</t>
  </si>
  <si>
    <t>FLAMAND</t>
  </si>
  <si>
    <t>ROIDEAUX Nadine : mission interne : Service Vie étudiante</t>
  </si>
  <si>
    <t>SCHMETZ Roland : détachement vers la fonction de directeur du département social</t>
  </si>
  <si>
    <t>Physique (MA)</t>
  </si>
  <si>
    <t>VILLEVAL</t>
  </si>
  <si>
    <t>VIGNERON</t>
  </si>
  <si>
    <t>MAQUOI</t>
  </si>
  <si>
    <t>CARLIER</t>
  </si>
  <si>
    <t>HERWATS</t>
  </si>
  <si>
    <t>LETAWE</t>
  </si>
  <si>
    <t>Yannick</t>
  </si>
  <si>
    <t>Psychologie (MA)</t>
  </si>
  <si>
    <t xml:space="preserve">DROSSON </t>
  </si>
  <si>
    <t xml:space="preserve">DUMONT </t>
  </si>
  <si>
    <t xml:space="preserve">TORRES </t>
  </si>
  <si>
    <t>GENTGES</t>
  </si>
  <si>
    <t>DION</t>
  </si>
  <si>
    <t>HUYNH-MING</t>
  </si>
  <si>
    <t>NIESSEN</t>
  </si>
  <si>
    <t>BAIJOT</t>
  </si>
  <si>
    <t>VELLA</t>
  </si>
  <si>
    <t>LIBERT</t>
  </si>
  <si>
    <t>NGAWA</t>
  </si>
  <si>
    <t>Magali</t>
  </si>
  <si>
    <t>15.09.2009</t>
  </si>
  <si>
    <t>PETUZY</t>
  </si>
  <si>
    <t>15.09.2010</t>
  </si>
  <si>
    <t>GREGOIRE Christine : détachement vers autre PO</t>
  </si>
  <si>
    <t>Sciences biomédicales (MA)</t>
  </si>
  <si>
    <t xml:space="preserve">GOBIET </t>
  </si>
  <si>
    <t>HONLET</t>
  </si>
  <si>
    <t>EL GUENDI</t>
  </si>
  <si>
    <t>BEURTON</t>
  </si>
  <si>
    <t>Jessica</t>
  </si>
  <si>
    <t>MASSION</t>
  </si>
  <si>
    <t>Paul</t>
  </si>
  <si>
    <t>01.10.2007</t>
  </si>
  <si>
    <t>KURTH</t>
  </si>
  <si>
    <t>William</t>
  </si>
  <si>
    <t>10.10.2012</t>
  </si>
  <si>
    <t xml:space="preserve">JOBE </t>
  </si>
  <si>
    <t>22.10.2012</t>
  </si>
  <si>
    <t>VANDENBOSSCHE</t>
  </si>
  <si>
    <t>Gautier</t>
  </si>
  <si>
    <t>04.10.2013</t>
  </si>
  <si>
    <t>LILOT</t>
  </si>
  <si>
    <t>BEQUET</t>
  </si>
  <si>
    <t>Emeline</t>
  </si>
  <si>
    <t>04.02.2016</t>
  </si>
  <si>
    <t>PREGARDIEN</t>
  </si>
  <si>
    <t>27.10.2016</t>
  </si>
  <si>
    <t>HANOCQ</t>
  </si>
  <si>
    <t>17.11.2016</t>
  </si>
  <si>
    <t>HENRY</t>
  </si>
  <si>
    <t>Laurie</t>
  </si>
  <si>
    <t>20.12.2019</t>
  </si>
  <si>
    <t>KISOKA</t>
  </si>
  <si>
    <t>Grâce</t>
  </si>
  <si>
    <t>COENEN Carole : congé "interruption complète de la carrière professionnelle"</t>
  </si>
  <si>
    <t>Sciences économiques (MA)</t>
  </si>
  <si>
    <t xml:space="preserve">COUVREUR </t>
  </si>
  <si>
    <t xml:space="preserve">MAWET </t>
  </si>
  <si>
    <t>WILLEM</t>
  </si>
  <si>
    <t>FALLA</t>
  </si>
  <si>
    <t>DEFLANDRE</t>
  </si>
  <si>
    <t>MAWET</t>
  </si>
  <si>
    <t xml:space="preserve">LAMBILLOTTE </t>
  </si>
  <si>
    <t>BODSON</t>
  </si>
  <si>
    <t>Micheline</t>
  </si>
  <si>
    <t xml:space="preserve">DAMRY </t>
  </si>
  <si>
    <t>ROUWETTE</t>
  </si>
  <si>
    <t>KOENER</t>
  </si>
  <si>
    <t xml:space="preserve">KEMPENEERS </t>
  </si>
  <si>
    <t>HENRAR</t>
  </si>
  <si>
    <t>ROSKAM</t>
  </si>
  <si>
    <t>WARNIER</t>
  </si>
  <si>
    <t xml:space="preserve">CALDERAN </t>
  </si>
  <si>
    <t>Paola</t>
  </si>
  <si>
    <t>BOLAND</t>
  </si>
  <si>
    <t>LABOUREUR</t>
  </si>
  <si>
    <t xml:space="preserve">JANSSENS </t>
  </si>
  <si>
    <t xml:space="preserve">GABRIEL </t>
  </si>
  <si>
    <t xml:space="preserve">ERNST </t>
  </si>
  <si>
    <t>PIRNAY-BODART</t>
  </si>
  <si>
    <t>CORMAN</t>
  </si>
  <si>
    <t>RAMIREZ</t>
  </si>
  <si>
    <t>JONET</t>
  </si>
  <si>
    <t>DENIS</t>
  </si>
  <si>
    <t>HENDRICKX</t>
  </si>
  <si>
    <t>DELHAXHE</t>
  </si>
  <si>
    <t>DEVILLE</t>
  </si>
  <si>
    <t>Fabienne</t>
  </si>
  <si>
    <t>DAVIN</t>
  </si>
  <si>
    <t>Lisèle</t>
  </si>
  <si>
    <t>ZANDONA</t>
  </si>
  <si>
    <t>BIHAIN</t>
  </si>
  <si>
    <t>BATTISTONI</t>
  </si>
  <si>
    <t>Anne-Cécile</t>
  </si>
  <si>
    <t>URBAN</t>
  </si>
  <si>
    <t>Katia</t>
  </si>
  <si>
    <t>VERVOORT</t>
  </si>
  <si>
    <t>DETAILLE</t>
  </si>
  <si>
    <t>Michaël</t>
  </si>
  <si>
    <t>SOYER</t>
  </si>
  <si>
    <t>VANDERHEYDEN</t>
  </si>
  <si>
    <t xml:space="preserve">BRAHAM </t>
  </si>
  <si>
    <t>BURNOTTE</t>
  </si>
  <si>
    <t>Benoit</t>
  </si>
  <si>
    <t>GRIBOMONT</t>
  </si>
  <si>
    <t>DEGHAYE</t>
  </si>
  <si>
    <t>FLECHET</t>
  </si>
  <si>
    <t>SONNET</t>
  </si>
  <si>
    <t>Nicole</t>
  </si>
  <si>
    <t>FRENAY</t>
  </si>
  <si>
    <t>BIERNA</t>
  </si>
  <si>
    <t>COUNASSE</t>
  </si>
  <si>
    <t>22.11.2002</t>
  </si>
  <si>
    <t xml:space="preserve">GOFFART </t>
  </si>
  <si>
    <t>29.01.2007</t>
  </si>
  <si>
    <t>DREZE</t>
  </si>
  <si>
    <t>24.01.2011</t>
  </si>
  <si>
    <t>VANDELEENE</t>
  </si>
  <si>
    <t>OLIVIER</t>
  </si>
  <si>
    <t>17.09.2012</t>
  </si>
  <si>
    <t>HONHON</t>
  </si>
  <si>
    <t>JENNIGES</t>
  </si>
  <si>
    <t>Barthélemy</t>
  </si>
  <si>
    <t>KOCH</t>
  </si>
  <si>
    <t>Armand</t>
  </si>
  <si>
    <t>20.11.2015</t>
  </si>
  <si>
    <t>BERGER</t>
  </si>
  <si>
    <t>Marc</t>
  </si>
  <si>
    <t>FERRARA</t>
  </si>
  <si>
    <t>EL-HANI</t>
  </si>
  <si>
    <t>Selim</t>
  </si>
  <si>
    <t>EVRARD</t>
  </si>
  <si>
    <t>01.10.2018</t>
  </si>
  <si>
    <t>MOSCATO</t>
  </si>
  <si>
    <t>Anna</t>
  </si>
  <si>
    <t>REUTER</t>
  </si>
  <si>
    <t>Alex</t>
  </si>
  <si>
    <t>07.11.2018</t>
  </si>
  <si>
    <t>DEPRAETERE</t>
  </si>
  <si>
    <t>17.09.2019</t>
  </si>
  <si>
    <t>PYPOPS</t>
  </si>
  <si>
    <t xml:space="preserve">LAMPARELLI </t>
  </si>
  <si>
    <t>Antonio</t>
  </si>
  <si>
    <t>ROSU</t>
  </si>
  <si>
    <t>HENDRICKX Grégory : mission interne : projets divers</t>
  </si>
  <si>
    <t>BIHAIN Charlotte :  mission interne : horaires</t>
  </si>
  <si>
    <t>BODSON Micheline : mission interne : conseiller académique</t>
  </si>
  <si>
    <t>KEMPENEERS Ingrid : congé "interruption partielle de la carrière professionnelle"</t>
  </si>
  <si>
    <t>ROSKAM Marielle : missions internes : coordination de section (0,200) + Service EAD (0,200) + projets divers (0,200)</t>
  </si>
  <si>
    <t>DETAILLE Michaël : mission interne : directeur de section</t>
  </si>
  <si>
    <t>DEVILLE Fabienne : congé "interruption partielle de la carrière professionnelle"</t>
  </si>
  <si>
    <t>FALLA Marie : mission interne : Service Développement institutionnel</t>
  </si>
  <si>
    <t>WAUTELET Charlotte : mission interne : conseiller académique</t>
  </si>
  <si>
    <t>Sciences mathématiques (MA)</t>
  </si>
  <si>
    <t>VANMUYSEN</t>
  </si>
  <si>
    <t xml:space="preserve">STASSINET </t>
  </si>
  <si>
    <t>FRANCK</t>
  </si>
  <si>
    <t>BARET</t>
  </si>
  <si>
    <t>BROHE</t>
  </si>
  <si>
    <t>Myrana</t>
  </si>
  <si>
    <t>CHARLES</t>
  </si>
  <si>
    <t>Stephan</t>
  </si>
  <si>
    <t>GEVERS</t>
  </si>
  <si>
    <t>Pascaline</t>
  </si>
  <si>
    <t>NOLMANS</t>
  </si>
  <si>
    <t>LEEMANS</t>
  </si>
  <si>
    <t>MERNIER</t>
  </si>
  <si>
    <t xml:space="preserve">LETAWE </t>
  </si>
  <si>
    <t>HOFFAIT</t>
  </si>
  <si>
    <t>Anne-Sophie</t>
  </si>
  <si>
    <t>RAUCQ</t>
  </si>
  <si>
    <t>Sciences politiques (MA)</t>
  </si>
  <si>
    <t>ZACHARIE</t>
  </si>
  <si>
    <t>PIRON</t>
  </si>
  <si>
    <t xml:space="preserve">SCIENCES SOCIALES - SERVICE SOCIAL (MA) - Nouvelles appellations </t>
  </si>
  <si>
    <t>SCIENCES SOCIALES  -  Situation au 14.09.2009</t>
  </si>
  <si>
    <t>SCIENCES SOCIALES</t>
  </si>
  <si>
    <t>SERVICE SOCIAL</t>
  </si>
  <si>
    <t>Con-
trac-
tuel</t>
  </si>
  <si>
    <t xml:space="preserve">de MARNEFFE </t>
  </si>
  <si>
    <t xml:space="preserve">ISTASSE </t>
  </si>
  <si>
    <t xml:space="preserve">GOUBILLE </t>
  </si>
  <si>
    <t>PEREAUX</t>
  </si>
  <si>
    <t>LECOQ</t>
  </si>
  <si>
    <t xml:space="preserve">MOSSOUX </t>
  </si>
  <si>
    <t>NIBONA</t>
  </si>
  <si>
    <t>Marjorie</t>
  </si>
  <si>
    <t>COMPERE</t>
  </si>
  <si>
    <t>Laure</t>
  </si>
  <si>
    <t>FANELLO</t>
  </si>
  <si>
    <t>VERHEYEN</t>
  </si>
  <si>
    <t>Chantal</t>
  </si>
  <si>
    <t>BUDO</t>
  </si>
  <si>
    <t>VOGELI</t>
  </si>
  <si>
    <t xml:space="preserve">SNOECK </t>
  </si>
  <si>
    <t>DEVILLERS</t>
  </si>
  <si>
    <t>Bérengère</t>
  </si>
  <si>
    <t>t'SERSTEVENS</t>
  </si>
  <si>
    <t>PERSOONS</t>
  </si>
  <si>
    <t>DELOYER</t>
  </si>
  <si>
    <t>DELIEGE</t>
  </si>
  <si>
    <t>Raphaëlle</t>
  </si>
  <si>
    <t>XHENSEVAL</t>
  </si>
  <si>
    <t>OULED EL BEY</t>
  </si>
  <si>
    <t>Saïd</t>
  </si>
  <si>
    <t>SIQUET</t>
  </si>
  <si>
    <t>HOUSSONLOGE</t>
  </si>
  <si>
    <t>GUISSE</t>
  </si>
  <si>
    <t>STOCKIS</t>
  </si>
  <si>
    <t>DRION</t>
  </si>
  <si>
    <t xml:space="preserve">David </t>
  </si>
  <si>
    <t>DE VREE</t>
  </si>
  <si>
    <t>TATER</t>
  </si>
  <si>
    <t>Carine</t>
  </si>
  <si>
    <t>Lore</t>
  </si>
  <si>
    <t>VETRO</t>
  </si>
  <si>
    <t>Elsa</t>
  </si>
  <si>
    <t>SALVADOR</t>
  </si>
  <si>
    <t>Salomé</t>
  </si>
  <si>
    <t>MIDREZ</t>
  </si>
  <si>
    <t>VOSS</t>
  </si>
  <si>
    <t>ALONSO</t>
  </si>
  <si>
    <t>OGER</t>
  </si>
  <si>
    <t>BONNECOMPAGNIE</t>
  </si>
  <si>
    <t>Aurore</t>
  </si>
  <si>
    <t>PROVOOST</t>
  </si>
  <si>
    <t>Natascha</t>
  </si>
  <si>
    <t>HARDY</t>
  </si>
  <si>
    <t>Joffroy</t>
  </si>
  <si>
    <t>HUBLART</t>
  </si>
  <si>
    <t>Robin</t>
  </si>
  <si>
    <t>PHILIPPART</t>
  </si>
  <si>
    <t>TENAERTS</t>
  </si>
  <si>
    <t>Marie-Noëlle</t>
  </si>
  <si>
    <t>DE HEY</t>
  </si>
  <si>
    <t>Siméon</t>
  </si>
  <si>
    <t>HEYDEN</t>
  </si>
  <si>
    <t>AIT AHMED</t>
  </si>
  <si>
    <t>Lahcen</t>
  </si>
  <si>
    <t>LOYENS</t>
  </si>
  <si>
    <t>Anouck</t>
  </si>
  <si>
    <t>REYNAERT</t>
  </si>
  <si>
    <t>BOZARD</t>
  </si>
  <si>
    <t>PIROTTE</t>
  </si>
  <si>
    <t>ORBAN</t>
  </si>
  <si>
    <t>Quentin</t>
  </si>
  <si>
    <t>HOSSAY</t>
  </si>
  <si>
    <t>MATAGNE</t>
  </si>
  <si>
    <t>Geoffroy</t>
  </si>
  <si>
    <t>BRAHY</t>
  </si>
  <si>
    <t>Rachel</t>
  </si>
  <si>
    <t>MOREAU</t>
  </si>
  <si>
    <t>LEPIECE</t>
  </si>
  <si>
    <t>KAUFFMAN</t>
  </si>
  <si>
    <t>OSTRE</t>
  </si>
  <si>
    <t>Anaïs</t>
  </si>
  <si>
    <t>PIETERS</t>
  </si>
  <si>
    <t>VANDENBORNE</t>
  </si>
  <si>
    <t>19.11.2018</t>
  </si>
  <si>
    <t>VALEPIN</t>
  </si>
  <si>
    <t>MORDANT</t>
  </si>
  <si>
    <t>02.10.2020</t>
  </si>
  <si>
    <t>LOCHT</t>
  </si>
  <si>
    <t>07.10.2020</t>
  </si>
  <si>
    <t>BIANCHI</t>
  </si>
  <si>
    <t>13.10.2020</t>
  </si>
  <si>
    <t>Sciences sociales - Service social (MA) - Nouvelles appellations</t>
  </si>
  <si>
    <r>
      <rPr>
        <b/>
        <sz val="9"/>
        <rFont val="Arial"/>
        <family val="2"/>
      </rPr>
      <t>Remarque</t>
    </r>
    <r>
      <rPr>
        <sz val="9"/>
        <rFont val="Arial"/>
        <family val="2"/>
      </rPr>
      <t xml:space="preserve"> : les modifications du Décret relatif aux fonctions et titres, en vigueur depuis le 15/09/2009, ont notamment entraîné la scission du groupe-cours "Sciences sociales" en deux groupes-cours : "Sciences sociales" et "Service social".
" Pour le classement par fonction et cours à conférer, le membre du personnel voit la totalité de ses droits transférés de l'ancien cours à conférer à tous les nouveaux cours à conférer issus de la scission. Si le membre du personnel n'obtient pas des attributions dans tous ces cours à conférer, il sera néanmoins classé selon son ancienneté dans tous, sans dixième de charge attribué, pour pouvoir, le cas échéant, faire valoir ses droits dans chacun de ces cours à conférer dans le respect de ce classement. Cette disposition vaut pour tous les cours à conférer pour lesquels le membre du personnel était classé au 14-09-2009 " (décision de la Commission paritaire du 17-12-2009).</t>
    </r>
  </si>
  <si>
    <t>ABSIL Gaëtan : missions internes : recherche (0,400) + formation continuée (0,200)</t>
  </si>
  <si>
    <t>ALONSO Hélène : mission interne : formation continuée</t>
  </si>
  <si>
    <t>COLIN Isabelle : congé "interruption partielle de la carrière professionnelle"</t>
  </si>
  <si>
    <t>LOYENS Anouck : mission interne : recherche</t>
  </si>
  <si>
    <t>DELOYER Sylvie : mission interne : bibliothèque</t>
  </si>
  <si>
    <t>OULED EL BEY Saïd : mission interne : directeur de section</t>
  </si>
  <si>
    <t xml:space="preserve">DE VREE Sonia : mission interne : bibliothèque </t>
  </si>
  <si>
    <t>mission interne : projets divers (0,100)</t>
  </si>
  <si>
    <t>GUISSE Cécile : mission interne : coordination de section</t>
  </si>
  <si>
    <t>HARDY Joffroy : missions internes : recherche (0,200) + formation continuée (0,100)</t>
  </si>
  <si>
    <t>VÖGELI Olivier : mission interne : coordination de section</t>
  </si>
  <si>
    <t>MEGHERBI</t>
  </si>
  <si>
    <t>Salim</t>
  </si>
  <si>
    <t>COLLIN</t>
  </si>
  <si>
    <t>COLEMANS</t>
  </si>
  <si>
    <t>DEMONTY</t>
  </si>
  <si>
    <t>Soins infirmiers (MA)</t>
  </si>
  <si>
    <t xml:space="preserve">BULTOT </t>
  </si>
  <si>
    <t xml:space="preserve">CARLISI </t>
  </si>
  <si>
    <t>Viviana</t>
  </si>
  <si>
    <t xml:space="preserve">MASEREEL </t>
  </si>
  <si>
    <t xml:space="preserve">MOSSAY </t>
  </si>
  <si>
    <t>Josiane</t>
  </si>
  <si>
    <t xml:space="preserve">LORENT </t>
  </si>
  <si>
    <t xml:space="preserve">VAN DER WIELEN </t>
  </si>
  <si>
    <t xml:space="preserve">PALUMBO </t>
  </si>
  <si>
    <t xml:space="preserve">SCHILLINGS </t>
  </si>
  <si>
    <t xml:space="preserve">SMETS </t>
  </si>
  <si>
    <t xml:space="preserve">SERTEYN </t>
  </si>
  <si>
    <t xml:space="preserve">MAHEUX </t>
  </si>
  <si>
    <t xml:space="preserve">DELREZ </t>
  </si>
  <si>
    <t xml:space="preserve">LOVENS </t>
  </si>
  <si>
    <t xml:space="preserve">DRION </t>
  </si>
  <si>
    <t xml:space="preserve">NABINTU </t>
  </si>
  <si>
    <t>Moseka</t>
  </si>
  <si>
    <t xml:space="preserve">LAMPROYE </t>
  </si>
  <si>
    <t xml:space="preserve">DANS </t>
  </si>
  <si>
    <t>BUCHET</t>
  </si>
  <si>
    <t>FAUFRA</t>
  </si>
  <si>
    <t>ZANINI</t>
  </si>
  <si>
    <t>FASTRE</t>
  </si>
  <si>
    <t>JEUNEHOMME</t>
  </si>
  <si>
    <t>WARLET</t>
  </si>
  <si>
    <t>POLET</t>
  </si>
  <si>
    <t>BRASSEUR</t>
  </si>
  <si>
    <t xml:space="preserve">JAMAR </t>
  </si>
  <si>
    <t>PEETERS</t>
  </si>
  <si>
    <t>VANDERWECKENE</t>
  </si>
  <si>
    <t>Frédérique</t>
  </si>
  <si>
    <t>LO VULLO</t>
  </si>
  <si>
    <t>DI MARCO</t>
  </si>
  <si>
    <t>PIETTE</t>
  </si>
  <si>
    <t>OZDEMIR</t>
  </si>
  <si>
    <t>Belgin</t>
  </si>
  <si>
    <t>GOESSENS</t>
  </si>
  <si>
    <t>NOËL</t>
  </si>
  <si>
    <t>MERLO</t>
  </si>
  <si>
    <t>Régine</t>
  </si>
  <si>
    <t>TASSIN</t>
  </si>
  <si>
    <t>ROBA</t>
  </si>
  <si>
    <t>Coralie</t>
  </si>
  <si>
    <t>BAKANSINSKA</t>
  </si>
  <si>
    <t>DUPONT</t>
  </si>
  <si>
    <t>PORCU</t>
  </si>
  <si>
    <t>Maria</t>
  </si>
  <si>
    <t>SIBOURG</t>
  </si>
  <si>
    <t>PIERARD</t>
  </si>
  <si>
    <t>24.02.2015</t>
  </si>
  <si>
    <t>THYS</t>
  </si>
  <si>
    <t>08.02.2017</t>
  </si>
  <si>
    <t>BUCHET Catherine : mission interne : coordination de section</t>
  </si>
  <si>
    <t>BULTOT Claudine : mission interne : directrice adjointe transversale</t>
  </si>
  <si>
    <t xml:space="preserve">CORMAN Cécile : missions internes : aide à la réussite (0,200) + Vie étudiante(0,200) </t>
  </si>
  <si>
    <t>DRION Isabelle : mission interne : coordination stages</t>
  </si>
  <si>
    <t>PIRON Laurence : détachement vers la fonction de directrice du département paramédical</t>
  </si>
  <si>
    <t>POLET Anne-Sophie : mission interne : directrice de section</t>
  </si>
  <si>
    <t>Biologie (CC)</t>
  </si>
  <si>
    <t>QUINTING Birgit : mission interne : Service recherche et formation continuée</t>
  </si>
  <si>
    <t>Chimie (CC)</t>
  </si>
  <si>
    <t>Construction (CC)</t>
  </si>
  <si>
    <t>BULDGEN</t>
  </si>
  <si>
    <t>LANSIVAL</t>
  </si>
  <si>
    <t xml:space="preserve">ELECTRICITE, … - INFORMATIQUE DE GESTION / INFORMATIQUE INDUSTRIELLE (CC) - Nouvelles appellations </t>
  </si>
  <si>
    <r>
      <t xml:space="preserve">ELECTRICITE, … - INFORMATIQUE DE GESTION
</t>
    </r>
    <r>
      <rPr>
        <b/>
        <sz val="10"/>
        <rFont val="Arial"/>
        <family val="2"/>
      </rPr>
      <t>Situation au 14.09.2009</t>
    </r>
  </si>
  <si>
    <t>INFORMATIQUE DE GESTION</t>
  </si>
  <si>
    <t>nouvelle nomination</t>
  </si>
  <si>
    <t>VETCOUR</t>
  </si>
  <si>
    <t xml:space="preserve">BOURMANNE </t>
  </si>
  <si>
    <t>LENAERTS</t>
  </si>
  <si>
    <t>SENNY</t>
  </si>
  <si>
    <t>Frédéric</t>
  </si>
  <si>
    <t>MERCENIER</t>
  </si>
  <si>
    <t>Bastien</t>
  </si>
  <si>
    <t>17.10.2014</t>
  </si>
  <si>
    <t>KÖTTGEN</t>
  </si>
  <si>
    <t>21.09.2017</t>
  </si>
  <si>
    <t>GUAINO</t>
  </si>
  <si>
    <t>18.09.2018</t>
  </si>
  <si>
    <t>Remarque :</t>
  </si>
  <si>
    <t>Les modifications du Décret relatif aux fonctions et titres, en vigueur depuis le 15/09/2009, ont notamment entraîné la suppression du groupe-cours "Informatique industrielle" et la scission du groupe-cours "Electricité, électromécanique, mécanique, énergie nucléaire" en deux groupes-cours : "Electricité, électronique, informatique industrielle, télécommunications" et "Electromécanique, mécanique, énergie".
 " Pour le classement par fonction et cours à conférer, le membre du personnel voit la totalité de ses droits transférés de l'ancien cours à conférer à tous les nouveaux cours à conférer issus de la scission. Si le membre du personnel n'obtient pas des attributions dans tous ces cours à conférer, il sera néanmoins classé selon son ancienneté dans tous, sans dixième de charge attribué, pour pouvoir, le cas échéant, faire valoir ses droits dans chacun de ces cours à conférer dans le respect de ce classement. Cette disposition vaut pour tous les cours à conférer pour lesquels le membre du personnel était classé au 14-09-2009 " (décision de la Commission paritaire du 17-12-2009).
Le groupe-cours "Informatique de gestion" constitue un groupe-cours à lui seul.</t>
  </si>
  <si>
    <t>VETCOUR Nathalie : mission interne : directrice de cycle</t>
  </si>
  <si>
    <t>Physique (CC)</t>
  </si>
  <si>
    <t>CARNOY</t>
  </si>
  <si>
    <t>Psychologie (CC)</t>
  </si>
  <si>
    <t>BRAGARD</t>
  </si>
  <si>
    <t>BRAGARD Isabelle : mission interne : Service Recherche et Formation continuée</t>
  </si>
  <si>
    <t>Sciences mathématiques (CC)</t>
  </si>
  <si>
    <t>Sciences sociales (CC)</t>
  </si>
  <si>
    <t>COLLIN Jonathan : mission interne : coordination SHS (CRIG)</t>
  </si>
  <si>
    <t>LICATA</t>
  </si>
  <si>
    <t>Salvatore</t>
  </si>
  <si>
    <t>DRIESKENS</t>
  </si>
  <si>
    <t>Mathieu</t>
  </si>
  <si>
    <t>STASSART</t>
  </si>
  <si>
    <t>Dephine</t>
  </si>
  <si>
    <t>Ancienneté au 31/12/2021                (en nbre de jours)  ou date d'entrée dans le P.O.</t>
  </si>
  <si>
    <t>Ancienneté au 31/12/2021 valorisable selon l'art 137 alinéa 3 du décret du 24/07/97</t>
  </si>
  <si>
    <t>Ancienneté au 31/12/2021                (en nbre de jours)       ou date d'entrée dans le P.O.</t>
  </si>
  <si>
    <t xml:space="preserve">Ancienneté au 31/12/2021                (en nbre de jours)  </t>
  </si>
  <si>
    <t xml:space="preserve">Anc. au 31/12/21                (en nbre 
de jours) </t>
  </si>
  <si>
    <t>Anc. au 31/12/21 valorisable selon l'art 137 al. 3 du décret du 24/07/97</t>
  </si>
  <si>
    <t>Ancienneté au 31/12/2021                  (en nbre de jours)  ou date d'entrée dans le P.O.</t>
  </si>
  <si>
    <t>Ancienneté au 31/12/2021                (en nbre de jours) ou date d'entrée dans le P.O.</t>
  </si>
  <si>
    <t>AMIMI</t>
  </si>
  <si>
    <t>Yasmine</t>
  </si>
  <si>
    <t>COLLETTE</t>
  </si>
  <si>
    <t>Lionel</t>
  </si>
  <si>
    <t>14.09.2021</t>
  </si>
  <si>
    <t>CULTIAUX</t>
  </si>
  <si>
    <t>MARCHETTA</t>
  </si>
  <si>
    <t>Sofia</t>
  </si>
  <si>
    <t>20.09.2021</t>
  </si>
  <si>
    <t>CORMANN Christelle : missions internes : projets divers (0,160) + relais (0,107) + horaires (0,100) + recherche (0,100)</t>
  </si>
  <si>
    <t>KARAHISARLI Feride : mission interne : recherche</t>
  </si>
  <si>
    <t>23.09.2019</t>
  </si>
  <si>
    <t>de MARNEFFE Diane : mission interne : Conseil du personnel</t>
  </si>
  <si>
    <t>DEPIERREUX</t>
  </si>
  <si>
    <t>Benjamin</t>
  </si>
  <si>
    <t>Guillaume</t>
  </si>
  <si>
    <t>STRUYS Etienne : congé "interruption totale de la carrière professionnelle"</t>
  </si>
  <si>
    <t>BREE</t>
  </si>
  <si>
    <t>Alison</t>
  </si>
  <si>
    <t>30.09.2020</t>
  </si>
  <si>
    <t>CDR</t>
  </si>
  <si>
    <t>HENROTTE</t>
  </si>
  <si>
    <t>KELLENS Ariane : missions internes : coordination TFE (0,100) + recherche (0,100)</t>
  </si>
  <si>
    <t>Cilou</t>
  </si>
  <si>
    <t>BATAILLE Thierry : missions internes : projets divers (0,200) + aide à la réussite (0,110) + CPPT (0,025)</t>
  </si>
  <si>
    <t>CONRADT Murielle : congé "interruption partielle de la carrière professionnelle"</t>
  </si>
  <si>
    <t>DARIMONT Sophie : mission interne : coordination de section</t>
  </si>
  <si>
    <t>FRANKIN Michel : missions internes : Conseil du personnel + CPPT</t>
  </si>
  <si>
    <t>GOFFINET Catherine : mission interne : projets divers</t>
  </si>
  <si>
    <t xml:space="preserve">      + missions internes : conseiller académique (0,250) + aide à la réussite (0,200) + Conseil du personnel (0,027)</t>
  </si>
  <si>
    <t>HENRARD Janine : mission interne : EAD</t>
  </si>
  <si>
    <t>Aubry</t>
  </si>
  <si>
    <t>aide à la réussite (0,050)</t>
  </si>
  <si>
    <t>NEUKERMANS Claire : congé "interruption partielle de la carrière professionnelle"</t>
  </si>
  <si>
    <t>SADZOT</t>
  </si>
  <si>
    <t>Charline</t>
  </si>
  <si>
    <t xml:space="preserve">Travaux pratiques en électronique (MFP)
</t>
  </si>
  <si>
    <t>AMATO</t>
  </si>
  <si>
    <t>MONFORT</t>
  </si>
  <si>
    <t>LECLERCQ Florence : missions internes : EAD (0,300) + conseiller académique (0,250) + projets divers (0,050)</t>
  </si>
  <si>
    <t>MANGON Christophe : missions internes : aide à la réussite (0,133) + projets divers (0,100)</t>
  </si>
  <si>
    <t>VERMEIRE</t>
  </si>
  <si>
    <t>Francis</t>
  </si>
  <si>
    <t>VERMEIRE Francis : missions internes : aide à la réussite (0,133) + projets divers (0,100)</t>
  </si>
  <si>
    <t>ARANHA DOS SANTOS Théodora : mission interne : recherche</t>
  </si>
  <si>
    <t>FERNANDEZ GARCIA</t>
  </si>
  <si>
    <t>01.09.2021</t>
  </si>
  <si>
    <t>WERA Cécile : mission interne : recherche</t>
  </si>
  <si>
    <t>BAILLET Rosalinde : congé "interruption partielle de la carrière professionnelle"</t>
  </si>
  <si>
    <t>ETIENNE Pierre : missions internes : coordination de stages (0,300) + recherche (0,200)</t>
  </si>
  <si>
    <t>SYBEN</t>
  </si>
  <si>
    <t>DUQUESNE Joan : congé "interruption partielle de la carrière professionnelle"</t>
  </si>
  <si>
    <t>BOVY Emilie : mission interne : asbl liées</t>
  </si>
  <si>
    <t>DARO Sabine :  missions internes : asbl liées (0,750) + recherche (0,250)</t>
  </si>
  <si>
    <t>DONATELLI Santina : missions internes : projets divers (0,129) + aide à la réussite (0,017)</t>
  </si>
  <si>
    <t>GAUTHIER Carole : missions internes : EAD (0,400) + projets divers (0,100)</t>
  </si>
  <si>
    <t>GRAFTIAU Marie-Christine : missions internes : conseiller académique (0,500) + projets divers (0,200)</t>
  </si>
  <si>
    <t>LEJEUNE Annabelle : missions internes : recherche (0,500) + projets divers (0,150)</t>
  </si>
  <si>
    <t>LONNEUX</t>
  </si>
  <si>
    <t xml:space="preserve">OTJACQUES </t>
  </si>
  <si>
    <t>Eléonore</t>
  </si>
  <si>
    <t>OTJACQUES Eléonore : mission interne : projets divers</t>
  </si>
  <si>
    <t>RASKIN Catherine : missions internes : conseiller académique (0,300) + stages (0,060) + recherche (0,030)</t>
  </si>
  <si>
    <t>Adeline</t>
  </si>
  <si>
    <t xml:space="preserve">BRAJKOVIC Divna : missions internes : directrice de cursus (0,500) + recherche (0,216) + projets divers (0,100) </t>
  </si>
  <si>
    <t>DELTOUR Christine : missions internes : projets divers (0,256) + CPPT (0,025)</t>
  </si>
  <si>
    <t>QUINTING Birgit : missions internes : Service recherche et formation continuée (0,280) + recherche (0,224)</t>
  </si>
  <si>
    <t>RASKIN Catherine : missions internes : conseiller académique (0,200) + coordination stages (0,040) + recherche (0,020)</t>
  </si>
  <si>
    <t>SCHWANEN</t>
  </si>
  <si>
    <t>BLOCK Marianne : mission interne : Conseil du personnel</t>
  </si>
  <si>
    <t>CATHENIS Charlotte : missions internes : qualité (0,200) + aide à la réussite (0,200)</t>
  </si>
  <si>
    <t>COYETTE Anne : missions internes : conseiller académique (0,500) + recherche (0,050)</t>
  </si>
  <si>
    <t>DEJARNAC Patrick : missions internes : projets divers (0,125) + formation continuée (0,013)</t>
  </si>
  <si>
    <t>FAVART</t>
  </si>
  <si>
    <t>Evelyne</t>
  </si>
  <si>
    <t>JUNGBLUT Thomas : missions internes : projets divers (0,150) + aide à la réussite (0,027)</t>
  </si>
  <si>
    <t>VAN NIEUWENHUYSE Marie-Line : missions internes : relais (0,050) + projets divers (0,021)</t>
  </si>
  <si>
    <t>BEINE</t>
  </si>
  <si>
    <t>HERRERA Ingrid : mission interne : recherche et formation continuée</t>
  </si>
  <si>
    <t>SAUVAGE Géraldine : missions internes : recherche (0,200) + aide à la réussite (0,042) + projets divers (0,031)</t>
  </si>
  <si>
    <t>ERNEST</t>
  </si>
  <si>
    <t>Perrine</t>
  </si>
  <si>
    <t>BRISY Véronique : missions internes : directrice de cursus (0,700) + projets divers (0,050) + aide à la réussite (0,021)</t>
  </si>
  <si>
    <t>DUBRU</t>
  </si>
  <si>
    <t>11.03.2021</t>
  </si>
  <si>
    <t>LACROSSE Zoé : mission interne : Conseil du personnel</t>
  </si>
  <si>
    <t>LECOMTE Joffrey : missions internes : relations internationales (0,100) + horaires (0,050) + aide à la réussite (0,008)</t>
  </si>
  <si>
    <t>MAGNEE Isabelle : missions internes : recherche (0,200) + projets divers (0,050) + aide à la réussite (0,010)</t>
  </si>
  <si>
    <t>MORNARD Manhattan : congé "interruption partielle de la carrière professionnelle" (charge pondérée)</t>
  </si>
  <si>
    <t>CADET</t>
  </si>
  <si>
    <t>Anouchka</t>
  </si>
  <si>
    <t>VAN BELLE</t>
  </si>
  <si>
    <t>Liesbet</t>
  </si>
  <si>
    <t>WAROUX</t>
  </si>
  <si>
    <t>CRAPS</t>
  </si>
  <si>
    <t>DEBATTY</t>
  </si>
  <si>
    <t>13.10.2021</t>
  </si>
  <si>
    <t>DOYEN</t>
  </si>
  <si>
    <t>01.02.2021</t>
  </si>
  <si>
    <t xml:space="preserve">WILLEMS </t>
  </si>
  <si>
    <t>Stéphane</t>
  </si>
  <si>
    <t>14.10.2021</t>
  </si>
  <si>
    <t>MACOURS</t>
  </si>
  <si>
    <t>25.10.2021</t>
  </si>
  <si>
    <t>07.12.2020</t>
  </si>
  <si>
    <t>VANDERVOST</t>
  </si>
  <si>
    <t>15.09.2017</t>
  </si>
  <si>
    <t>CONTOR</t>
  </si>
  <si>
    <t>ANDRIEN</t>
  </si>
  <si>
    <t>ANDRIEN Thomas : missions internes : projets divers (0,140) + aide à la réussite (0,019)</t>
  </si>
  <si>
    <t>BELBOOM Sandra : missions internes : projets divers (0,115) + aide à la réussite (0,019) + heures CA/CE (0,020)</t>
  </si>
  <si>
    <t>BELBOOM Sandra : mission interne : recherche</t>
  </si>
  <si>
    <t>BOLYN</t>
  </si>
  <si>
    <t>BOLYN Alex : mission interne : projets divers</t>
  </si>
  <si>
    <t>BULDGEN Loïc : missions internes : recherche (0,100) + aide à la réussite (0,075)</t>
  </si>
  <si>
    <t>DUVEILLER</t>
  </si>
  <si>
    <t>GABRIEL Pierre : missions internes : projets divers (0,150) + recherche (0,107)</t>
  </si>
  <si>
    <t>GIARD Christine : congé "interruption partielle de la carrière professionnelle" (0,200) + missions internes : recherche (0,100) + projets divers (0,095)</t>
  </si>
  <si>
    <t>GIBAULT-NOWAK</t>
  </si>
  <si>
    <t>Arnaud-Aymeric</t>
  </si>
  <si>
    <t>HENQUET François : missions internes : recherche (0,600) + projets divers (0,060)</t>
  </si>
  <si>
    <t>HERMESSE Dominique : mission interne : directeur de cursus</t>
  </si>
  <si>
    <t>KELNER Vincent : missions internes : formation continuée (0,100) + recherche (0,050)</t>
  </si>
  <si>
    <t>LEDENT</t>
  </si>
  <si>
    <t>LEMOINE Geneviève : missions internes : projets divers (0,125) + aide à la réussite (0,038)</t>
  </si>
  <si>
    <t>MARECHAL Didier : missions internes : projets divers (0,125) + heures CP (0,073)</t>
  </si>
  <si>
    <t xml:space="preserve">MICHIELS Joël : mission interne : gestion informatique </t>
  </si>
  <si>
    <t>JACQUEMART Françoise : congé "prestations réduites"</t>
  </si>
  <si>
    <t>NYSSEN Sylvia : congé : "prestations réduites"</t>
  </si>
  <si>
    <t>APPELTANTS Mireille : congé "disponibilité"</t>
  </si>
  <si>
    <t>NIHON Cilou : congé "prestations réduites"</t>
  </si>
  <si>
    <t xml:space="preserve">HAVELANGE Christelle : congé "prestations réduites" (0,200) </t>
  </si>
  <si>
    <t>LEMMENS Olivier : congé "prestations réduites"</t>
  </si>
  <si>
    <t>NINANE Véronique : congé "prestations réduites"</t>
  </si>
  <si>
    <t>BOUVIER Vincent : congé "prestations réduites"</t>
  </si>
  <si>
    <t>BICCHIELLI Valérie : congé "prestations réduites"</t>
  </si>
  <si>
    <t>ONCLIN François : congé "prestations réduites" + missions internes : gestion informatique (0,300) + projets divers (0,125)</t>
  </si>
  <si>
    <t>PIERRE Julien: missions internes : recherche (0,125) + projets divers (0,095)</t>
  </si>
  <si>
    <t>RAUSIN Bernard : missions internes :  projets divers (0,175) + recherche (0,080) + stage (0,071)</t>
  </si>
  <si>
    <t>SIMON Jean : missions internes : stage (0,100) + recherche (0,050)</t>
  </si>
  <si>
    <t>SIMONIS François : missions internes : projets divers (0,140) + recherche (0,030)</t>
  </si>
  <si>
    <t>VAN LAETHEM Alban : missions internes : recherche (0,200) + projets divers (0,050)</t>
  </si>
  <si>
    <t>WARNANT Jacques : missions internes : projets divers (0,050) + aide à la réussite (0,021)</t>
  </si>
  <si>
    <t xml:space="preserve">BOTTIN Gaëtan : missions internes : relais (0,092) + projets divers (0,050) + horaires (0,050) </t>
  </si>
  <si>
    <t>BOURDOUXHE Nathalie : missions internes : directrice-adjointe (0,500) + directrice de cursus (0,183)</t>
  </si>
  <si>
    <t>DEFRAITEUR Marie-Pierre : congé "interruption partielle de la carrière professionnelle"</t>
  </si>
  <si>
    <t>PIRENNE Marie : missions internes : projets divers (0,058) + heures CP (0,042) + relais (0,029)</t>
  </si>
  <si>
    <t>STEVENS Catherine : mission interne : recherche</t>
  </si>
  <si>
    <t>ANDRE Sophie : mission interne : recherche</t>
  </si>
  <si>
    <t>DIGNEF Anthony : missions internes : relations internationales (0,100) + recherche (0,100) + heures CP (0,042)</t>
  </si>
  <si>
    <t>NEVEN Muriel : congé "disponibilité"</t>
  </si>
  <si>
    <t xml:space="preserve">THIRY Michel : missions internes : horaires (0,120) + projets divers (0,038) </t>
  </si>
  <si>
    <t>CHARLIER Nicolas : congé "disponibilité"</t>
  </si>
  <si>
    <t>HENDRIKX Nicolas : congé "prestations réduites"</t>
  </si>
  <si>
    <t xml:space="preserve">LIÉNARDY </t>
  </si>
  <si>
    <t>LUDEWIG François : mission interne : TFE</t>
  </si>
  <si>
    <t>MARTIN Vincent : mission interne : projets divers</t>
  </si>
  <si>
    <t>MATHY Christiane : missions internes : EAD (0,400) + projets divers (0,121)</t>
  </si>
  <si>
    <t>OUIZEM</t>
  </si>
  <si>
    <t>Djamel</t>
  </si>
  <si>
    <t>PARTHOENS Benoit : mission interne : projets divers</t>
  </si>
  <si>
    <t>SCHUMACKER François : mission interne : projets divers</t>
  </si>
  <si>
    <t>THIOUX Christian : congé "interruption partielle de la carrière professionnelle" + missions internes : divers (0,042) + heures CP (0,029) + heures CPPT (0,025)</t>
  </si>
  <si>
    <t>SAINTROND Pascale : congé "interruption partielle de la carrière professionnelle" (0,200) + mission interne : heures CA/CE (0,025)</t>
  </si>
  <si>
    <t>DUBOIS Séverine : missions internes : projets divers (0,050) + recherche (0,050)</t>
  </si>
  <si>
    <t>LOUYS Mélissa : mission interne : formation continuée</t>
  </si>
  <si>
    <t>BOUCKAERT Bertrand : missions internes : Service Recherche et formation continuée (0,400) + recherche (0,100)</t>
  </si>
  <si>
    <t xml:space="preserve">PRAZ Olivier : mission interne : relations internationales </t>
  </si>
  <si>
    <t>SMETTE</t>
  </si>
  <si>
    <t>CARLIER Laura : mission interne : aide à la réussite</t>
  </si>
  <si>
    <t>22.02.2021</t>
  </si>
  <si>
    <t>VILLEVAL Caroline : congé "interruption partielle de la carrière professionnelle" (0,200) + mission interne : recherche (0,100)</t>
  </si>
  <si>
    <t>BERTEAUX Nathalie : mission interne : aide à la réussite</t>
  </si>
  <si>
    <t>BODAUX Viviane : ancienne nomination : en 2021/2022, a toute sa charge en langue étrangère espagnole</t>
  </si>
  <si>
    <t xml:space="preserve">BOUGELET Sylvie : congé "prestations réduites" </t>
  </si>
  <si>
    <t>BUREAU</t>
  </si>
  <si>
    <t>CINTORI Aurélie : missions internes : projets divers (0,208) + relais (0,100)</t>
  </si>
  <si>
    <t>DELFORGE Mathilde : congé "interruption partielle de la carrière professionnelle"</t>
  </si>
  <si>
    <t>DISPAS Céline : congé "interruption partielle de la carrière professionnelle" (0,133 - charge pondérée) + mission interne : recherche (0,150)</t>
  </si>
  <si>
    <t xml:space="preserve">DISTER Anne : congé "prestations réduites" </t>
  </si>
  <si>
    <t>DUCHATEAU Pierre-Yves : congé "prestations réduites" (0,100) + mission interne : projets divers (0,092)</t>
  </si>
  <si>
    <t>HANUS Amélie : missions internes : recherche (0,200) + projets divers (0,150)</t>
  </si>
  <si>
    <t>JACOB Sabine : missions internes : recherche (0,150) + aide à la réussite (0,058)</t>
  </si>
  <si>
    <t>LEHETTE Philippe : mission interne : qualité</t>
  </si>
  <si>
    <t>MINGUET Emilie : missions internes : projets divers (0,117) + aide à la réussite (0,029)</t>
  </si>
  <si>
    <t>RIVITUSO Calogera : mission interne : aide à la réussite</t>
  </si>
  <si>
    <t>SCHILLINGS Anne : missions internes : directrice de section (0,800) + recherche (0,100) + aide à la réussite (0,013)</t>
  </si>
  <si>
    <t>WAUTELET Charlotte : mission interne : stages</t>
  </si>
  <si>
    <t>BOTTY</t>
  </si>
  <si>
    <t>CAMPO Anne : missions internes : recherche (0,100) + formation continuée (0,100)</t>
  </si>
  <si>
    <t>CLOSE Sarah : missions internes : relais (0,150) + projets divers (0,131) + aide à la réussite (0,013)</t>
  </si>
  <si>
    <t>CRASSON Carole : missions internes : recherche (0,184) + aide à la réussite (0,013)</t>
  </si>
  <si>
    <t>de HARENNE Alix : missions internes : stages (0,200) + projets divers (0,025)</t>
  </si>
  <si>
    <t>DELTOUR</t>
  </si>
  <si>
    <t xml:space="preserve">DUMONT Valérie : missions internes : projets divers (0,302) + heures CA/CE (0,160) </t>
  </si>
  <si>
    <t xml:space="preserve">HERION Julie : congé "interruption partielle de la carrière professionnelle" </t>
  </si>
  <si>
    <t>JACQUES Fulvie : missions internes : projets divers (0,075) + relais (0,029)</t>
  </si>
  <si>
    <t>LEGRAND Anne : congé "interruption partielle de la carrière professionnelle"</t>
  </si>
  <si>
    <t>LEROY Charlène : missions internes : horaires (0,250) + recherche (0,200) + projets divers (0,050)</t>
  </si>
  <si>
    <t>MALEUX Isabelle : missions internes : projets divers (0,052) + recherche (0,050) + aide à la réussite (0,029)</t>
  </si>
  <si>
    <t>MATHY Delphine : missions internes : coordination de section (0,300) + relais (0,200)</t>
  </si>
  <si>
    <t>MONTULET Isabelle : missions internes : coordination de section (0,235) + heures CA/CE (0,025)</t>
  </si>
  <si>
    <t>MONVILLE Bertrand : missions internes : relations internationales (0,200) + projets divers (0,050)</t>
  </si>
  <si>
    <t>PAQUAY Julie : missions internes : recherche (0,150) + projets divers (0,100) + aide à la réussite (0,100) + stages (0,038)</t>
  </si>
  <si>
    <t>SAUVAGE Sandra : missions internes : recherche (0,200) + horaires (0,100) + aide à la réussite (0,042)</t>
  </si>
  <si>
    <t>STRAETEN Marie-Hélène : missions internes : directrice de cursus (0,500) + relais (0,150) + projets divers (0,075)</t>
  </si>
  <si>
    <t>TORRES-CRESPO Paloma : missions internes : projets divers (0,160) + aide à la réussite (0,100)</t>
  </si>
  <si>
    <t>VOZ Grégory : missions internes : recherche (0,500) + projets divers (0,052)</t>
  </si>
  <si>
    <t>DUMONT Valérie : mission interne : projets divers</t>
  </si>
  <si>
    <t>KETTMUS Boris : missions internes : formation continuée (0,130) + heures CA/CE (0,025)</t>
  </si>
  <si>
    <t>NIESSEN Denis mission interne : qualité</t>
  </si>
  <si>
    <t>RENARD Benoît : missions internes : projets divers (0,100) + heures CA/CE (0,100)</t>
  </si>
  <si>
    <t>STEIMES</t>
  </si>
  <si>
    <t>VELLA Sonia : mission interne : aide à la réussite</t>
  </si>
  <si>
    <t>DEVIVIER</t>
  </si>
  <si>
    <t>02.12.2021</t>
  </si>
  <si>
    <t>EL GUENDI Sonia : mission interne : recherche</t>
  </si>
  <si>
    <t>MASSON</t>
  </si>
  <si>
    <t>TRIPPAERTS</t>
  </si>
  <si>
    <t>15.09.2007</t>
  </si>
  <si>
    <t>BROHE Myrana : missions internes : aide à la réussite (0,113) + horaires (0,050)</t>
  </si>
  <si>
    <t>CHARLES Stephan : missions internes : horaires (0,219) + heures CA/CE (0,120) + CPPT (0,042) + CP (0,029)</t>
  </si>
  <si>
    <t xml:space="preserve">ENGLEBERT </t>
  </si>
  <si>
    <t>Jean-Claude</t>
  </si>
  <si>
    <t>08.03.2021</t>
  </si>
  <si>
    <t>FRANCK Sylvie : congé "disponibilité"</t>
  </si>
  <si>
    <t>GEVERS Pascaline : congé "prestations réduites"</t>
  </si>
  <si>
    <t>HOFFAIT Anne-Sophie : missions internes : aide à la réussite (0,113) + recherche (0,100)</t>
  </si>
  <si>
    <t>LORENZI</t>
  </si>
  <si>
    <t>Samuel</t>
  </si>
  <si>
    <t>04.10.2021</t>
  </si>
  <si>
    <t xml:space="preserve">MERNIER Amélie : mission interne : formation continuée </t>
  </si>
  <si>
    <t>PASQUASY</t>
  </si>
  <si>
    <t>29.09.2021</t>
  </si>
  <si>
    <t>STASSINET Nicole : missions internes : directrice de section (0,500) + horaires (0,250)</t>
  </si>
  <si>
    <t>TIHON</t>
  </si>
  <si>
    <t>Elisa</t>
  </si>
  <si>
    <t>VIGNERON Didier : missions internes : projets divers (0,225) + recherche (0,050) + heures CA/CE (0,025)</t>
  </si>
  <si>
    <t>COLLIN Jonathan : mission interne : aide à la réussite</t>
  </si>
  <si>
    <t>MEGHERBI Salim : missions internes : directeur de section (0,700) + qualité (0,200)</t>
  </si>
  <si>
    <t>SCHOONBROODT Bénédicte : missions internes : recherche (0,400) + recherche et formation continuée (0,300)</t>
  </si>
  <si>
    <t>BATTISTONI Anne-Cécile : missions internes : coordination de section (0,600) + formation continuée (0,200)</t>
  </si>
  <si>
    <t>BRAHAM Laetitia : mission interne : directrice de section</t>
  </si>
  <si>
    <t>CALDERAN Paola : congé "interruption partielle de la carrière professionnelle"</t>
  </si>
  <si>
    <t>COUVREUR Benoit : missions internes : horaires  (0,300) + stages (0,063) + heures CP (0,042)</t>
  </si>
  <si>
    <t>DAVIN Lisèle : congé "interruption partielle de la carrière prfessionnelle" (charge pondérée)</t>
  </si>
  <si>
    <t>DELHAXHE Julien : mission interne : horaires</t>
  </si>
  <si>
    <t>DENIS Laurence : missions internes : projets divers (0,260) + conseiller académique (0,250) + heures CP (0,042)</t>
  </si>
  <si>
    <t>DEGHAYE Alice : mission interne : coordination - divers</t>
  </si>
  <si>
    <t>ERNST Isabelle : congé "prestations réduites"</t>
  </si>
  <si>
    <t xml:space="preserve">GABRIEL Françoise : missions internes : stages (0,207) + projets divers (0,121) </t>
  </si>
  <si>
    <t>JANSSENS Sabine : missions internes : projets divers (0,285) + qualité (0,200) + stages (0,107)</t>
  </si>
  <si>
    <t>JONET Laurence : congé "prestations réduites"</t>
  </si>
  <si>
    <t>LABOUREUR Nathalie : missions internes : conseiller académique (0,250) + coordination de section (0,187)</t>
  </si>
  <si>
    <t>LECLERE</t>
  </si>
  <si>
    <t>MAGGI</t>
  </si>
  <si>
    <t>21.11.2018</t>
  </si>
  <si>
    <t>MAWET Luc : congé "prestations réduites" (0,200) + mission interne : projets divers (0,112)</t>
  </si>
  <si>
    <t>ROUWETTE Dominique : missions internes : relations internationales (0,285) + heures CA/CE (0,100)</t>
  </si>
  <si>
    <t>VERVOORT Jérôme : missions internes : projets divers (0,119) + formation continuée (0,100) + coordination de section (0,063)</t>
  </si>
  <si>
    <t xml:space="preserve">DAMRY Jean-Marc : missions internes : projets divers (0,400) + heures CA/CE (0,100) + </t>
  </si>
  <si>
    <t xml:space="preserve">heures CP (0,073) + stages (0,063) </t>
  </si>
  <si>
    <t>ALEN Patricia : mission interne : aide à la réussite</t>
  </si>
  <si>
    <t>BOZARD Philippe : mission interne : EAD</t>
  </si>
  <si>
    <t>BUDO Françoise : missions internes : projets divers (0,650) + heures CA/CE (0,100) + heures CPPT (0,042)</t>
  </si>
  <si>
    <t>DARIMONT Sophie : missions internes : coordination de section (0,120) + recherche (0,100)</t>
  </si>
  <si>
    <t xml:space="preserve">DELIEGE Raphaëlle : mission interne : recherche  </t>
  </si>
  <si>
    <t>DEVILLERS Bérengère : congé "interruption partielle de la carrière professionnelle"</t>
  </si>
  <si>
    <t xml:space="preserve">DRION Florence : congé "interruption partielle de la carrière professionnelle" (0,133 - charge pondérée) + </t>
  </si>
  <si>
    <t>GABRIEL David : mission interne : HELMo en transition</t>
  </si>
  <si>
    <t>GOUBILLE Nicole : congé "prestations réduites"</t>
  </si>
  <si>
    <t>GOVERS Patrick : mission interne : recherche</t>
  </si>
  <si>
    <t xml:space="preserve">HOUSSONLOGE Pascale : mission interne : bibliothèque </t>
  </si>
  <si>
    <t>HUBLART Robin : mission interne : qualité</t>
  </si>
  <si>
    <t>ISTASSE François : missions internes : formation continuée (0,100) + projets divers (0,050)</t>
  </si>
  <si>
    <t>MIDREZ Pascal : missions internes : coordination de section (0,300) + recherche (0,200) + qualité (0,100)</t>
  </si>
  <si>
    <t xml:space="preserve">MOSSOUX Marc : congé "prestations réduites " (0,300) + </t>
  </si>
  <si>
    <t>missions internes : relations internationales (0,200) + projets divers (0,025)</t>
  </si>
  <si>
    <t>NIBONA Marjorie : mission interne : recherche</t>
  </si>
  <si>
    <t>PEREAUX Pascale : missions internes : directrice de section (0,500) + aide à la réussite (0,100)</t>
  </si>
  <si>
    <t>PHILIPPART Anne : missions internes : EAD (0,200) + recherche (0,150)</t>
  </si>
  <si>
    <t>POCHON</t>
  </si>
  <si>
    <t>22.11.2021</t>
  </si>
  <si>
    <t>STOCKIS Delphine : mission interne : aide à la réussite</t>
  </si>
  <si>
    <t>TATER Carine : missions internes : TFE (0,150) + projets divers (0,100)</t>
  </si>
  <si>
    <t xml:space="preserve">VERHEYEN Chantal : congé "interruption partielle de la carrière professionnelle" </t>
  </si>
  <si>
    <t>30.03.2012</t>
  </si>
  <si>
    <t xml:space="preserve">COMPERE Laure : missions internes : aide à la réussite (0,200) + recherche (0,200) + </t>
  </si>
  <si>
    <t>coordination de section (0,200)</t>
  </si>
  <si>
    <t>DANS Catherine : missions internes : recherche (0,400) + formation continuée (0,060)</t>
  </si>
  <si>
    <t>DUMONT Nathalie : mission interne : directrice de section</t>
  </si>
  <si>
    <t xml:space="preserve">FASTRE Anne-Cécile : congé "interruption partielle de la carrière professionnelle" </t>
  </si>
  <si>
    <t>MERLO Régine : missions internes : qualité (0,200) + recherche (0,050)</t>
  </si>
  <si>
    <t>PALUMBO Silvana : mission interne : projets divers</t>
  </si>
  <si>
    <t>PEETERS Laurence : missions internes : recherche (0,300) + projets divers (0,100)</t>
  </si>
  <si>
    <t>SCHILLINGS Isabelle : missions internes : aide à la réussite (0,150) + coordination divers (0,100)</t>
  </si>
  <si>
    <t>SERTEYN Catherine : congé "disponibilité"</t>
  </si>
  <si>
    <t>VANDERWECKENE Frédérique : congé "interruption partielle de la carrière professionnelle" (0,184 - charge pondérée) + mission interne : projets divers (0,600)</t>
  </si>
  <si>
    <t>ZANINI Fabrice : mission interne : projets divers</t>
  </si>
  <si>
    <t>12.12.2016</t>
  </si>
  <si>
    <t>DERYCK Didier : missions internes : projets divers (0,135) + aide à la réussite (0,021)</t>
  </si>
  <si>
    <t>LENAERTS Vincent : missions internes : projets divers (0,290) + recherche (0,030)</t>
  </si>
  <si>
    <t>SENNY Frédéric : missions internes : EAD (0,300) + recherche (0,230)</t>
  </si>
  <si>
    <t>CARNOY Anne-Sophie : missions internes : projets divers (0,125) + heures CA/CE (0,100) + aide à la réussite (0,043)</t>
  </si>
  <si>
    <t>DRIESKENS Mathieu : mission interne : conseiller RFIE</t>
  </si>
  <si>
    <t>OGER Laurence : missions internes : conseiller RFIE (0,500) + horaires (0,094) + projets divers (0,050) + recherche (0,050)</t>
  </si>
  <si>
    <t>En interruption part. de carrière (0,094 - ch pondérée) + mission interne : aide à la réussite (0,063)</t>
  </si>
  <si>
    <t>DECHENE</t>
  </si>
  <si>
    <t>Antoine</t>
  </si>
  <si>
    <t>En interruption partielle de carrière</t>
  </si>
  <si>
    <t>6/10 Anglais + 4/10 Néerl.</t>
  </si>
  <si>
    <t>6/10 Angl. + 3/10 Néerl.</t>
  </si>
  <si>
    <t>LESPES</t>
  </si>
  <si>
    <t>Jason</t>
  </si>
  <si>
    <t>MIGNOLET</t>
  </si>
  <si>
    <t>Alizée</t>
  </si>
  <si>
    <t>MIGNON</t>
  </si>
  <si>
    <t>Eloïse</t>
  </si>
  <si>
    <t xml:space="preserve">Missions internes : projets divers (0,115) + stage (0,100) + TFE (0,100) </t>
  </si>
  <si>
    <t>MOMMER</t>
  </si>
  <si>
    <t>Andrea</t>
  </si>
  <si>
    <t xml:space="preserve">Mission interne : recherche </t>
  </si>
  <si>
    <t>Missions internes : coordination de section (0,350) + formation continuée (0,100) + horaires (0,031)</t>
  </si>
  <si>
    <t>4/10 Anglais + 6/10 Esp.</t>
  </si>
  <si>
    <t>VAN WESEPOEL</t>
  </si>
  <si>
    <t>Ellen</t>
  </si>
  <si>
    <t>14.09.21</t>
  </si>
  <si>
    <t>Classement du personnel enseignant 
par cours à conférer et 
par ancienneté de services 
au 31-12-2021</t>
  </si>
  <si>
    <t>+ 0,25 APE</t>
  </si>
  <si>
    <t>Pourcentage de nomination au 31-12-2021
Synthèse par cours à conférer</t>
  </si>
  <si>
    <t>Sciences technologiques</t>
  </si>
  <si>
    <t>KAZMIERCZAK Judith : mission interne : coordination de section</t>
  </si>
  <si>
    <t>* Coupe et couture</t>
  </si>
  <si>
    <t>* Pratique en bureautique</t>
  </si>
  <si>
    <t>* Travaux pratiques en électronique</t>
  </si>
  <si>
    <t>* Informatique de gestion - CT</t>
  </si>
  <si>
    <t>* Physique</t>
  </si>
  <si>
    <t>* Electricité, électronique, informat. industrielle, télécomm.</t>
  </si>
  <si>
    <t>* Electricité, électronique, informat. industrielle, télécomm. - CT</t>
  </si>
  <si>
    <t>Cette feuille a été créée dans l'attente de l'aboutissement des dossiers de notoriété professionnelle pour le cours à conférer "Pratique en psychomotricité".</t>
  </si>
  <si>
    <t>heures CP (0,073)</t>
  </si>
  <si>
    <t xml:space="preserve">PERSOONS Isabelle : missions internes : conseiller académique (0,500) + projets divers (0,100) + </t>
  </si>
  <si>
    <t>formation continuée (0,025)</t>
  </si>
  <si>
    <t xml:space="preserve">SIQUET Emmanuel : missions internes : recherche (0,500) + heures CPPT (0,042) + </t>
  </si>
  <si>
    <t>t'SERSTEVENS Delphine : missions internes : rel. Internat. (0,200) + formation continuée (0,100)</t>
  </si>
  <si>
    <t>formation continuée (0,100)</t>
  </si>
  <si>
    <t xml:space="preserve">VANDELEENE Mélanie : congé "prest. réduites" + missions internes : coord. de section (0,300) + </t>
  </si>
  <si>
    <t xml:space="preserve">STOUVENAKERS Nadine : congé "interruption partielle de la carrière professionnelle" (0,200) + </t>
  </si>
  <si>
    <t>mission interne : asbl liées (0,760)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</si>
</sst>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46" x14ac:knownFonts="1">
    <font>
      <sz val="10"/>
      <name val="Arial"/>
    </font>
    <font>
      <sz val="11"/>
      <color theme="1"/>
      <name val="Constantia"/>
      <family val="2"/>
      <scheme val="minor"/>
    </font>
    <font>
      <sz val="11"/>
      <color theme="1"/>
      <name val="Constantia"/>
      <family val="2"/>
      <scheme val="minor"/>
    </font>
    <font>
      <sz val="11"/>
      <color theme="1"/>
      <name val="Constantia"/>
      <family val="2"/>
      <scheme val="minor"/>
    </font>
    <font>
      <sz val="11"/>
      <color theme="1"/>
      <name val="Constantia"/>
      <family val="2"/>
      <scheme val="minor"/>
    </font>
    <font>
      <sz val="10"/>
      <name val="Arial"/>
      <family val="2"/>
    </font>
    <font>
      <sz val="8"/>
      <name val="Arial"/>
      <family val="2"/>
    </font>
    <font>
      <sz val="9"/>
      <name val="Arial"/>
      <family val="2"/>
    </font>
    <font>
      <b/>
      <sz val="9"/>
      <name val="Arial"/>
      <family val="2"/>
    </font>
    <font>
      <b/>
      <sz val="10"/>
      <name val="Arial"/>
      <family val="2"/>
    </font>
    <font>
      <b/>
      <sz val="8"/>
      <name val="Arial"/>
      <family val="2"/>
    </font>
    <font>
      <i/>
      <sz val="10"/>
      <name val="Arial"/>
      <family val="2"/>
    </font>
    <font>
      <b/>
      <sz val="11"/>
      <name val="Arial"/>
      <family val="2"/>
    </font>
    <font>
      <sz val="8"/>
      <name val="Arial"/>
      <family val="2"/>
    </font>
    <font>
      <b/>
      <u/>
      <sz val="8"/>
      <name val="Arial"/>
      <family val="2"/>
    </font>
    <font>
      <b/>
      <sz val="12"/>
      <name val="Arial"/>
      <family val="2"/>
    </font>
    <font>
      <sz val="7"/>
      <name val="Arial"/>
      <family val="2"/>
    </font>
    <font>
      <b/>
      <sz val="12"/>
      <color theme="3"/>
      <name val="Arial"/>
      <family val="2"/>
    </font>
    <font>
      <b/>
      <sz val="11"/>
      <color theme="1"/>
      <name val="Constantia"/>
      <family val="2"/>
      <scheme val="minor"/>
    </font>
    <font>
      <b/>
      <sz val="12"/>
      <color rgb="FF0070C0"/>
      <name val="Arial"/>
      <family val="2"/>
    </font>
    <font>
      <sz val="11"/>
      <color rgb="FF0070C0"/>
      <name val="Constantia"/>
      <family val="2"/>
      <scheme val="minor"/>
    </font>
    <font>
      <b/>
      <sz val="9"/>
      <color theme="1"/>
      <name val="Arial"/>
      <family val="2"/>
    </font>
    <font>
      <sz val="10"/>
      <color theme="1"/>
      <name val="Arial"/>
      <family val="2"/>
    </font>
    <font>
      <b/>
      <sz val="10"/>
      <color theme="1"/>
      <name val="Arial"/>
      <family val="2"/>
    </font>
    <font>
      <sz val="10"/>
      <color rgb="FFFF0000"/>
      <name val="Arial"/>
      <family val="2"/>
    </font>
    <font>
      <b/>
      <sz val="20"/>
      <color theme="3"/>
      <name val="Arial"/>
      <family val="2"/>
    </font>
    <font>
      <b/>
      <sz val="20"/>
      <color rgb="FF0070C0"/>
      <name val="Arial"/>
      <family val="2"/>
    </font>
    <font>
      <b/>
      <sz val="11"/>
      <color theme="3"/>
      <name val="Arial"/>
      <family val="2"/>
    </font>
    <font>
      <b/>
      <sz val="11"/>
      <color theme="1"/>
      <name val="Arial"/>
      <family val="2"/>
    </font>
    <font>
      <b/>
      <sz val="16"/>
      <name val="Arial"/>
      <family val="2"/>
    </font>
    <font>
      <sz val="11"/>
      <name val="Arial"/>
      <family val="2"/>
    </font>
    <font>
      <sz val="10"/>
      <color theme="5"/>
      <name val="Arial"/>
      <family val="2"/>
    </font>
    <font>
      <sz val="11"/>
      <name val="Constantia"/>
      <family val="2"/>
      <scheme val="minor"/>
    </font>
    <font>
      <b/>
      <sz val="11"/>
      <name val="Constantia"/>
      <family val="2"/>
      <scheme val="minor"/>
    </font>
    <font>
      <b/>
      <sz val="10"/>
      <name val="Calibri"/>
      <family val="2"/>
      <scheme val="major"/>
    </font>
    <font>
      <sz val="10"/>
      <name val="Calibri"/>
      <family val="2"/>
      <scheme val="major"/>
    </font>
    <font>
      <b/>
      <sz val="11"/>
      <name val="Calibri"/>
      <family val="2"/>
      <scheme val="major"/>
    </font>
    <font>
      <sz val="11"/>
      <name val="Calibri"/>
      <family val="2"/>
      <scheme val="major"/>
    </font>
    <font>
      <b/>
      <u/>
      <sz val="10"/>
      <name val="Calibri"/>
      <family val="2"/>
      <scheme val="major"/>
    </font>
    <font>
      <sz val="10"/>
      <color rgb="FF00B050"/>
      <name val="Arial"/>
      <family val="2"/>
    </font>
    <font>
      <sz val="10"/>
      <color rgb="FF097D5F"/>
      <name val="Arial"/>
      <family val="2"/>
    </font>
    <font>
      <sz val="7"/>
      <color rgb="FF00B050"/>
      <name val="Arial"/>
      <family val="2"/>
    </font>
    <font>
      <b/>
      <sz val="12"/>
      <color theme="1"/>
      <name val="Arial"/>
      <family val="2"/>
    </font>
    <font>
      <b/>
      <sz val="10"/>
      <color rgb="FF00B050"/>
      <name val="Arial"/>
      <family val="2"/>
    </font>
    <font>
      <i/>
      <sz val="10"/>
      <color theme="1"/>
      <name val="Arial"/>
      <family val="2"/>
    </font>
    <font>
      <sz val="9"/>
      <color theme="1"/>
      <name val="Arial"/>
      <family val="2"/>
    </font>
  </fonts>
  <fills count="13">
    <fill>
      <patternFill patternType="none"/>
    </fill>
    <fill>
      <patternFill patternType="gray125"/>
    </fill>
    <fill>
      <patternFill patternType="solid">
        <fgColor indexed="22"/>
        <bgColor indexed="64"/>
      </patternFill>
    </fill>
    <fill>
      <patternFill patternType="solid">
        <fgColor indexed="42"/>
        <bgColor indexed="64"/>
      </patternFill>
    </fill>
    <fill>
      <patternFill patternType="solid">
        <fgColor indexed="47"/>
        <bgColor indexed="64"/>
      </patternFill>
    </fill>
    <fill>
      <patternFill patternType="solid">
        <fgColor theme="0" tint="-0.24994659260841701"/>
        <bgColor indexed="64"/>
      </patternFill>
    </fill>
    <fill>
      <patternFill patternType="solid">
        <fgColor theme="3" tint="0.79998168889431442"/>
        <bgColor indexed="64"/>
      </patternFill>
    </fill>
    <fill>
      <patternFill patternType="solid">
        <fgColor theme="0" tint="-0.14996795556505021"/>
        <bgColor indexed="64"/>
      </patternFill>
    </fill>
    <fill>
      <patternFill patternType="solid">
        <fgColor rgb="FFFFCC99"/>
        <bgColor indexed="64"/>
      </patternFill>
    </fill>
    <fill>
      <patternFill patternType="solid">
        <fgColor rgb="FFCCFF66"/>
        <bgColor indexed="64"/>
      </patternFill>
    </fill>
    <fill>
      <patternFill patternType="solid">
        <fgColor rgb="FF99FF66"/>
        <bgColor indexed="64"/>
      </patternFill>
    </fill>
    <fill>
      <patternFill patternType="solid">
        <fgColor rgb="FFFFCC66"/>
        <bgColor indexed="64"/>
      </patternFill>
    </fill>
    <fill>
      <patternFill patternType="solid">
        <fgColor rgb="FFFFC000"/>
        <bgColor indexed="64"/>
      </patternFill>
    </fill>
  </fills>
  <borders count="9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style="double">
        <color indexed="64"/>
      </right>
      <top style="double">
        <color indexed="64"/>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diagonal/>
    </border>
    <border>
      <left style="double">
        <color indexed="64"/>
      </left>
      <right style="double">
        <color indexed="64"/>
      </right>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right style="double">
        <color indexed="64"/>
      </right>
      <top/>
      <bottom style="double">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bottom style="double">
        <color indexed="64"/>
      </bottom>
      <diagonal/>
    </border>
    <border>
      <left style="double">
        <color indexed="64"/>
      </left>
      <right style="double">
        <color indexed="64"/>
      </right>
      <top/>
      <bottom style="double">
        <color indexed="64"/>
      </bottom>
      <diagonal/>
    </border>
    <border>
      <left style="double">
        <color indexed="64"/>
      </left>
      <right style="thin">
        <color indexed="64"/>
      </right>
      <top/>
      <bottom/>
      <diagonal/>
    </border>
    <border>
      <left/>
      <right style="double">
        <color auto="1"/>
      </right>
      <top/>
      <bottom/>
      <diagonal/>
    </border>
    <border>
      <left style="thin">
        <color indexed="64"/>
      </left>
      <right style="double">
        <color indexed="64"/>
      </right>
      <top/>
      <bottom/>
      <diagonal/>
    </border>
    <border>
      <left style="double">
        <color indexed="64"/>
      </left>
      <right style="thin">
        <color indexed="64"/>
      </right>
      <top style="thin">
        <color indexed="64"/>
      </top>
      <bottom style="thin">
        <color indexed="64"/>
      </bottom>
      <diagonal/>
    </border>
    <border>
      <left/>
      <right style="double">
        <color auto="1"/>
      </right>
      <top style="thin">
        <color auto="1"/>
      </top>
      <bottom style="thin">
        <color auto="1"/>
      </bottom>
      <diagonal/>
    </border>
    <border>
      <left style="thin">
        <color indexed="64"/>
      </left>
      <right style="double">
        <color indexed="64"/>
      </right>
      <top style="thin">
        <color indexed="64"/>
      </top>
      <bottom style="thin">
        <color indexed="64"/>
      </bottom>
      <diagonal/>
    </border>
    <border>
      <left style="double">
        <color auto="1"/>
      </left>
      <right style="double">
        <color auto="1"/>
      </right>
      <top style="thin">
        <color auto="1"/>
      </top>
      <bottom style="thin">
        <color auto="1"/>
      </bottom>
      <diagonal/>
    </border>
    <border>
      <left style="thin">
        <color indexed="64"/>
      </left>
      <right style="double">
        <color indexed="64"/>
      </right>
      <top style="double">
        <color indexed="64"/>
      </top>
      <bottom style="thin">
        <color indexed="64"/>
      </bottom>
      <diagonal/>
    </border>
    <border>
      <left style="double">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double">
        <color auto="1"/>
      </left>
      <right/>
      <top style="thin">
        <color auto="1"/>
      </top>
      <bottom style="thin">
        <color auto="1"/>
      </bottom>
      <diagonal/>
    </border>
    <border>
      <left style="double">
        <color indexed="64"/>
      </left>
      <right/>
      <top style="thin">
        <color indexed="64"/>
      </top>
      <bottom/>
      <diagonal/>
    </border>
    <border>
      <left/>
      <right style="double">
        <color indexed="64"/>
      </right>
      <top style="thin">
        <color indexed="64"/>
      </top>
      <bottom/>
      <diagonal/>
    </border>
    <border>
      <left style="double">
        <color indexed="64"/>
      </left>
      <right/>
      <top/>
      <bottom style="double">
        <color auto="1"/>
      </bottom>
      <diagonal/>
    </border>
    <border>
      <left/>
      <right/>
      <top/>
      <bottom style="double">
        <color auto="1"/>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right style="double">
        <color indexed="64"/>
      </right>
      <top style="double">
        <color indexed="64"/>
      </top>
      <bottom style="thin">
        <color auto="1"/>
      </bottom>
      <diagonal/>
    </border>
    <border>
      <left style="thick">
        <color indexed="64"/>
      </left>
      <right/>
      <top style="double">
        <color indexed="64"/>
      </top>
      <bottom/>
      <diagonal/>
    </border>
    <border>
      <left style="thick">
        <color indexed="64"/>
      </left>
      <right style="thin">
        <color indexed="64"/>
      </right>
      <top style="double">
        <color indexed="64"/>
      </top>
      <bottom style="thin">
        <color indexed="64"/>
      </bottom>
      <diagonal/>
    </border>
    <border>
      <left style="thick">
        <color indexed="64"/>
      </left>
      <right style="thin">
        <color indexed="64"/>
      </right>
      <top style="thin">
        <color indexed="64"/>
      </top>
      <bottom style="double">
        <color indexed="64"/>
      </bottom>
      <diagonal/>
    </border>
    <border>
      <left style="thick">
        <color indexed="64"/>
      </left>
      <right style="thin">
        <color indexed="64"/>
      </right>
      <top/>
      <bottom/>
      <diagonal/>
    </border>
    <border>
      <left style="thick">
        <color indexed="64"/>
      </left>
      <right style="thin">
        <color indexed="64"/>
      </right>
      <top style="thin">
        <color indexed="64"/>
      </top>
      <bottom style="thin">
        <color indexed="64"/>
      </bottom>
      <diagonal/>
    </border>
    <border>
      <left style="thick">
        <color indexed="64"/>
      </left>
      <right/>
      <top style="double">
        <color indexed="64"/>
      </top>
      <bottom style="thin">
        <color indexed="64"/>
      </bottom>
      <diagonal/>
    </border>
    <border>
      <left style="thick">
        <color indexed="64"/>
      </left>
      <right/>
      <top style="thin">
        <color indexed="64"/>
      </top>
      <bottom/>
      <diagonal/>
    </border>
    <border>
      <left style="thick">
        <color indexed="64"/>
      </left>
      <right/>
      <top style="double">
        <color auto="1"/>
      </top>
      <bottom style="double">
        <color auto="1"/>
      </bottom>
      <diagonal/>
    </border>
    <border>
      <left style="double">
        <color indexed="64"/>
      </left>
      <right style="thin">
        <color indexed="64"/>
      </right>
      <top style="thin">
        <color indexed="64"/>
      </top>
      <bottom/>
      <diagonal/>
    </border>
    <border>
      <left style="thick">
        <color indexed="64"/>
      </left>
      <right style="thin">
        <color indexed="64"/>
      </right>
      <top style="thin">
        <color indexed="64"/>
      </top>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top/>
      <bottom/>
      <diagonal/>
    </border>
    <border>
      <left style="thin">
        <color indexed="64"/>
      </left>
      <right/>
      <top style="double">
        <color indexed="64"/>
      </top>
      <bottom/>
      <diagonal/>
    </border>
    <border>
      <left style="double">
        <color indexed="64"/>
      </left>
      <right style="thin">
        <color indexed="64"/>
      </right>
      <top/>
      <bottom style="thin">
        <color indexed="64"/>
      </bottom>
      <diagonal/>
    </border>
    <border>
      <left style="thin">
        <color indexed="64"/>
      </left>
      <right style="thick">
        <color indexed="64"/>
      </right>
      <top style="double">
        <color indexed="64"/>
      </top>
      <bottom/>
      <diagonal/>
    </border>
    <border>
      <left style="thin">
        <color indexed="64"/>
      </left>
      <right style="thick">
        <color indexed="64"/>
      </right>
      <top style="thin">
        <color indexed="64"/>
      </top>
      <bottom style="thin">
        <color indexed="64"/>
      </bottom>
      <diagonal/>
    </border>
    <border>
      <left/>
      <right style="thick">
        <color indexed="64"/>
      </right>
      <top style="thin">
        <color indexed="64"/>
      </top>
      <bottom style="double">
        <color indexed="64"/>
      </bottom>
      <diagonal/>
    </border>
    <border>
      <left style="thick">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right style="thick">
        <color indexed="64"/>
      </right>
      <top style="double">
        <color auto="1"/>
      </top>
      <bottom style="double">
        <color auto="1"/>
      </bottom>
      <diagonal/>
    </border>
    <border>
      <left style="thin">
        <color indexed="64"/>
      </left>
      <right style="thick">
        <color indexed="64"/>
      </right>
      <top style="double">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style="thin">
        <color indexed="64"/>
      </top>
      <bottom style="double">
        <color indexed="64"/>
      </bottom>
      <diagonal/>
    </border>
    <border>
      <left style="thin">
        <color indexed="64"/>
      </left>
      <right style="thick">
        <color indexed="64"/>
      </right>
      <top/>
      <bottom/>
      <diagonal/>
    </border>
    <border>
      <left style="thin">
        <color indexed="64"/>
      </left>
      <right style="thick">
        <color indexed="64"/>
      </right>
      <top style="thin">
        <color indexed="64"/>
      </top>
      <bottom style="double">
        <color indexed="64"/>
      </bottom>
      <diagonal/>
    </border>
    <border>
      <left style="thin">
        <color indexed="64"/>
      </left>
      <right/>
      <top style="thin">
        <color indexed="64"/>
      </top>
      <bottom style="double">
        <color indexed="64"/>
      </bottom>
      <diagonal/>
    </border>
    <border>
      <left style="double">
        <color indexed="64"/>
      </left>
      <right style="double">
        <color indexed="64"/>
      </right>
      <top style="thin">
        <color indexed="64"/>
      </top>
      <bottom/>
      <diagonal/>
    </border>
    <border>
      <left style="thin">
        <color indexed="64"/>
      </left>
      <right style="thick">
        <color indexed="64"/>
      </right>
      <top/>
      <bottom style="double">
        <color indexed="64"/>
      </bottom>
      <diagonal/>
    </border>
    <border>
      <left/>
      <right style="thick">
        <color indexed="64"/>
      </right>
      <top style="double">
        <color indexed="64"/>
      </top>
      <bottom style="thin">
        <color indexed="64"/>
      </bottom>
      <diagonal/>
    </border>
    <border>
      <left/>
      <right style="thick">
        <color indexed="64"/>
      </right>
      <top/>
      <bottom style="double">
        <color indexed="64"/>
      </bottom>
      <diagonal/>
    </border>
    <border>
      <left/>
      <right style="thick">
        <color indexed="64"/>
      </right>
      <top style="thin">
        <color indexed="64"/>
      </top>
      <bottom/>
      <diagonal/>
    </border>
    <border>
      <left/>
      <right style="double">
        <color indexed="64"/>
      </right>
      <top/>
      <bottom style="thin">
        <color indexed="64"/>
      </bottom>
      <diagonal/>
    </border>
    <border>
      <left style="thin">
        <color indexed="64"/>
      </left>
      <right style="thick">
        <color indexed="64"/>
      </right>
      <top style="thin">
        <color indexed="64"/>
      </top>
      <bottom/>
      <diagonal/>
    </border>
    <border>
      <left style="thin">
        <color indexed="64"/>
      </left>
      <right style="double">
        <color indexed="64"/>
      </right>
      <top/>
      <bottom style="thin">
        <color indexed="64"/>
      </bottom>
      <diagonal/>
    </border>
    <border>
      <left style="double">
        <color auto="1"/>
      </left>
      <right/>
      <top/>
      <bottom style="thin">
        <color auto="1"/>
      </bottom>
      <diagonal/>
    </border>
    <border>
      <left style="double">
        <color indexed="64"/>
      </left>
      <right style="double">
        <color indexed="64"/>
      </right>
      <top style="thin">
        <color indexed="64"/>
      </top>
      <bottom style="double">
        <color indexed="64"/>
      </bottom>
      <diagonal/>
    </border>
    <border>
      <left style="thin">
        <color indexed="64"/>
      </left>
      <right/>
      <top/>
      <bottom style="double">
        <color indexed="64"/>
      </bottom>
      <diagonal/>
    </border>
  </borders>
  <cellStyleXfs count="6">
    <xf numFmtId="0" fontId="0" fillId="0" borderId="0"/>
    <xf numFmtId="0" fontId="5" fillId="0" borderId="0"/>
    <xf numFmtId="0" fontId="5" fillId="0" borderId="0"/>
    <xf numFmtId="0" fontId="4" fillId="0" borderId="0"/>
    <xf numFmtId="0" fontId="4" fillId="0" borderId="0"/>
    <xf numFmtId="0" fontId="3" fillId="0" borderId="0"/>
  </cellStyleXfs>
  <cellXfs count="1286">
    <xf numFmtId="0" fontId="0" fillId="0" borderId="0" xfId="0"/>
    <xf numFmtId="0" fontId="0" fillId="0" borderId="0" xfId="0" applyAlignment="1">
      <alignment horizontal="center"/>
    </xf>
    <xf numFmtId="0" fontId="0" fillId="0" borderId="0" xfId="0" applyBorder="1" applyAlignment="1">
      <alignment horizontal="center"/>
    </xf>
    <xf numFmtId="0" fontId="7" fillId="0" borderId="0" xfId="0" applyFont="1" applyFill="1"/>
    <xf numFmtId="0" fontId="7" fillId="0" borderId="1" xfId="0" applyFont="1" applyFill="1" applyBorder="1" applyAlignment="1">
      <alignment vertical="center" wrapText="1"/>
    </xf>
    <xf numFmtId="0" fontId="0" fillId="0" borderId="0" xfId="0" applyFill="1"/>
    <xf numFmtId="0" fontId="0" fillId="0" borderId="2" xfId="0" applyBorder="1"/>
    <xf numFmtId="0" fontId="0" fillId="0" borderId="2" xfId="0" applyBorder="1" applyAlignment="1">
      <alignment horizontal="center"/>
    </xf>
    <xf numFmtId="0" fontId="0" fillId="0" borderId="3" xfId="0" applyBorder="1" applyAlignment="1">
      <alignment horizontal="center"/>
    </xf>
    <xf numFmtId="0" fontId="0" fillId="0" borderId="3" xfId="0" applyBorder="1"/>
    <xf numFmtId="0" fontId="0" fillId="0" borderId="4" xfId="0" applyBorder="1"/>
    <xf numFmtId="0" fontId="10" fillId="2" borderId="1" xfId="0" applyFont="1" applyFill="1" applyBorder="1" applyAlignment="1">
      <alignment horizontal="center" vertical="center"/>
    </xf>
    <xf numFmtId="164" fontId="0" fillId="0" borderId="2" xfId="0" applyNumberFormat="1" applyBorder="1"/>
    <xf numFmtId="0" fontId="11" fillId="0" borderId="2" xfId="0" applyFont="1" applyBorder="1"/>
    <xf numFmtId="0" fontId="11" fillId="0" borderId="3" xfId="0" applyFont="1" applyBorder="1"/>
    <xf numFmtId="0" fontId="9" fillId="0" borderId="5" xfId="0" applyFont="1" applyBorder="1" applyAlignment="1">
      <alignment horizontal="center" vertical="center"/>
    </xf>
    <xf numFmtId="0" fontId="0" fillId="0" borderId="6" xfId="0" applyBorder="1"/>
    <xf numFmtId="0" fontId="0" fillId="0" borderId="7" xfId="0" applyBorder="1"/>
    <xf numFmtId="0" fontId="0" fillId="0" borderId="7" xfId="0" applyBorder="1" applyAlignment="1">
      <alignment horizontal="center"/>
    </xf>
    <xf numFmtId="0" fontId="0" fillId="0" borderId="8" xfId="0" applyBorder="1"/>
    <xf numFmtId="0" fontId="0" fillId="0" borderId="8" xfId="0" applyBorder="1" applyAlignment="1">
      <alignment horizontal="center"/>
    </xf>
    <xf numFmtId="0" fontId="9" fillId="0" borderId="9" xfId="0" applyFont="1" applyBorder="1" applyAlignment="1">
      <alignment horizontal="center" vertical="center"/>
    </xf>
    <xf numFmtId="0" fontId="9" fillId="0" borderId="8" xfId="0" applyFont="1" applyBorder="1" applyAlignment="1">
      <alignment horizontal="center" vertical="center"/>
    </xf>
    <xf numFmtId="0" fontId="0" fillId="0" borderId="2" xfId="0" applyBorder="1" applyAlignment="1">
      <alignment horizontal="center" wrapText="1"/>
    </xf>
    <xf numFmtId="164" fontId="0" fillId="0" borderId="0" xfId="0" applyNumberFormat="1"/>
    <xf numFmtId="164" fontId="0" fillId="0" borderId="2" xfId="0" applyNumberFormat="1" applyBorder="1" applyAlignment="1">
      <alignment horizontal="center"/>
    </xf>
    <xf numFmtId="164" fontId="0" fillId="0" borderId="3" xfId="0" applyNumberFormat="1" applyBorder="1" applyAlignment="1">
      <alignment horizontal="center"/>
    </xf>
    <xf numFmtId="0" fontId="9" fillId="0" borderId="0" xfId="0" applyFont="1"/>
    <xf numFmtId="2" fontId="9" fillId="0" borderId="7" xfId="0" applyNumberFormat="1" applyFont="1" applyBorder="1"/>
    <xf numFmtId="0" fontId="9" fillId="0" borderId="8" xfId="0" applyFont="1" applyBorder="1" applyAlignment="1">
      <alignment horizontal="center"/>
    </xf>
    <xf numFmtId="0" fontId="5" fillId="0" borderId="3" xfId="0" applyFont="1" applyBorder="1" applyAlignment="1">
      <alignment horizontal="center"/>
    </xf>
    <xf numFmtId="0" fontId="9" fillId="0" borderId="4" xfId="0" applyFont="1" applyBorder="1"/>
    <xf numFmtId="164" fontId="9" fillId="0" borderId="4" xfId="0" applyNumberFormat="1" applyFont="1" applyBorder="1" applyAlignment="1">
      <alignment horizontal="center"/>
    </xf>
    <xf numFmtId="0" fontId="9" fillId="0" borderId="12" xfId="0" applyFont="1" applyBorder="1" applyAlignment="1">
      <alignment horizontal="center"/>
    </xf>
    <xf numFmtId="0" fontId="9" fillId="0" borderId="4" xfId="0" applyFont="1" applyBorder="1" applyAlignment="1">
      <alignment horizontal="center"/>
    </xf>
    <xf numFmtId="164" fontId="9" fillId="0" borderId="4" xfId="0" applyNumberFormat="1" applyFont="1" applyBorder="1"/>
    <xf numFmtId="164" fontId="11" fillId="0" borderId="3" xfId="0" applyNumberFormat="1" applyFont="1" applyBorder="1" applyAlignment="1">
      <alignment horizontal="center"/>
    </xf>
    <xf numFmtId="2" fontId="9" fillId="0" borderId="12" xfId="0" applyNumberFormat="1" applyFont="1" applyBorder="1"/>
    <xf numFmtId="164" fontId="11" fillId="0" borderId="2" xfId="0" applyNumberFormat="1" applyFont="1" applyBorder="1"/>
    <xf numFmtId="164" fontId="9" fillId="0" borderId="12" xfId="0" applyNumberFormat="1" applyFont="1" applyBorder="1" applyAlignment="1">
      <alignment horizontal="center" wrapText="1"/>
    </xf>
    <xf numFmtId="164" fontId="9" fillId="0" borderId="8" xfId="0" applyNumberFormat="1" applyFont="1" applyBorder="1"/>
    <xf numFmtId="164" fontId="0" fillId="0" borderId="0" xfId="0" applyNumberFormat="1" applyAlignment="1">
      <alignment horizontal="center"/>
    </xf>
    <xf numFmtId="0" fontId="10" fillId="0" borderId="1" xfId="0" applyFont="1" applyBorder="1" applyAlignment="1">
      <alignment horizontal="center" vertical="center" wrapText="1"/>
    </xf>
    <xf numFmtId="0" fontId="10" fillId="0" borderId="0" xfId="0" applyFont="1" applyBorder="1" applyAlignment="1">
      <alignment vertical="center" wrapText="1"/>
    </xf>
    <xf numFmtId="0" fontId="10" fillId="0" borderId="0" xfId="0" applyFont="1" applyAlignment="1">
      <alignment horizontal="center" vertical="center" wrapText="1"/>
    </xf>
    <xf numFmtId="0" fontId="10" fillId="0" borderId="0" xfId="0" applyFont="1" applyBorder="1" applyAlignment="1">
      <alignment horizontal="center" vertical="center" wrapText="1"/>
    </xf>
    <xf numFmtId="0" fontId="10" fillId="0" borderId="0" xfId="0" quotePrefix="1" applyFont="1" applyBorder="1" applyAlignment="1">
      <alignment horizontal="center" vertical="center" wrapText="1"/>
    </xf>
    <xf numFmtId="0" fontId="15" fillId="0" borderId="0" xfId="0" applyFont="1"/>
    <xf numFmtId="0" fontId="6" fillId="0" borderId="1" xfId="0" applyFont="1" applyBorder="1"/>
    <xf numFmtId="164" fontId="6" fillId="0" borderId="1" xfId="0" applyNumberFormat="1" applyFont="1" applyBorder="1" applyAlignment="1">
      <alignment horizontal="center"/>
    </xf>
    <xf numFmtId="0" fontId="6" fillId="0" borderId="0" xfId="0" applyFont="1"/>
    <xf numFmtId="0" fontId="16" fillId="0" borderId="0" xfId="0" applyFont="1"/>
    <xf numFmtId="0" fontId="6" fillId="0" borderId="1" xfId="0" quotePrefix="1" applyFont="1" applyBorder="1" applyAlignment="1">
      <alignment horizontal="left"/>
    </xf>
    <xf numFmtId="0" fontId="6" fillId="0" borderId="0" xfId="0" applyFont="1" applyBorder="1"/>
    <xf numFmtId="164" fontId="6" fillId="0" borderId="0" xfId="0" applyNumberFormat="1" applyFont="1" applyBorder="1" applyAlignment="1">
      <alignment horizontal="center"/>
    </xf>
    <xf numFmtId="164" fontId="0" fillId="0" borderId="4" xfId="0" applyNumberFormat="1" applyBorder="1" applyAlignment="1">
      <alignment horizontal="center"/>
    </xf>
    <xf numFmtId="0" fontId="5" fillId="0" borderId="2" xfId="0" applyFont="1" applyBorder="1"/>
    <xf numFmtId="0" fontId="5" fillId="0" borderId="0" xfId="0" applyFont="1" applyBorder="1"/>
    <xf numFmtId="0" fontId="5" fillId="0" borderId="2" xfId="0" applyFont="1" applyBorder="1" applyAlignment="1">
      <alignment horizontal="center"/>
    </xf>
    <xf numFmtId="164" fontId="5" fillId="0" borderId="2" xfId="0" applyNumberFormat="1" applyFont="1" applyBorder="1" applyAlignment="1">
      <alignment horizontal="center"/>
    </xf>
    <xf numFmtId="164" fontId="5" fillId="0" borderId="3" xfId="0" applyNumberFormat="1" applyFont="1" applyBorder="1" applyAlignment="1">
      <alignment horizontal="center"/>
    </xf>
    <xf numFmtId="0" fontId="5" fillId="0" borderId="0" xfId="0" applyFont="1"/>
    <xf numFmtId="0" fontId="5" fillId="0" borderId="3" xfId="0" applyFont="1" applyBorder="1"/>
    <xf numFmtId="164" fontId="5" fillId="0" borderId="2" xfId="0" applyNumberFormat="1" applyFont="1" applyBorder="1"/>
    <xf numFmtId="164" fontId="5" fillId="0" borderId="3" xfId="0" applyNumberFormat="1" applyFont="1" applyBorder="1" applyAlignment="1"/>
    <xf numFmtId="164" fontId="0" fillId="0" borderId="2" xfId="0" applyNumberFormat="1" applyFill="1" applyBorder="1"/>
    <xf numFmtId="0" fontId="5" fillId="0" borderId="2" xfId="0" applyFont="1" applyFill="1" applyBorder="1"/>
    <xf numFmtId="0" fontId="5" fillId="0" borderId="10" xfId="0" applyFont="1" applyBorder="1"/>
    <xf numFmtId="0" fontId="0" fillId="0" borderId="10" xfId="0" applyBorder="1"/>
    <xf numFmtId="0" fontId="9" fillId="0" borderId="3" xfId="0" applyFont="1" applyBorder="1"/>
    <xf numFmtId="0" fontId="9" fillId="0" borderId="0" xfId="0" applyFont="1" applyBorder="1"/>
    <xf numFmtId="0" fontId="9" fillId="0" borderId="0" xfId="0" applyFont="1" applyBorder="1" applyAlignment="1">
      <alignment horizontal="center"/>
    </xf>
    <xf numFmtId="164" fontId="9" fillId="0" borderId="0" xfId="0" applyNumberFormat="1" applyFont="1" applyBorder="1"/>
    <xf numFmtId="0" fontId="5" fillId="0" borderId="0" xfId="0" applyFont="1" applyFill="1" applyBorder="1"/>
    <xf numFmtId="0" fontId="5" fillId="0" borderId="0" xfId="0" applyFont="1" applyBorder="1" applyAlignment="1">
      <alignment horizontal="center"/>
    </xf>
    <xf numFmtId="0" fontId="5" fillId="0" borderId="3" xfId="0" applyFont="1" applyFill="1" applyBorder="1"/>
    <xf numFmtId="164" fontId="0" fillId="0" borderId="3" xfId="0" applyNumberFormat="1" applyFill="1" applyBorder="1" applyAlignment="1">
      <alignment horizontal="center"/>
    </xf>
    <xf numFmtId="0" fontId="0" fillId="0" borderId="0" xfId="0" applyBorder="1" applyAlignment="1">
      <alignment vertical="center" wrapText="1"/>
    </xf>
    <xf numFmtId="0" fontId="7" fillId="0" borderId="0" xfId="0" applyFont="1" applyFill="1" applyBorder="1" applyAlignment="1">
      <alignment vertical="center" wrapText="1"/>
    </xf>
    <xf numFmtId="0" fontId="0" fillId="0" borderId="0" xfId="0" applyFont="1" applyBorder="1" applyAlignment="1">
      <alignment horizontal="center"/>
    </xf>
    <xf numFmtId="0" fontId="0" fillId="0" borderId="0" xfId="0" applyAlignment="1">
      <alignment horizontal="center" vertical="center"/>
    </xf>
    <xf numFmtId="0" fontId="10" fillId="2" borderId="30" xfId="0" applyFont="1" applyFill="1" applyBorder="1" applyAlignment="1">
      <alignment horizontal="center" vertical="center"/>
    </xf>
    <xf numFmtId="0" fontId="10" fillId="2" borderId="29" xfId="0" applyFont="1" applyFill="1" applyBorder="1" applyAlignment="1">
      <alignment horizontal="center" vertical="center"/>
    </xf>
    <xf numFmtId="0" fontId="22" fillId="0" borderId="0" xfId="0" applyFont="1"/>
    <xf numFmtId="0" fontId="22" fillId="0" borderId="0" xfId="0" applyFont="1" applyAlignment="1">
      <alignment horizontal="center" vertical="center"/>
    </xf>
    <xf numFmtId="0" fontId="0" fillId="0" borderId="0" xfId="0" applyFont="1"/>
    <xf numFmtId="0" fontId="5" fillId="0" borderId="3" xfId="0" applyFont="1" applyFill="1" applyBorder="1" applyAlignment="1">
      <alignment horizontal="center"/>
    </xf>
    <xf numFmtId="0" fontId="23" fillId="0" borderId="0" xfId="0" applyFont="1" applyAlignment="1">
      <alignment vertical="center"/>
    </xf>
    <xf numFmtId="164" fontId="5" fillId="0" borderId="0" xfId="0" applyNumberFormat="1" applyFont="1" applyBorder="1"/>
    <xf numFmtId="164" fontId="0" fillId="0" borderId="2" xfId="0" applyNumberFormat="1" applyFill="1" applyBorder="1" applyAlignment="1">
      <alignment horizontal="center"/>
    </xf>
    <xf numFmtId="0" fontId="0" fillId="0" borderId="2" xfId="0" applyFill="1" applyBorder="1" applyAlignment="1">
      <alignment horizontal="center"/>
    </xf>
    <xf numFmtId="164" fontId="5" fillId="0" borderId="2" xfId="0" applyNumberFormat="1" applyFont="1" applyFill="1" applyBorder="1"/>
    <xf numFmtId="0" fontId="5" fillId="0" borderId="0" xfId="0" applyFont="1" applyBorder="1" applyAlignment="1">
      <alignment vertical="center"/>
    </xf>
    <xf numFmtId="0" fontId="5" fillId="0" borderId="0" xfId="0" applyFont="1" applyAlignment="1">
      <alignment vertical="center"/>
    </xf>
    <xf numFmtId="0" fontId="7" fillId="0" borderId="0" xfId="0" applyFont="1" applyAlignment="1">
      <alignment vertical="center"/>
    </xf>
    <xf numFmtId="0" fontId="9" fillId="0" borderId="10" xfId="0" applyFont="1" applyBorder="1"/>
    <xf numFmtId="0" fontId="9" fillId="0" borderId="9" xfId="0" applyFont="1" applyBorder="1"/>
    <xf numFmtId="2" fontId="9" fillId="0" borderId="8" xfId="0" applyNumberFormat="1" applyFont="1" applyBorder="1"/>
    <xf numFmtId="0" fontId="9" fillId="0" borderId="8" xfId="0" applyFont="1" applyBorder="1"/>
    <xf numFmtId="2" fontId="9" fillId="0" borderId="8" xfId="0" applyNumberFormat="1" applyFont="1" applyBorder="1" applyAlignment="1"/>
    <xf numFmtId="2" fontId="9" fillId="0" borderId="0" xfId="0" applyNumberFormat="1" applyFont="1" applyBorder="1" applyAlignment="1"/>
    <xf numFmtId="164" fontId="0" fillId="0" borderId="0" xfId="0" applyNumberFormat="1" applyBorder="1"/>
    <xf numFmtId="0" fontId="5" fillId="0" borderId="10" xfId="0" applyFont="1" applyFill="1" applyBorder="1"/>
    <xf numFmtId="164" fontId="0" fillId="0" borderId="12" xfId="0" applyNumberFormat="1" applyBorder="1" applyAlignment="1">
      <alignment horizontal="center"/>
    </xf>
    <xf numFmtId="0" fontId="0" fillId="0" borderId="4" xfId="0" applyBorder="1" applyAlignment="1">
      <alignment horizontal="center"/>
    </xf>
    <xf numFmtId="0" fontId="9" fillId="0" borderId="15" xfId="0" applyFont="1" applyBorder="1"/>
    <xf numFmtId="0" fontId="27" fillId="0" borderId="0" xfId="0" applyFont="1" applyBorder="1" applyAlignment="1">
      <alignment horizontal="center" vertical="center" wrapText="1"/>
    </xf>
    <xf numFmtId="0" fontId="0" fillId="0" borderId="1" xfId="0" applyBorder="1" applyAlignment="1">
      <alignment horizontal="center"/>
    </xf>
    <xf numFmtId="0" fontId="0" fillId="0" borderId="1" xfId="0" applyBorder="1"/>
    <xf numFmtId="0" fontId="12" fillId="0" borderId="0" xfId="0" applyFont="1"/>
    <xf numFmtId="0" fontId="30" fillId="0" borderId="0" xfId="0" applyFont="1" applyAlignment="1">
      <alignment horizontal="center"/>
    </xf>
    <xf numFmtId="0" fontId="30" fillId="0" borderId="0" xfId="0" applyFont="1"/>
    <xf numFmtId="2" fontId="9" fillId="0" borderId="0" xfId="0" applyNumberFormat="1" applyFont="1" applyBorder="1"/>
    <xf numFmtId="164" fontId="30" fillId="0" borderId="0" xfId="0" applyNumberFormat="1" applyFont="1" applyAlignment="1">
      <alignment horizontal="center"/>
    </xf>
    <xf numFmtId="0" fontId="5" fillId="0" borderId="1" xfId="0" applyFont="1" applyBorder="1" applyAlignment="1">
      <alignment horizontal="center"/>
    </xf>
    <xf numFmtId="0" fontId="22" fillId="0" borderId="0" xfId="0" applyFont="1" applyBorder="1"/>
    <xf numFmtId="0" fontId="22" fillId="0" borderId="0" xfId="0" applyFont="1" applyBorder="1" applyAlignment="1">
      <alignment horizontal="center" vertical="center"/>
    </xf>
    <xf numFmtId="0" fontId="0" fillId="0" borderId="0" xfId="0" applyFont="1" applyBorder="1"/>
    <xf numFmtId="0" fontId="30" fillId="0" borderId="0" xfId="0" applyFont="1" applyAlignment="1">
      <alignment horizontal="center" vertical="center"/>
    </xf>
    <xf numFmtId="0" fontId="6" fillId="0" borderId="1" xfId="0" applyFont="1" applyBorder="1" applyAlignment="1">
      <alignment horizontal="center" vertical="center"/>
    </xf>
    <xf numFmtId="0" fontId="6" fillId="0" borderId="0" xfId="0" applyFont="1" applyAlignment="1">
      <alignment horizontal="center" vertical="center"/>
    </xf>
    <xf numFmtId="0" fontId="5" fillId="0" borderId="6" xfId="0" applyFont="1" applyFill="1" applyBorder="1"/>
    <xf numFmtId="0" fontId="0" fillId="0" borderId="0" xfId="0" applyAlignment="1">
      <alignment horizontal="center" vertical="center"/>
    </xf>
    <xf numFmtId="0" fontId="5" fillId="0" borderId="6" xfId="0" applyFont="1" applyFill="1" applyBorder="1" applyAlignment="1">
      <alignment horizontal="center"/>
    </xf>
    <xf numFmtId="0" fontId="5" fillId="0" borderId="6" xfId="0" applyFont="1" applyBorder="1"/>
    <xf numFmtId="0" fontId="5" fillId="0" borderId="6" xfId="0" applyFont="1" applyBorder="1" applyAlignment="1">
      <alignment horizontal="center"/>
    </xf>
    <xf numFmtId="0" fontId="5" fillId="0" borderId="8" xfId="0" applyFont="1" applyBorder="1" applyAlignment="1">
      <alignment horizontal="center"/>
    </xf>
    <xf numFmtId="0" fontId="5" fillId="0" borderId="11" xfId="0" applyFont="1" applyBorder="1" applyAlignment="1">
      <alignment horizontal="center"/>
    </xf>
    <xf numFmtId="164" fontId="5" fillId="0" borderId="2" xfId="0" applyNumberFormat="1" applyFont="1" applyBorder="1" applyAlignment="1">
      <alignment horizontal="right"/>
    </xf>
    <xf numFmtId="0" fontId="5" fillId="0" borderId="4" xfId="0" applyFont="1" applyBorder="1" applyAlignment="1">
      <alignment horizontal="center"/>
    </xf>
    <xf numFmtId="0" fontId="5" fillId="0" borderId="7" xfId="0" applyFont="1" applyBorder="1" applyAlignment="1">
      <alignment horizontal="center"/>
    </xf>
    <xf numFmtId="164" fontId="9" fillId="0" borderId="0" xfId="0" applyNumberFormat="1" applyFont="1" applyBorder="1" applyAlignment="1">
      <alignment horizontal="center"/>
    </xf>
    <xf numFmtId="0" fontId="0" fillId="0" borderId="0" xfId="0"/>
    <xf numFmtId="0" fontId="5" fillId="0" borderId="17" xfId="0" applyFont="1" applyBorder="1" applyAlignment="1">
      <alignment horizontal="center" vertical="center"/>
    </xf>
    <xf numFmtId="0" fontId="0" fillId="0" borderId="0" xfId="0" applyAlignment="1">
      <alignment horizontal="center" vertical="center"/>
    </xf>
    <xf numFmtId="0" fontId="10" fillId="2" borderId="74" xfId="0" applyFont="1" applyFill="1" applyBorder="1" applyAlignment="1">
      <alignment horizontal="center" vertical="center"/>
    </xf>
    <xf numFmtId="0" fontId="0" fillId="0" borderId="0" xfId="0" applyAlignment="1">
      <alignment horizontal="center" vertical="center"/>
    </xf>
    <xf numFmtId="0" fontId="0" fillId="0" borderId="0" xfId="0" applyAlignment="1">
      <alignment horizontal="center" vertical="center"/>
    </xf>
    <xf numFmtId="0" fontId="6" fillId="0" borderId="1" xfId="0" applyFont="1" applyBorder="1" applyAlignment="1">
      <alignment vertical="center" wrapText="1"/>
    </xf>
    <xf numFmtId="164" fontId="6" fillId="0" borderId="1" xfId="0" applyNumberFormat="1" applyFont="1" applyBorder="1" applyAlignment="1">
      <alignment horizontal="center" vertical="center"/>
    </xf>
    <xf numFmtId="0" fontId="10" fillId="2" borderId="30" xfId="0" applyFont="1" applyFill="1" applyBorder="1" applyAlignment="1">
      <alignment horizontal="center" vertical="center" wrapText="1"/>
    </xf>
    <xf numFmtId="0" fontId="10" fillId="2" borderId="81" xfId="0" applyFont="1" applyFill="1" applyBorder="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xf>
    <xf numFmtId="164" fontId="5" fillId="7" borderId="21" xfId="0" applyNumberFormat="1" applyFont="1" applyFill="1" applyBorder="1" applyAlignment="1">
      <alignment horizontal="center" vertical="center"/>
    </xf>
    <xf numFmtId="164" fontId="5" fillId="7" borderId="24" xfId="0" applyNumberFormat="1" applyFont="1" applyFill="1" applyBorder="1" applyAlignment="1">
      <alignment horizontal="center" vertical="center"/>
    </xf>
    <xf numFmtId="164" fontId="5" fillId="7" borderId="27" xfId="0" applyNumberFormat="1" applyFont="1" applyFill="1" applyBorder="1" applyAlignment="1">
      <alignment horizontal="center" vertical="center"/>
    </xf>
    <xf numFmtId="164" fontId="5" fillId="7" borderId="31" xfId="0" applyNumberFormat="1" applyFont="1" applyFill="1" applyBorder="1" applyAlignment="1">
      <alignment horizontal="center" vertical="center"/>
    </xf>
    <xf numFmtId="164" fontId="5" fillId="0" borderId="40" xfId="0" applyNumberFormat="1" applyFont="1" applyBorder="1" applyAlignment="1">
      <alignment horizontal="center" vertical="center"/>
    </xf>
    <xf numFmtId="164" fontId="9" fillId="0" borderId="12" xfId="0" applyNumberFormat="1" applyFont="1" applyBorder="1"/>
    <xf numFmtId="0" fontId="0" fillId="0" borderId="1" xfId="0" applyFill="1" applyBorder="1" applyAlignment="1">
      <alignment horizontal="center"/>
    </xf>
    <xf numFmtId="0" fontId="0" fillId="0" borderId="1" xfId="0" applyFill="1" applyBorder="1"/>
    <xf numFmtId="0" fontId="0" fillId="0" borderId="0" xfId="0" applyAlignment="1">
      <alignment horizontal="center" vertical="center"/>
    </xf>
    <xf numFmtId="0" fontId="0" fillId="0" borderId="0" xfId="0" applyBorder="1" applyAlignment="1">
      <alignment horizontal="left" vertical="center"/>
    </xf>
    <xf numFmtId="0" fontId="0" fillId="0" borderId="0" xfId="0" applyAlignment="1">
      <alignment horizontal="left" vertical="center"/>
    </xf>
    <xf numFmtId="0" fontId="24" fillId="0" borderId="0" xfId="0" applyFont="1" applyBorder="1" applyAlignment="1">
      <alignment vertical="center"/>
    </xf>
    <xf numFmtId="0" fontId="24" fillId="0" borderId="0" xfId="0" applyFont="1"/>
    <xf numFmtId="0" fontId="24" fillId="0" borderId="0" xfId="0" applyFont="1" applyBorder="1"/>
    <xf numFmtId="0" fontId="24" fillId="0" borderId="0" xfId="0" applyFont="1" applyBorder="1" applyAlignment="1">
      <alignment horizontal="center"/>
    </xf>
    <xf numFmtId="0" fontId="0" fillId="0" borderId="0" xfId="0" applyBorder="1"/>
    <xf numFmtId="0" fontId="0" fillId="0" borderId="0" xfId="0" applyBorder="1"/>
    <xf numFmtId="0" fontId="9" fillId="0" borderId="14" xfId="0" applyFont="1" applyBorder="1"/>
    <xf numFmtId="2" fontId="9" fillId="0" borderId="13" xfId="0" applyNumberFormat="1" applyFont="1" applyBorder="1"/>
    <xf numFmtId="0" fontId="9" fillId="0" borderId="1" xfId="0" applyFont="1" applyBorder="1"/>
    <xf numFmtId="0" fontId="9" fillId="0" borderId="10" xfId="0" applyFont="1" applyBorder="1" applyAlignment="1">
      <alignment horizontal="center"/>
    </xf>
    <xf numFmtId="164" fontId="9" fillId="0" borderId="1" xfId="0" applyNumberFormat="1" applyFont="1" applyBorder="1" applyAlignment="1">
      <alignment horizontal="center"/>
    </xf>
    <xf numFmtId="0" fontId="0" fillId="0" borderId="0" xfId="0" applyBorder="1"/>
    <xf numFmtId="0" fontId="9" fillId="0" borderId="1" xfId="0" applyFont="1" applyBorder="1" applyAlignment="1">
      <alignment horizontal="center"/>
    </xf>
    <xf numFmtId="0" fontId="9" fillId="0" borderId="9" xfId="0" applyFont="1" applyBorder="1" applyAlignment="1">
      <alignment horizontal="center"/>
    </xf>
    <xf numFmtId="0" fontId="9" fillId="0" borderId="5" xfId="0" applyFont="1" applyBorder="1" applyAlignment="1">
      <alignment horizontal="center"/>
    </xf>
    <xf numFmtId="0" fontId="9" fillId="0" borderId="13" xfId="0" applyFont="1" applyBorder="1" applyAlignment="1">
      <alignment horizontal="center"/>
    </xf>
    <xf numFmtId="2" fontId="9" fillId="0" borderId="13" xfId="0" applyNumberFormat="1" applyFont="1" applyBorder="1" applyAlignment="1"/>
    <xf numFmtId="164" fontId="9" fillId="0" borderId="1" xfId="0" applyNumberFormat="1" applyFont="1" applyBorder="1"/>
    <xf numFmtId="0" fontId="9" fillId="0" borderId="8" xfId="0" applyFont="1" applyFill="1" applyBorder="1" applyAlignment="1">
      <alignment horizontal="center"/>
    </xf>
    <xf numFmtId="0" fontId="9" fillId="0" borderId="8" xfId="0" applyFont="1" applyFill="1" applyBorder="1"/>
    <xf numFmtId="164" fontId="5" fillId="6" borderId="23" xfId="0" applyNumberFormat="1" applyFont="1" applyFill="1" applyBorder="1" applyAlignment="1">
      <alignment horizontal="center" vertical="center"/>
    </xf>
    <xf numFmtId="164" fontId="11" fillId="6" borderId="23" xfId="0" applyNumberFormat="1" applyFont="1" applyFill="1" applyBorder="1" applyAlignment="1">
      <alignment horizontal="center" vertical="center"/>
    </xf>
    <xf numFmtId="164" fontId="11" fillId="6" borderId="77" xfId="0" applyNumberFormat="1" applyFont="1" applyFill="1" applyBorder="1" applyAlignment="1">
      <alignment horizontal="center" vertical="center"/>
    </xf>
    <xf numFmtId="164" fontId="5" fillId="0" borderId="55" xfId="0" applyNumberFormat="1" applyFont="1" applyBorder="1" applyAlignment="1">
      <alignment horizontal="center" vertical="center"/>
    </xf>
    <xf numFmtId="164" fontId="5" fillId="0" borderId="23" xfId="0" applyNumberFormat="1" applyFont="1" applyBorder="1" applyAlignment="1">
      <alignment horizontal="center" vertical="center"/>
    </xf>
    <xf numFmtId="164" fontId="5" fillId="7" borderId="23" xfId="0" applyNumberFormat="1" applyFont="1" applyFill="1" applyBorder="1" applyAlignment="1">
      <alignment horizontal="center" vertical="center"/>
    </xf>
    <xf numFmtId="164" fontId="5" fillId="0" borderId="22" xfId="0" applyNumberFormat="1" applyFont="1" applyBorder="1" applyAlignment="1">
      <alignment horizontal="center" vertical="center"/>
    </xf>
    <xf numFmtId="164" fontId="5" fillId="6" borderId="42" xfId="0" applyNumberFormat="1" applyFont="1" applyFill="1" applyBorder="1" applyAlignment="1">
      <alignment horizontal="center" vertical="center"/>
    </xf>
    <xf numFmtId="164" fontId="5" fillId="6" borderId="43" xfId="0" applyNumberFormat="1" applyFont="1" applyFill="1" applyBorder="1" applyAlignment="1">
      <alignment horizontal="center" vertical="center"/>
    </xf>
    <xf numFmtId="164" fontId="5" fillId="6" borderId="77" xfId="0" applyNumberFormat="1" applyFont="1" applyFill="1" applyBorder="1" applyAlignment="1">
      <alignment horizontal="center" vertical="center"/>
    </xf>
    <xf numFmtId="164" fontId="5" fillId="0" borderId="43" xfId="0" applyNumberFormat="1" applyFont="1" applyBorder="1" applyAlignment="1">
      <alignment horizontal="center" vertical="center"/>
    </xf>
    <xf numFmtId="164" fontId="23" fillId="0" borderId="17" xfId="0" applyNumberFormat="1" applyFont="1" applyBorder="1" applyAlignment="1">
      <alignment horizontal="center" vertical="center"/>
    </xf>
    <xf numFmtId="0" fontId="0" fillId="0" borderId="0" xfId="0" applyAlignment="1">
      <alignment horizontal="center" vertical="center"/>
    </xf>
    <xf numFmtId="0" fontId="0" fillId="0" borderId="0" xfId="0" applyBorder="1"/>
    <xf numFmtId="0" fontId="0" fillId="0" borderId="0" xfId="0" applyBorder="1"/>
    <xf numFmtId="0" fontId="0" fillId="0" borderId="0" xfId="0" applyBorder="1"/>
    <xf numFmtId="0" fontId="0" fillId="0" borderId="0" xfId="0" applyBorder="1"/>
    <xf numFmtId="0" fontId="10" fillId="2" borderId="4" xfId="0" applyFont="1" applyFill="1" applyBorder="1" applyAlignment="1">
      <alignment horizontal="center" vertical="center"/>
    </xf>
    <xf numFmtId="0" fontId="5" fillId="7" borderId="23" xfId="0" applyFont="1" applyFill="1" applyBorder="1" applyAlignment="1">
      <alignment vertical="center"/>
    </xf>
    <xf numFmtId="164" fontId="5" fillId="0" borderId="23" xfId="0" applyNumberFormat="1" applyFont="1" applyBorder="1" applyAlignment="1">
      <alignment vertical="center"/>
    </xf>
    <xf numFmtId="0" fontId="0" fillId="0" borderId="0" xfId="0" applyBorder="1"/>
    <xf numFmtId="14" fontId="5" fillId="0" borderId="0" xfId="0" applyNumberFormat="1" applyFont="1" applyFill="1" applyBorder="1" applyAlignment="1">
      <alignment horizontal="center"/>
    </xf>
    <xf numFmtId="0" fontId="0" fillId="0" borderId="0" xfId="0" applyBorder="1"/>
    <xf numFmtId="0" fontId="0" fillId="0" borderId="0" xfId="0" applyBorder="1"/>
    <xf numFmtId="0" fontId="31" fillId="0" borderId="0" xfId="0" applyFont="1"/>
    <xf numFmtId="0" fontId="31" fillId="0" borderId="0" xfId="0" applyFont="1" applyBorder="1"/>
    <xf numFmtId="0" fontId="31" fillId="0" borderId="0" xfId="0" applyFont="1" applyBorder="1" applyAlignment="1">
      <alignment horizontal="center" vertical="center"/>
    </xf>
    <xf numFmtId="0" fontId="31" fillId="0" borderId="0" xfId="0" applyFont="1" applyBorder="1" applyAlignment="1">
      <alignment horizontal="center"/>
    </xf>
    <xf numFmtId="0" fontId="0" fillId="0" borderId="0" xfId="0" applyBorder="1"/>
    <xf numFmtId="164" fontId="5" fillId="0" borderId="0" xfId="0" applyNumberFormat="1" applyFont="1" applyBorder="1" applyAlignment="1">
      <alignment horizontal="center"/>
    </xf>
    <xf numFmtId="164" fontId="5" fillId="0" borderId="4" xfId="0" applyNumberFormat="1" applyFont="1" applyBorder="1" applyAlignment="1">
      <alignment horizontal="center"/>
    </xf>
    <xf numFmtId="0" fontId="5" fillId="0" borderId="4" xfId="0" applyFont="1" applyBorder="1"/>
    <xf numFmtId="0" fontId="5" fillId="0" borderId="2" xfId="0" applyFont="1" applyBorder="1" applyAlignment="1">
      <alignment horizontal="center" wrapText="1"/>
    </xf>
    <xf numFmtId="164" fontId="5" fillId="0" borderId="3" xfId="0" applyNumberFormat="1" applyFont="1" applyBorder="1" applyAlignment="1">
      <alignment horizontal="center" wrapText="1"/>
    </xf>
    <xf numFmtId="164" fontId="5" fillId="0" borderId="3" xfId="0" applyNumberFormat="1" applyFont="1" applyFill="1" applyBorder="1" applyAlignment="1">
      <alignment horizontal="center"/>
    </xf>
    <xf numFmtId="0" fontId="5" fillId="0" borderId="0" xfId="0" applyFont="1" applyFill="1"/>
    <xf numFmtId="164" fontId="5" fillId="0" borderId="2" xfId="0" applyNumberFormat="1" applyFont="1" applyFill="1" applyBorder="1" applyAlignment="1">
      <alignment horizontal="center"/>
    </xf>
    <xf numFmtId="164" fontId="5" fillId="0" borderId="0" xfId="0" applyNumberFormat="1" applyFont="1" applyFill="1" applyBorder="1"/>
    <xf numFmtId="164" fontId="5" fillId="0" borderId="12" xfId="0" applyNumberFormat="1" applyFont="1" applyBorder="1" applyAlignment="1">
      <alignment horizontal="center"/>
    </xf>
    <xf numFmtId="0" fontId="5" fillId="0" borderId="1" xfId="0" applyFont="1" applyBorder="1"/>
    <xf numFmtId="0" fontId="11" fillId="0" borderId="3" xfId="0" applyFont="1" applyBorder="1" applyAlignment="1">
      <alignment horizontal="center"/>
    </xf>
    <xf numFmtId="0" fontId="5" fillId="0" borderId="8" xfId="0" applyFont="1" applyBorder="1"/>
    <xf numFmtId="164" fontId="5" fillId="0" borderId="0" xfId="0" applyNumberFormat="1" applyFont="1" applyFill="1" applyBorder="1" applyAlignment="1">
      <alignment horizontal="center"/>
    </xf>
    <xf numFmtId="164" fontId="5" fillId="0" borderId="2" xfId="0" applyNumberFormat="1" applyFont="1" applyBorder="1" applyAlignment="1"/>
    <xf numFmtId="0" fontId="5" fillId="0" borderId="0" xfId="0" applyFont="1" applyAlignment="1">
      <alignment horizontal="center" vertical="center"/>
    </xf>
    <xf numFmtId="0" fontId="5" fillId="0" borderId="38" xfId="0" applyFont="1" applyBorder="1" applyAlignment="1">
      <alignment horizontal="center" vertical="center"/>
    </xf>
    <xf numFmtId="164" fontId="5" fillId="0" borderId="1" xfId="0" applyNumberFormat="1" applyFont="1" applyFill="1" applyBorder="1" applyAlignment="1">
      <alignment horizontal="center"/>
    </xf>
    <xf numFmtId="164" fontId="5" fillId="6" borderId="33" xfId="0" applyNumberFormat="1" applyFont="1" applyFill="1" applyBorder="1" applyAlignment="1">
      <alignment horizontal="center"/>
    </xf>
    <xf numFmtId="164" fontId="5" fillId="6" borderId="22" xfId="0" applyNumberFormat="1" applyFont="1" applyFill="1" applyBorder="1" applyAlignment="1">
      <alignment horizontal="center" vertical="center"/>
    </xf>
    <xf numFmtId="0" fontId="5" fillId="0" borderId="42" xfId="0" applyFont="1" applyBorder="1" applyAlignment="1">
      <alignment vertical="center" wrapText="1"/>
    </xf>
    <xf numFmtId="164" fontId="9" fillId="7" borderId="23" xfId="0" applyNumberFormat="1" applyFont="1" applyFill="1" applyBorder="1" applyAlignment="1">
      <alignment horizontal="center" vertical="center"/>
    </xf>
    <xf numFmtId="164" fontId="9" fillId="7" borderId="40" xfId="0" applyNumberFormat="1" applyFont="1" applyFill="1" applyBorder="1" applyAlignment="1">
      <alignment horizontal="center" vertical="center"/>
    </xf>
    <xf numFmtId="0" fontId="9" fillId="0" borderId="0" xfId="0" applyFont="1" applyAlignment="1">
      <alignment vertical="center"/>
    </xf>
    <xf numFmtId="164" fontId="5" fillId="6" borderId="51" xfId="0" applyNumberFormat="1" applyFont="1" applyFill="1" applyBorder="1" applyAlignment="1">
      <alignment vertical="center"/>
    </xf>
    <xf numFmtId="0" fontId="9" fillId="0" borderId="17" xfId="0" applyFont="1" applyBorder="1" applyAlignment="1">
      <alignment horizontal="right" vertical="center"/>
    </xf>
    <xf numFmtId="164" fontId="9" fillId="0" borderId="17" xfId="0" applyNumberFormat="1" applyFont="1" applyFill="1" applyBorder="1" applyAlignment="1">
      <alignment vertical="center"/>
    </xf>
    <xf numFmtId="164" fontId="5" fillId="0" borderId="17" xfId="0" applyNumberFormat="1" applyFont="1" applyFill="1" applyBorder="1" applyAlignment="1">
      <alignment vertical="center"/>
    </xf>
    <xf numFmtId="0" fontId="9" fillId="0" borderId="0" xfId="0" applyFont="1" applyBorder="1" applyAlignment="1">
      <alignment horizontal="left" vertical="center"/>
    </xf>
    <xf numFmtId="164" fontId="9" fillId="0" borderId="0" xfId="0" applyNumberFormat="1" applyFont="1" applyFill="1" applyBorder="1" applyAlignment="1">
      <alignment vertical="center"/>
    </xf>
    <xf numFmtId="164" fontId="5" fillId="0" borderId="0" xfId="0" applyNumberFormat="1" applyFont="1" applyFill="1" applyBorder="1" applyAlignment="1">
      <alignment vertical="center"/>
    </xf>
    <xf numFmtId="0" fontId="9" fillId="0" borderId="0" xfId="0" applyFont="1" applyBorder="1" applyAlignment="1">
      <alignment horizontal="right" vertical="center"/>
    </xf>
    <xf numFmtId="164" fontId="5" fillId="0" borderId="0" xfId="0" applyNumberFormat="1" applyFont="1" applyAlignment="1">
      <alignment horizontal="center"/>
    </xf>
    <xf numFmtId="0" fontId="10" fillId="5" borderId="1" xfId="0" applyFont="1" applyFill="1" applyBorder="1" applyAlignment="1">
      <alignment horizontal="center" vertical="center"/>
    </xf>
    <xf numFmtId="0" fontId="5" fillId="0" borderId="10" xfId="0" applyFont="1" applyBorder="1" applyAlignment="1">
      <alignment horizontal="left" vertical="center"/>
    </xf>
    <xf numFmtId="164" fontId="5" fillId="0" borderId="0" xfId="0" applyNumberFormat="1" applyFont="1" applyAlignment="1">
      <alignment horizontal="center" vertical="center"/>
    </xf>
    <xf numFmtId="164" fontId="5" fillId="6" borderId="2" xfId="0" applyNumberFormat="1" applyFont="1" applyFill="1" applyBorder="1" applyAlignment="1">
      <alignment horizontal="center"/>
    </xf>
    <xf numFmtId="0" fontId="5" fillId="0" borderId="81" xfId="0" applyFont="1" applyBorder="1" applyAlignment="1">
      <alignment horizontal="center" vertical="center"/>
    </xf>
    <xf numFmtId="0" fontId="5" fillId="0" borderId="4" xfId="0" applyFont="1" applyFill="1" applyBorder="1" applyAlignment="1">
      <alignment horizontal="center"/>
    </xf>
    <xf numFmtId="0" fontId="0" fillId="0" borderId="0" xfId="0" applyAlignment="1">
      <alignment horizontal="center" vertical="center"/>
    </xf>
    <xf numFmtId="0" fontId="5" fillId="0" borderId="1" xfId="0" applyFont="1" applyFill="1" applyBorder="1" applyAlignment="1">
      <alignment horizontal="center"/>
    </xf>
    <xf numFmtId="0" fontId="5" fillId="0" borderId="0" xfId="0" applyFont="1" applyAlignment="1">
      <alignment horizontal="center"/>
    </xf>
    <xf numFmtId="0" fontId="35" fillId="0" borderId="0" xfId="0" applyFont="1" applyAlignment="1">
      <alignment horizontal="left" vertical="center"/>
    </xf>
    <xf numFmtId="0" fontId="35" fillId="0" borderId="0" xfId="0" applyFont="1"/>
    <xf numFmtId="0" fontId="35" fillId="0" borderId="1" xfId="0" applyFont="1" applyBorder="1"/>
    <xf numFmtId="0" fontId="35" fillId="0" borderId="1" xfId="0" applyFont="1" applyBorder="1" applyAlignment="1">
      <alignment horizontal="left" vertical="center"/>
    </xf>
    <xf numFmtId="0" fontId="36" fillId="0" borderId="0" xfId="0" applyFont="1"/>
    <xf numFmtId="0" fontId="37" fillId="0" borderId="0" xfId="0" applyFont="1" applyAlignment="1">
      <alignment horizontal="left" vertical="center"/>
    </xf>
    <xf numFmtId="0" fontId="37" fillId="0" borderId="0" xfId="0" applyFont="1"/>
    <xf numFmtId="0" fontId="38" fillId="0" borderId="0" xfId="0" applyFont="1" applyFill="1" applyBorder="1"/>
    <xf numFmtId="0" fontId="12" fillId="0" borderId="11" xfId="0" applyFont="1" applyBorder="1" applyAlignment="1">
      <alignment horizontal="left" vertical="center"/>
    </xf>
    <xf numFmtId="0" fontId="0" fillId="0" borderId="11" xfId="0" applyBorder="1" applyAlignment="1">
      <alignment horizontal="left" vertical="center"/>
    </xf>
    <xf numFmtId="0" fontId="0" fillId="0" borderId="0" xfId="0" applyAlignment="1">
      <alignment vertical="center"/>
    </xf>
    <xf numFmtId="0" fontId="0" fillId="0" borderId="0" xfId="0" applyAlignment="1">
      <alignment horizontal="center" vertical="center"/>
    </xf>
    <xf numFmtId="0" fontId="0" fillId="0" borderId="0" xfId="0" applyFill="1" applyBorder="1" applyAlignment="1">
      <alignment horizontal="center"/>
    </xf>
    <xf numFmtId="0" fontId="10" fillId="0" borderId="1" xfId="0" applyFont="1" applyFill="1" applyBorder="1" applyAlignment="1">
      <alignment horizontal="center" vertical="center" wrapText="1"/>
    </xf>
    <xf numFmtId="0" fontId="10" fillId="0" borderId="0" xfId="0" applyFont="1" applyFill="1" applyBorder="1" applyAlignment="1">
      <alignment horizontal="center" vertical="center" wrapText="1"/>
    </xf>
    <xf numFmtId="2" fontId="6" fillId="0" borderId="1" xfId="0" applyNumberFormat="1" applyFont="1" applyFill="1" applyBorder="1" applyAlignment="1">
      <alignment horizontal="center"/>
    </xf>
    <xf numFmtId="2" fontId="6" fillId="0" borderId="0" xfId="0" applyNumberFormat="1" applyFont="1" applyFill="1" applyBorder="1" applyAlignment="1">
      <alignment horizontal="center"/>
    </xf>
    <xf numFmtId="0" fontId="30" fillId="0" borderId="0" xfId="0" applyFont="1" applyFill="1" applyAlignment="1">
      <alignment horizontal="center"/>
    </xf>
    <xf numFmtId="2" fontId="6" fillId="0" borderId="1" xfId="0" applyNumberFormat="1" applyFont="1" applyFill="1" applyBorder="1" applyAlignment="1">
      <alignment horizontal="center" vertical="center"/>
    </xf>
    <xf numFmtId="0" fontId="0" fillId="0" borderId="0" xfId="0" applyFill="1" applyAlignment="1">
      <alignment horizontal="center"/>
    </xf>
    <xf numFmtId="164" fontId="0" fillId="0" borderId="0" xfId="0" applyNumberFormat="1" applyFill="1" applyAlignment="1">
      <alignment horizontal="center"/>
    </xf>
    <xf numFmtId="164" fontId="0" fillId="0" borderId="0" xfId="0" applyNumberFormat="1" applyBorder="1" applyAlignment="1">
      <alignment horizontal="center"/>
    </xf>
    <xf numFmtId="0" fontId="9" fillId="0" borderId="1" xfId="0" applyFont="1" applyFill="1" applyBorder="1" applyAlignment="1">
      <alignment horizontal="center"/>
    </xf>
    <xf numFmtId="164" fontId="9" fillId="0" borderId="4" xfId="0" applyNumberFormat="1" applyFont="1" applyFill="1" applyBorder="1" applyAlignment="1">
      <alignment horizontal="center"/>
    </xf>
    <xf numFmtId="0" fontId="9" fillId="0" borderId="4" xfId="0" applyFont="1" applyFill="1" applyBorder="1"/>
    <xf numFmtId="0" fontId="9" fillId="0" borderId="0" xfId="0" applyFont="1" applyFill="1"/>
    <xf numFmtId="0" fontId="9" fillId="0" borderId="14" xfId="0" applyFont="1" applyFill="1" applyBorder="1"/>
    <xf numFmtId="2" fontId="9" fillId="0" borderId="13" xfId="0" applyNumberFormat="1" applyFont="1" applyFill="1" applyBorder="1"/>
    <xf numFmtId="0" fontId="9" fillId="0" borderId="10" xfId="0" applyFont="1" applyFill="1" applyBorder="1" applyAlignment="1">
      <alignment horizontal="center"/>
    </xf>
    <xf numFmtId="0" fontId="0" fillId="0" borderId="0" xfId="0" applyBorder="1"/>
    <xf numFmtId="0" fontId="5" fillId="0" borderId="40" xfId="0" applyFont="1" applyBorder="1" applyAlignment="1">
      <alignment horizontal="center" vertical="center"/>
    </xf>
    <xf numFmtId="0" fontId="0" fillId="0" borderId="0" xfId="0" applyBorder="1"/>
    <xf numFmtId="164" fontId="5" fillId="6" borderId="40" xfId="0" applyNumberFormat="1" applyFont="1" applyFill="1" applyBorder="1" applyAlignment="1">
      <alignment horizontal="center"/>
    </xf>
    <xf numFmtId="164" fontId="11" fillId="6" borderId="87" xfId="0" applyNumberFormat="1" applyFont="1" applyFill="1" applyBorder="1" applyAlignment="1">
      <alignment horizontal="center"/>
    </xf>
    <xf numFmtId="164" fontId="5" fillId="0" borderId="42" xfId="0" applyNumberFormat="1" applyFont="1" applyBorder="1" applyAlignment="1">
      <alignment horizontal="center" vertical="center"/>
    </xf>
    <xf numFmtId="164" fontId="5" fillId="0" borderId="44" xfId="0" applyNumberFormat="1" applyFont="1" applyBorder="1" applyAlignment="1">
      <alignment horizontal="center" vertical="center"/>
    </xf>
    <xf numFmtId="0" fontId="0" fillId="0" borderId="0" xfId="0" applyBorder="1"/>
    <xf numFmtId="0" fontId="0" fillId="0" borderId="0" xfId="0" applyBorder="1"/>
    <xf numFmtId="0" fontId="0" fillId="0" borderId="0" xfId="0" applyAlignment="1">
      <alignment horizontal="center" vertical="center"/>
    </xf>
    <xf numFmtId="0" fontId="5" fillId="0" borderId="4" xfId="0" applyFont="1" applyFill="1" applyBorder="1"/>
    <xf numFmtId="164" fontId="9" fillId="0" borderId="23" xfId="0" applyNumberFormat="1" applyFont="1" applyBorder="1" applyAlignment="1">
      <alignment horizontal="center" vertical="center"/>
    </xf>
    <xf numFmtId="0" fontId="16" fillId="0" borderId="0" xfId="0" quotePrefix="1" applyFont="1"/>
    <xf numFmtId="164" fontId="5" fillId="0" borderId="0" xfId="0" applyNumberFormat="1" applyFont="1" applyBorder="1" applyAlignment="1">
      <alignment vertical="center" wrapText="1"/>
    </xf>
    <xf numFmtId="0" fontId="0" fillId="0" borderId="0" xfId="0" applyBorder="1"/>
    <xf numFmtId="0" fontId="0" fillId="0" borderId="0" xfId="0" applyAlignment="1">
      <alignment horizontal="center" vertical="center"/>
    </xf>
    <xf numFmtId="164" fontId="9" fillId="0" borderId="40" xfId="0" applyNumberFormat="1" applyFont="1" applyBorder="1" applyAlignment="1">
      <alignment horizontal="center" vertical="center"/>
    </xf>
    <xf numFmtId="0" fontId="0" fillId="0" borderId="0" xfId="0" applyBorder="1"/>
    <xf numFmtId="0" fontId="10" fillId="2" borderId="12" xfId="0" applyFont="1" applyFill="1" applyBorder="1" applyAlignment="1">
      <alignment horizontal="center" vertical="center"/>
    </xf>
    <xf numFmtId="0" fontId="10" fillId="2" borderId="91" xfId="0" applyFont="1" applyFill="1" applyBorder="1" applyAlignment="1">
      <alignment horizontal="center" vertical="center" wrapText="1"/>
    </xf>
    <xf numFmtId="0" fontId="10" fillId="5" borderId="62" xfId="0" applyFont="1" applyFill="1" applyBorder="1" applyAlignment="1">
      <alignment horizontal="center" vertical="center"/>
    </xf>
    <xf numFmtId="0" fontId="10" fillId="2" borderId="63" xfId="0" applyFont="1" applyFill="1" applyBorder="1" applyAlignment="1">
      <alignment horizontal="center" vertical="center"/>
    </xf>
    <xf numFmtId="0" fontId="10" fillId="2" borderId="62" xfId="0" applyFont="1" applyFill="1" applyBorder="1" applyAlignment="1">
      <alignment horizontal="center" vertical="center"/>
    </xf>
    <xf numFmtId="0" fontId="0" fillId="0" borderId="0" xfId="0" applyBorder="1"/>
    <xf numFmtId="0" fontId="0" fillId="0" borderId="0" xfId="0" applyBorder="1" applyAlignment="1">
      <alignment horizontal="center" vertical="center"/>
    </xf>
    <xf numFmtId="0" fontId="0" fillId="0" borderId="0" xfId="0" applyAlignment="1">
      <alignment horizontal="center" vertical="center"/>
    </xf>
    <xf numFmtId="0" fontId="10" fillId="2" borderId="84" xfId="0" applyFont="1" applyFill="1" applyBorder="1" applyAlignment="1">
      <alignment horizontal="center" vertical="center" wrapText="1"/>
    </xf>
    <xf numFmtId="0" fontId="39" fillId="0" borderId="0" xfId="0" applyFont="1"/>
    <xf numFmtId="0" fontId="0" fillId="0" borderId="0" xfId="0" applyAlignment="1">
      <alignment horizontal="center" vertical="center"/>
    </xf>
    <xf numFmtId="0" fontId="5" fillId="0" borderId="0" xfId="0" applyFont="1" applyBorder="1" applyAlignment="1">
      <alignment horizontal="left"/>
    </xf>
    <xf numFmtId="164" fontId="5" fillId="0" borderId="6" xfId="0" applyNumberFormat="1" applyFont="1" applyBorder="1" applyAlignment="1">
      <alignment horizontal="center"/>
    </xf>
    <xf numFmtId="164" fontId="5" fillId="0" borderId="7" xfId="0" applyNumberFormat="1" applyFont="1" applyBorder="1" applyAlignment="1">
      <alignment horizontal="center"/>
    </xf>
    <xf numFmtId="0" fontId="0" fillId="0" borderId="0" xfId="0" applyBorder="1"/>
    <xf numFmtId="0" fontId="40" fillId="0" borderId="0" xfId="0" applyFont="1" applyBorder="1" applyAlignment="1">
      <alignment horizontal="center"/>
    </xf>
    <xf numFmtId="0" fontId="0" fillId="0" borderId="0" xfId="0" applyBorder="1"/>
    <xf numFmtId="0" fontId="0" fillId="0" borderId="0" xfId="0" applyBorder="1"/>
    <xf numFmtId="164" fontId="0" fillId="0" borderId="2" xfId="0" applyNumberFormat="1" applyBorder="1" applyAlignment="1">
      <alignment horizontal="center" vertical="center"/>
    </xf>
    <xf numFmtId="164" fontId="0" fillId="0" borderId="3" xfId="0" applyNumberFormat="1" applyBorder="1" applyAlignment="1">
      <alignment horizontal="center" vertical="center"/>
    </xf>
    <xf numFmtId="0" fontId="39" fillId="0" borderId="0" xfId="0" applyFont="1" applyBorder="1"/>
    <xf numFmtId="0" fontId="39" fillId="0" borderId="0" xfId="0" applyFont="1" applyBorder="1" applyAlignment="1">
      <alignment horizontal="center"/>
    </xf>
    <xf numFmtId="0" fontId="10" fillId="2" borderId="80" xfId="0" applyFont="1" applyFill="1" applyBorder="1" applyAlignment="1">
      <alignment horizontal="center" vertical="center" wrapText="1"/>
    </xf>
    <xf numFmtId="164" fontId="10" fillId="2" borderId="1" xfId="0" applyNumberFormat="1" applyFont="1" applyFill="1" applyBorder="1" applyAlignment="1">
      <alignment horizontal="center" vertical="center" wrapText="1"/>
    </xf>
    <xf numFmtId="164" fontId="5" fillId="0" borderId="6" xfId="0" applyNumberFormat="1" applyFont="1" applyBorder="1" applyAlignment="1">
      <alignment horizontal="center" vertical="center"/>
    </xf>
    <xf numFmtId="0" fontId="5" fillId="0" borderId="1" xfId="0" applyFont="1" applyFill="1" applyBorder="1"/>
    <xf numFmtId="164" fontId="5" fillId="6" borderId="23" xfId="0" applyNumberFormat="1" applyFont="1" applyFill="1" applyBorder="1" applyAlignment="1">
      <alignment horizontal="center"/>
    </xf>
    <xf numFmtId="0" fontId="5" fillId="6" borderId="83" xfId="0" applyFont="1" applyFill="1" applyBorder="1" applyAlignment="1">
      <alignment horizontal="center" vertical="center"/>
    </xf>
    <xf numFmtId="164" fontId="9" fillId="6" borderId="77" xfId="0" applyNumberFormat="1" applyFont="1" applyFill="1" applyBorder="1" applyAlignment="1">
      <alignment horizontal="center" vertical="center"/>
    </xf>
    <xf numFmtId="164" fontId="9" fillId="6" borderId="0" xfId="0" applyNumberFormat="1" applyFont="1" applyFill="1" applyBorder="1" applyAlignment="1">
      <alignment vertical="center"/>
    </xf>
    <xf numFmtId="164" fontId="5" fillId="6" borderId="22" xfId="0" applyNumberFormat="1" applyFont="1" applyFill="1" applyBorder="1" applyAlignment="1">
      <alignment horizontal="center"/>
    </xf>
    <xf numFmtId="164" fontId="5" fillId="6" borderId="76" xfId="0" applyNumberFormat="1" applyFont="1" applyFill="1" applyBorder="1" applyAlignment="1">
      <alignment vertical="center"/>
    </xf>
    <xf numFmtId="0" fontId="5" fillId="0" borderId="0" xfId="0" applyFont="1" applyBorder="1"/>
    <xf numFmtId="0" fontId="24" fillId="0" borderId="3" xfId="0" applyFont="1" applyBorder="1" applyAlignment="1">
      <alignment horizontal="center"/>
    </xf>
    <xf numFmtId="0" fontId="0" fillId="0" borderId="0" xfId="0" applyAlignment="1">
      <alignment horizontal="center" vertical="center"/>
    </xf>
    <xf numFmtId="0" fontId="0" fillId="0" borderId="0" xfId="0" applyAlignment="1">
      <alignment horizontal="center" vertical="center"/>
    </xf>
    <xf numFmtId="164" fontId="5" fillId="0" borderId="49" xfId="0" applyNumberFormat="1" applyFont="1" applyBorder="1" applyAlignment="1">
      <alignment horizontal="center" vertical="center"/>
    </xf>
    <xf numFmtId="164" fontId="5" fillId="0" borderId="27" xfId="0" applyNumberFormat="1" applyFont="1" applyBorder="1" applyAlignment="1">
      <alignment horizontal="center" vertical="center"/>
    </xf>
    <xf numFmtId="0" fontId="5" fillId="0" borderId="0" xfId="0" applyFont="1" applyBorder="1"/>
    <xf numFmtId="0" fontId="5" fillId="0" borderId="15" xfId="0" applyFont="1" applyBorder="1" applyAlignment="1">
      <alignment horizontal="center"/>
    </xf>
    <xf numFmtId="0" fontId="5" fillId="0" borderId="4" xfId="0" quotePrefix="1" applyFont="1" applyBorder="1" applyAlignment="1">
      <alignment horizontal="center"/>
    </xf>
    <xf numFmtId="164" fontId="5" fillId="0" borderId="2" xfId="0" applyNumberFormat="1" applyFont="1" applyBorder="1" applyAlignment="1">
      <alignment horizontal="center" vertical="center"/>
    </xf>
    <xf numFmtId="164" fontId="5" fillId="0" borderId="4" xfId="0" applyNumberFormat="1" applyFont="1" applyBorder="1" applyAlignment="1">
      <alignment horizontal="center" vertical="center"/>
    </xf>
    <xf numFmtId="0" fontId="5" fillId="0" borderId="2" xfId="0" quotePrefix="1" applyFont="1" applyBorder="1" applyAlignment="1">
      <alignment horizontal="center"/>
    </xf>
    <xf numFmtId="164" fontId="5" fillId="0" borderId="3" xfId="0" applyNumberFormat="1" applyFont="1" applyBorder="1" applyAlignment="1">
      <alignment horizontal="center" vertical="center"/>
    </xf>
    <xf numFmtId="0" fontId="5" fillId="0" borderId="3" xfId="0" applyFont="1" applyBorder="1" applyAlignment="1">
      <alignment horizontal="center" vertical="center"/>
    </xf>
    <xf numFmtId="0" fontId="5" fillId="0" borderId="2" xfId="0" applyFont="1" applyBorder="1" applyAlignment="1">
      <alignment horizontal="center" vertical="center"/>
    </xf>
    <xf numFmtId="164" fontId="5" fillId="0" borderId="0" xfId="0" applyNumberFormat="1" applyFont="1"/>
    <xf numFmtId="0" fontId="5" fillId="0" borderId="3" xfId="0" applyFont="1" applyBorder="1" applyAlignment="1">
      <alignment vertical="center"/>
    </xf>
    <xf numFmtId="0" fontId="5" fillId="0" borderId="4" xfId="0" applyFont="1" applyBorder="1" applyAlignment="1">
      <alignment horizontal="center" vertical="center"/>
    </xf>
    <xf numFmtId="0" fontId="5" fillId="0" borderId="36" xfId="0" applyFont="1" applyFill="1" applyBorder="1"/>
    <xf numFmtId="0" fontId="5" fillId="0" borderId="13" xfId="0" applyFont="1" applyFill="1" applyBorder="1"/>
    <xf numFmtId="0" fontId="5" fillId="0" borderId="13" xfId="0" applyFont="1" applyFill="1" applyBorder="1" applyAlignment="1">
      <alignment horizontal="center"/>
    </xf>
    <xf numFmtId="0" fontId="11" fillId="0" borderId="1" xfId="0" applyFont="1" applyBorder="1" applyAlignment="1">
      <alignment horizontal="center" vertical="center"/>
    </xf>
    <xf numFmtId="0" fontId="5" fillId="0" borderId="38" xfId="0" quotePrefix="1" applyFont="1" applyBorder="1" applyAlignment="1">
      <alignment horizontal="center" vertical="center"/>
    </xf>
    <xf numFmtId="164" fontId="5" fillId="6" borderId="36" xfId="0" applyNumberFormat="1" applyFont="1" applyFill="1" applyBorder="1" applyAlignment="1">
      <alignment horizontal="center"/>
    </xf>
    <xf numFmtId="164" fontId="5" fillId="6" borderId="1" xfId="0" applyNumberFormat="1" applyFont="1" applyFill="1" applyBorder="1" applyAlignment="1">
      <alignment horizontal="center"/>
    </xf>
    <xf numFmtId="164" fontId="5" fillId="6" borderId="38" xfId="0" applyNumberFormat="1" applyFont="1" applyFill="1" applyBorder="1" applyAlignment="1">
      <alignment horizontal="center"/>
    </xf>
    <xf numFmtId="164" fontId="5" fillId="6" borderId="36" xfId="0" applyNumberFormat="1" applyFont="1" applyFill="1" applyBorder="1" applyAlignment="1">
      <alignment horizontal="center" vertical="center"/>
    </xf>
    <xf numFmtId="164" fontId="5" fillId="6" borderId="1" xfId="0" applyNumberFormat="1" applyFont="1" applyFill="1" applyBorder="1" applyAlignment="1">
      <alignment horizontal="center" vertical="center"/>
    </xf>
    <xf numFmtId="164" fontId="5" fillId="6" borderId="71" xfId="0" applyNumberFormat="1" applyFont="1" applyFill="1" applyBorder="1" applyAlignment="1">
      <alignment horizontal="center" vertical="center"/>
    </xf>
    <xf numFmtId="164" fontId="5" fillId="0" borderId="58" xfId="0" applyNumberFormat="1" applyFont="1" applyBorder="1" applyAlignment="1">
      <alignment horizontal="center" vertical="center"/>
    </xf>
    <xf numFmtId="164" fontId="5" fillId="0" borderId="14" xfId="0" applyNumberFormat="1" applyFont="1" applyBorder="1" applyAlignment="1">
      <alignment horizontal="center" vertical="center"/>
    </xf>
    <xf numFmtId="164" fontId="5" fillId="0" borderId="36" xfId="0" applyNumberFormat="1" applyFont="1" applyBorder="1" applyAlignment="1">
      <alignment horizontal="center" vertical="center"/>
    </xf>
    <xf numFmtId="164" fontId="5" fillId="0" borderId="38" xfId="0" applyNumberFormat="1" applyFont="1" applyBorder="1" applyAlignment="1">
      <alignment horizontal="center" vertical="center"/>
    </xf>
    <xf numFmtId="164" fontId="5" fillId="0" borderId="13" xfId="0" applyNumberFormat="1" applyFont="1" applyBorder="1" applyAlignment="1">
      <alignment horizontal="center" vertical="center"/>
    </xf>
    <xf numFmtId="0" fontId="5" fillId="0" borderId="38" xfId="0" applyFont="1" applyBorder="1" applyAlignment="1">
      <alignment horizontal="center" vertical="center" wrapText="1"/>
    </xf>
    <xf numFmtId="0" fontId="32" fillId="0" borderId="0" xfId="0" applyFont="1" applyBorder="1" applyAlignment="1">
      <alignment vertical="center"/>
    </xf>
    <xf numFmtId="0" fontId="32" fillId="0" borderId="0" xfId="0" applyFont="1" applyAlignment="1">
      <alignment vertical="center"/>
    </xf>
    <xf numFmtId="0" fontId="11" fillId="0" borderId="36" xfId="0" applyFont="1" applyBorder="1"/>
    <xf numFmtId="0" fontId="11" fillId="0" borderId="13" xfId="0" applyFont="1" applyBorder="1"/>
    <xf numFmtId="164" fontId="11" fillId="6" borderId="36" xfId="0" applyNumberFormat="1" applyFont="1" applyFill="1" applyBorder="1" applyAlignment="1">
      <alignment horizontal="center"/>
    </xf>
    <xf numFmtId="164" fontId="11" fillId="6" borderId="1" xfId="0" applyNumberFormat="1" applyFont="1" applyFill="1" applyBorder="1" applyAlignment="1">
      <alignment horizontal="center"/>
    </xf>
    <xf numFmtId="164" fontId="11" fillId="6" borderId="38" xfId="0" applyNumberFormat="1" applyFont="1" applyFill="1" applyBorder="1" applyAlignment="1">
      <alignment horizontal="center"/>
    </xf>
    <xf numFmtId="164" fontId="11" fillId="6" borderId="23" xfId="0" applyNumberFormat="1" applyFont="1" applyFill="1" applyBorder="1" applyAlignment="1">
      <alignment horizontal="center"/>
    </xf>
    <xf numFmtId="164" fontId="11" fillId="6" borderId="40" xfId="0" applyNumberFormat="1" applyFont="1" applyFill="1" applyBorder="1" applyAlignment="1">
      <alignment horizontal="center"/>
    </xf>
    <xf numFmtId="0" fontId="5" fillId="0" borderId="36" xfId="0" applyFont="1" applyBorder="1"/>
    <xf numFmtId="0" fontId="5" fillId="0" borderId="13" xfId="0" applyFont="1" applyBorder="1"/>
    <xf numFmtId="164" fontId="11" fillId="6" borderId="71" xfId="0" applyNumberFormat="1" applyFont="1" applyFill="1" applyBorder="1" applyAlignment="1">
      <alignment horizontal="center"/>
    </xf>
    <xf numFmtId="164" fontId="32" fillId="0" borderId="1" xfId="0" applyNumberFormat="1" applyFont="1" applyBorder="1" applyAlignment="1">
      <alignment horizontal="center" vertical="center"/>
    </xf>
    <xf numFmtId="0" fontId="32" fillId="7" borderId="1" xfId="0" applyFont="1" applyFill="1" applyBorder="1" applyAlignment="1">
      <alignment vertical="center"/>
    </xf>
    <xf numFmtId="0" fontId="32" fillId="7" borderId="38" xfId="0" applyFont="1" applyFill="1" applyBorder="1" applyAlignment="1">
      <alignment vertical="center"/>
    </xf>
    <xf numFmtId="0" fontId="5" fillId="0" borderId="37" xfId="0" quotePrefix="1" applyFont="1" applyBorder="1" applyAlignment="1">
      <alignment horizontal="center" vertical="center"/>
    </xf>
    <xf numFmtId="164" fontId="5" fillId="6" borderId="13" xfId="0" applyNumberFormat="1" applyFont="1" applyFill="1" applyBorder="1" applyAlignment="1">
      <alignment horizontal="center"/>
    </xf>
    <xf numFmtId="164" fontId="5" fillId="6" borderId="13" xfId="0" applyNumberFormat="1" applyFont="1" applyFill="1" applyBorder="1" applyAlignment="1">
      <alignment horizontal="center" vertical="center"/>
    </xf>
    <xf numFmtId="164" fontId="5" fillId="6" borderId="14" xfId="0" applyNumberFormat="1" applyFont="1" applyFill="1" applyBorder="1" applyAlignment="1">
      <alignment horizontal="center" vertical="center"/>
    </xf>
    <xf numFmtId="0" fontId="11" fillId="0" borderId="1" xfId="0" applyFont="1" applyBorder="1"/>
    <xf numFmtId="0" fontId="11" fillId="0" borderId="6" xfId="0" applyFont="1" applyBorder="1" applyAlignment="1">
      <alignment horizontal="center"/>
    </xf>
    <xf numFmtId="164" fontId="11" fillId="6" borderId="22" xfId="0" applyNumberFormat="1" applyFont="1" applyFill="1" applyBorder="1" applyAlignment="1">
      <alignment horizontal="center"/>
    </xf>
    <xf numFmtId="164" fontId="11" fillId="6" borderId="77" xfId="0" applyNumberFormat="1" applyFont="1" applyFill="1" applyBorder="1" applyAlignment="1">
      <alignment horizontal="center"/>
    </xf>
    <xf numFmtId="0" fontId="7" fillId="7" borderId="23" xfId="0" applyFont="1" applyFill="1" applyBorder="1" applyAlignment="1">
      <alignment vertical="center"/>
    </xf>
    <xf numFmtId="0" fontId="7" fillId="7" borderId="40" xfId="0" applyFont="1" applyFill="1" applyBorder="1" applyAlignment="1">
      <alignment vertical="center"/>
    </xf>
    <xf numFmtId="0" fontId="5" fillId="0" borderId="33" xfId="0" applyFont="1" applyBorder="1" applyAlignment="1">
      <alignment vertical="center"/>
    </xf>
    <xf numFmtId="164" fontId="5" fillId="6" borderId="33" xfId="0" applyNumberFormat="1" applyFont="1" applyFill="1" applyBorder="1" applyAlignment="1">
      <alignment horizontal="center" vertical="center"/>
    </xf>
    <xf numFmtId="164" fontId="5" fillId="6" borderId="3" xfId="0" applyNumberFormat="1" applyFont="1" applyFill="1" applyBorder="1" applyAlignment="1">
      <alignment horizontal="center" vertical="center"/>
    </xf>
    <xf numFmtId="164" fontId="11" fillId="6" borderId="2" xfId="0" applyNumberFormat="1" applyFont="1" applyFill="1" applyBorder="1" applyAlignment="1">
      <alignment horizontal="center" vertical="center"/>
    </xf>
    <xf numFmtId="164" fontId="5" fillId="0" borderId="57" xfId="0" applyNumberFormat="1" applyFont="1" applyBorder="1" applyAlignment="1">
      <alignment horizontal="center" vertical="center"/>
    </xf>
    <xf numFmtId="164" fontId="5" fillId="0" borderId="33" xfId="0" applyNumberFormat="1" applyFont="1" applyBorder="1" applyAlignment="1">
      <alignment horizontal="center" vertical="center"/>
    </xf>
    <xf numFmtId="0" fontId="5" fillId="7" borderId="4" xfId="0" applyFont="1" applyFill="1" applyBorder="1" applyAlignment="1">
      <alignment vertical="center"/>
    </xf>
    <xf numFmtId="0" fontId="5" fillId="7" borderId="80" xfId="0" applyFont="1" applyFill="1" applyBorder="1" applyAlignment="1">
      <alignment vertical="center"/>
    </xf>
    <xf numFmtId="0" fontId="5" fillId="0" borderId="1" xfId="0" applyFont="1" applyFill="1" applyBorder="1" applyAlignment="1">
      <alignment horizontal="center" vertical="center"/>
    </xf>
    <xf numFmtId="0" fontId="5" fillId="0" borderId="46" xfId="0" applyFont="1" applyFill="1" applyBorder="1"/>
    <xf numFmtId="0" fontId="5" fillId="0" borderId="8" xfId="0" applyFont="1" applyFill="1" applyBorder="1" applyAlignment="1">
      <alignment horizontal="center"/>
    </xf>
    <xf numFmtId="0" fontId="5" fillId="0" borderId="4" xfId="0" applyFont="1" applyFill="1" applyBorder="1" applyAlignment="1">
      <alignment horizontal="center" vertical="center"/>
    </xf>
    <xf numFmtId="164" fontId="5" fillId="6" borderId="62" xfId="0" applyNumberFormat="1" applyFont="1" applyFill="1" applyBorder="1" applyAlignment="1">
      <alignment horizontal="center"/>
    </xf>
    <xf numFmtId="164" fontId="5" fillId="6" borderId="12" xfId="0" applyNumberFormat="1" applyFont="1" applyFill="1" applyBorder="1" applyAlignment="1">
      <alignment horizontal="center"/>
    </xf>
    <xf numFmtId="164" fontId="5" fillId="6" borderId="80" xfId="0" applyNumberFormat="1" applyFont="1" applyFill="1" applyBorder="1" applyAlignment="1">
      <alignment horizontal="center"/>
    </xf>
    <xf numFmtId="164" fontId="5" fillId="6" borderId="12" xfId="0" applyNumberFormat="1" applyFont="1" applyFill="1" applyBorder="1" applyAlignment="1">
      <alignment horizontal="center" vertical="center"/>
    </xf>
    <xf numFmtId="164" fontId="5" fillId="6" borderId="4" xfId="0" applyNumberFormat="1" applyFont="1" applyFill="1" applyBorder="1" applyAlignment="1">
      <alignment horizontal="center" vertical="center"/>
    </xf>
    <xf numFmtId="164" fontId="5" fillId="6" borderId="9" xfId="0" applyNumberFormat="1" applyFont="1" applyFill="1" applyBorder="1" applyAlignment="1">
      <alignment horizontal="center" vertical="center"/>
    </xf>
    <xf numFmtId="164" fontId="5" fillId="0" borderId="63" xfId="0" applyNumberFormat="1" applyFont="1" applyBorder="1" applyAlignment="1">
      <alignment horizontal="center" vertical="center"/>
    </xf>
    <xf numFmtId="164" fontId="5" fillId="0" borderId="9" xfId="0" applyNumberFormat="1" applyFont="1" applyBorder="1" applyAlignment="1">
      <alignment horizontal="center" vertical="center"/>
    </xf>
    <xf numFmtId="164" fontId="5" fillId="0" borderId="62" xfId="0" applyNumberFormat="1" applyFont="1" applyBorder="1" applyAlignment="1">
      <alignment horizontal="center" vertical="center"/>
    </xf>
    <xf numFmtId="164" fontId="5" fillId="0" borderId="80" xfId="0" applyNumberFormat="1" applyFont="1" applyBorder="1" applyAlignment="1">
      <alignment horizontal="center" vertical="center"/>
    </xf>
    <xf numFmtId="164" fontId="5" fillId="0" borderId="12" xfId="0" applyNumberFormat="1" applyFont="1" applyBorder="1" applyAlignment="1">
      <alignment horizontal="center" vertical="center"/>
    </xf>
    <xf numFmtId="0" fontId="5" fillId="0" borderId="33" xfId="0" applyFont="1" applyFill="1" applyBorder="1"/>
    <xf numFmtId="0" fontId="11" fillId="0" borderId="4" xfId="0" applyFont="1" applyBorder="1" applyAlignment="1">
      <alignment horizontal="center" vertical="center"/>
    </xf>
    <xf numFmtId="0" fontId="5" fillId="0" borderId="35" xfId="0" quotePrefix="1" applyFont="1" applyBorder="1" applyAlignment="1">
      <alignment horizontal="center" vertical="center"/>
    </xf>
    <xf numFmtId="164" fontId="5" fillId="6" borderId="3" xfId="0" applyNumberFormat="1" applyFont="1" applyFill="1" applyBorder="1" applyAlignment="1">
      <alignment horizontal="center"/>
    </xf>
    <xf numFmtId="164" fontId="5" fillId="6" borderId="2" xfId="0" applyNumberFormat="1" applyFont="1" applyFill="1" applyBorder="1" applyAlignment="1">
      <alignment horizontal="center" vertical="center"/>
    </xf>
    <xf numFmtId="164" fontId="5" fillId="0" borderId="10" xfId="0" applyNumberFormat="1" applyFont="1" applyBorder="1" applyAlignment="1">
      <alignment horizontal="center" vertical="center"/>
    </xf>
    <xf numFmtId="164" fontId="5" fillId="0" borderId="35" xfId="0" applyNumberFormat="1" applyFont="1" applyBorder="1" applyAlignment="1">
      <alignment horizontal="center" vertical="center"/>
    </xf>
    <xf numFmtId="0" fontId="5" fillId="0" borderId="80" xfId="0" applyFont="1" applyBorder="1" applyAlignment="1">
      <alignment horizontal="center" vertical="center"/>
    </xf>
    <xf numFmtId="0" fontId="5" fillId="0" borderId="62" xfId="0" applyFont="1" applyFill="1" applyBorder="1"/>
    <xf numFmtId="0" fontId="5" fillId="0" borderId="47" xfId="0" quotePrefix="1" applyFont="1" applyBorder="1" applyAlignment="1">
      <alignment horizontal="center" vertical="center"/>
    </xf>
    <xf numFmtId="0" fontId="5" fillId="0" borderId="45" xfId="0" applyFont="1" applyFill="1" applyBorder="1"/>
    <xf numFmtId="0" fontId="5" fillId="0" borderId="64" xfId="0" applyFont="1" applyFill="1" applyBorder="1"/>
    <xf numFmtId="0" fontId="5" fillId="0" borderId="30" xfId="0" applyFont="1" applyFill="1" applyBorder="1"/>
    <xf numFmtId="0" fontId="5" fillId="7" borderId="62" xfId="0" applyFont="1" applyFill="1" applyBorder="1" applyAlignment="1">
      <alignment horizontal="center" vertical="center"/>
    </xf>
    <xf numFmtId="0" fontId="5" fillId="7" borderId="4" xfId="0" applyFont="1" applyFill="1" applyBorder="1" applyAlignment="1">
      <alignment horizontal="center" vertical="center"/>
    </xf>
    <xf numFmtId="0" fontId="5" fillId="7" borderId="80" xfId="0" applyFont="1" applyFill="1" applyBorder="1" applyAlignment="1">
      <alignment horizontal="center" vertical="center"/>
    </xf>
    <xf numFmtId="0" fontId="5" fillId="7" borderId="12" xfId="0" applyFont="1" applyFill="1" applyBorder="1" applyAlignment="1">
      <alignment horizontal="center" vertical="center"/>
    </xf>
    <xf numFmtId="0" fontId="5" fillId="7" borderId="91" xfId="0" applyFont="1" applyFill="1" applyBorder="1" applyAlignment="1">
      <alignment horizontal="center" vertical="center"/>
    </xf>
    <xf numFmtId="0" fontId="5" fillId="0" borderId="9" xfId="0" applyFont="1" applyBorder="1" applyAlignment="1">
      <alignment horizontal="center" vertical="center"/>
    </xf>
    <xf numFmtId="0" fontId="5" fillId="0" borderId="62" xfId="0" applyFont="1" applyBorder="1" applyAlignment="1">
      <alignment horizontal="center" vertical="center"/>
    </xf>
    <xf numFmtId="164" fontId="5" fillId="0" borderId="80" xfId="0" applyNumberFormat="1" applyFont="1" applyBorder="1" applyAlignment="1">
      <alignment horizontal="center"/>
    </xf>
    <xf numFmtId="0" fontId="41" fillId="0" borderId="0" xfId="0" quotePrefix="1" applyFont="1"/>
    <xf numFmtId="0" fontId="5" fillId="0" borderId="10" xfId="0" applyFont="1" applyBorder="1" applyAlignment="1">
      <alignment horizontal="center"/>
    </xf>
    <xf numFmtId="164" fontId="11" fillId="0" borderId="2" xfId="0" applyNumberFormat="1" applyFont="1" applyBorder="1" applyAlignment="1">
      <alignment horizontal="center"/>
    </xf>
    <xf numFmtId="164" fontId="11" fillId="0" borderId="0" xfId="0" applyNumberFormat="1" applyFont="1"/>
    <xf numFmtId="0" fontId="11" fillId="0" borderId="0" xfId="0" applyFont="1"/>
    <xf numFmtId="164" fontId="11" fillId="0" borderId="3" xfId="0" applyNumberFormat="1" applyFont="1" applyBorder="1" applyAlignment="1">
      <alignment horizontal="center" wrapText="1"/>
    </xf>
    <xf numFmtId="0" fontId="5" fillId="0" borderId="2" xfId="0" applyFont="1" applyFill="1" applyBorder="1" applyAlignment="1">
      <alignment horizontal="center"/>
    </xf>
    <xf numFmtId="164" fontId="5" fillId="0" borderId="3" xfId="0" applyNumberFormat="1" applyFont="1" applyFill="1" applyBorder="1" applyAlignment="1">
      <alignment horizontal="center" wrapText="1"/>
    </xf>
    <xf numFmtId="164" fontId="5" fillId="0" borderId="0" xfId="0" applyNumberFormat="1" applyFont="1" applyFill="1"/>
    <xf numFmtId="0" fontId="11" fillId="0" borderId="0" xfId="0" applyFont="1" applyBorder="1"/>
    <xf numFmtId="0" fontId="11" fillId="0" borderId="10" xfId="0" applyFont="1" applyBorder="1" applyAlignment="1">
      <alignment horizontal="center"/>
    </xf>
    <xf numFmtId="164" fontId="11" fillId="0" borderId="0" xfId="0" applyNumberFormat="1" applyFont="1" applyBorder="1" applyAlignment="1">
      <alignment horizontal="center"/>
    </xf>
    <xf numFmtId="164" fontId="11" fillId="0" borderId="4" xfId="0" applyNumberFormat="1" applyFont="1" applyBorder="1" applyAlignment="1">
      <alignment horizontal="center"/>
    </xf>
    <xf numFmtId="0" fontId="11" fillId="0" borderId="2" xfId="0" applyFont="1" applyBorder="1" applyAlignment="1">
      <alignment horizontal="center"/>
    </xf>
    <xf numFmtId="0" fontId="11" fillId="0" borderId="4" xfId="0" applyFont="1" applyBorder="1"/>
    <xf numFmtId="0" fontId="5" fillId="0" borderId="0" xfId="0" applyFont="1" applyFill="1" applyBorder="1" applyAlignment="1">
      <alignment horizontal="center"/>
    </xf>
    <xf numFmtId="164" fontId="5" fillId="0" borderId="4" xfId="0" applyNumberFormat="1" applyFont="1" applyBorder="1"/>
    <xf numFmtId="164" fontId="5" fillId="0" borderId="10" xfId="0" applyNumberFormat="1" applyFont="1" applyFill="1" applyBorder="1" applyAlignment="1">
      <alignment horizontal="center"/>
    </xf>
    <xf numFmtId="0" fontId="5" fillId="0" borderId="3" xfId="0" applyFont="1" applyBorder="1" applyAlignment="1">
      <alignment horizontal="center" wrapText="1"/>
    </xf>
    <xf numFmtId="0" fontId="5" fillId="0" borderId="2"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10" xfId="0" applyFont="1" applyFill="1" applyBorder="1" applyAlignment="1">
      <alignment horizontal="center" vertical="center" wrapText="1"/>
    </xf>
    <xf numFmtId="164" fontId="5" fillId="0" borderId="4" xfId="0" applyNumberFormat="1" applyFont="1" applyFill="1" applyBorder="1" applyAlignment="1">
      <alignment horizontal="center" vertical="center"/>
    </xf>
    <xf numFmtId="164" fontId="5" fillId="0" borderId="0" xfId="0" applyNumberFormat="1" applyFont="1" applyFill="1" applyBorder="1" applyAlignment="1">
      <alignment horizontal="center" vertical="center" wrapText="1"/>
    </xf>
    <xf numFmtId="164" fontId="5" fillId="0" borderId="2" xfId="0" applyNumberFormat="1" applyFont="1" applyFill="1" applyBorder="1" applyAlignment="1">
      <alignment horizontal="center" vertical="center"/>
    </xf>
    <xf numFmtId="164" fontId="5" fillId="0" borderId="2" xfId="0" applyNumberFormat="1" applyFont="1" applyFill="1" applyBorder="1" applyAlignment="1">
      <alignment horizontal="center" vertical="center" wrapText="1"/>
    </xf>
    <xf numFmtId="164" fontId="5" fillId="0" borderId="4" xfId="0" applyNumberFormat="1" applyFont="1" applyFill="1" applyBorder="1" applyAlignment="1">
      <alignment horizontal="center" vertical="center" wrapText="1"/>
    </xf>
    <xf numFmtId="164" fontId="5" fillId="0" borderId="0" xfId="0" applyNumberFormat="1" applyFont="1" applyFill="1" applyAlignment="1">
      <alignment horizontal="center"/>
    </xf>
    <xf numFmtId="0" fontId="5"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5" fillId="0" borderId="4" xfId="0" applyFont="1" applyBorder="1" applyAlignment="1">
      <alignment vertical="center" wrapText="1"/>
    </xf>
    <xf numFmtId="0" fontId="5" fillId="0" borderId="4" xfId="0" applyFont="1" applyBorder="1" applyAlignment="1">
      <alignment vertical="center"/>
    </xf>
    <xf numFmtId="0" fontId="5" fillId="0" borderId="2" xfId="0" applyFont="1" applyBorder="1" applyAlignment="1">
      <alignment vertical="center" wrapText="1"/>
    </xf>
    <xf numFmtId="164" fontId="11" fillId="0" borderId="4" xfId="0" applyNumberFormat="1" applyFont="1" applyBorder="1"/>
    <xf numFmtId="164" fontId="11" fillId="0" borderId="3" xfId="0" applyNumberFormat="1" applyFont="1" applyBorder="1" applyAlignment="1"/>
    <xf numFmtId="0" fontId="11" fillId="0" borderId="12" xfId="0" applyFont="1" applyBorder="1"/>
    <xf numFmtId="0" fontId="11" fillId="0" borderId="2" xfId="0" applyFont="1" applyFill="1" applyBorder="1"/>
    <xf numFmtId="164" fontId="11" fillId="0" borderId="3" xfId="0" applyNumberFormat="1" applyFont="1" applyFill="1" applyBorder="1" applyAlignment="1">
      <alignment horizontal="center"/>
    </xf>
    <xf numFmtId="164" fontId="11" fillId="0" borderId="2" xfId="0" applyNumberFormat="1" applyFont="1" applyFill="1" applyBorder="1"/>
    <xf numFmtId="0" fontId="11" fillId="0" borderId="0" xfId="0" applyFont="1" applyFill="1"/>
    <xf numFmtId="164" fontId="5" fillId="0" borderId="58" xfId="0" applyNumberFormat="1" applyFont="1" applyFill="1" applyBorder="1" applyAlignment="1">
      <alignment horizontal="center" vertical="center"/>
    </xf>
    <xf numFmtId="164" fontId="5" fillId="0" borderId="4" xfId="0" applyNumberFormat="1" applyFont="1" applyBorder="1" applyAlignment="1"/>
    <xf numFmtId="164" fontId="5" fillId="0" borderId="0" xfId="0" applyNumberFormat="1" applyFont="1" applyBorder="1" applyAlignment="1"/>
    <xf numFmtId="0" fontId="9" fillId="0" borderId="2" xfId="0" applyFont="1" applyBorder="1" applyAlignment="1">
      <alignment horizontal="center"/>
    </xf>
    <xf numFmtId="164" fontId="5" fillId="0" borderId="1" xfId="0" applyNumberFormat="1" applyFont="1" applyFill="1" applyBorder="1" applyAlignment="1">
      <alignment horizontal="center" vertical="center"/>
    </xf>
    <xf numFmtId="164" fontId="5" fillId="0" borderId="14" xfId="0" applyNumberFormat="1" applyFont="1" applyFill="1" applyBorder="1" applyAlignment="1">
      <alignment horizontal="center" vertical="center"/>
    </xf>
    <xf numFmtId="164" fontId="5" fillId="0" borderId="36" xfId="0" applyNumberFormat="1" applyFont="1" applyFill="1" applyBorder="1" applyAlignment="1">
      <alignment horizontal="center" vertical="center"/>
    </xf>
    <xf numFmtId="164" fontId="5" fillId="0" borderId="38" xfId="0" applyNumberFormat="1" applyFont="1" applyFill="1" applyBorder="1" applyAlignment="1">
      <alignment horizontal="center" vertical="center"/>
    </xf>
    <xf numFmtId="0" fontId="5" fillId="0" borderId="0" xfId="0" applyFont="1" applyFill="1" applyAlignment="1">
      <alignment vertical="center"/>
    </xf>
    <xf numFmtId="0" fontId="5" fillId="0" borderId="38" xfId="0" quotePrefix="1" applyFont="1" applyFill="1" applyBorder="1" applyAlignment="1">
      <alignment horizontal="center" vertical="center"/>
    </xf>
    <xf numFmtId="164" fontId="5" fillId="0" borderId="3" xfId="0" applyNumberFormat="1" applyFont="1" applyFill="1" applyBorder="1" applyAlignment="1">
      <alignment horizontal="center" vertical="center"/>
    </xf>
    <xf numFmtId="0" fontId="5" fillId="0" borderId="80" xfId="0" quotePrefix="1" applyFont="1" applyFill="1" applyBorder="1" applyAlignment="1">
      <alignment horizontal="center" vertical="center"/>
    </xf>
    <xf numFmtId="164" fontId="5" fillId="0" borderId="62" xfId="0" applyNumberFormat="1" applyFont="1" applyFill="1" applyBorder="1" applyAlignment="1">
      <alignment horizontal="center" vertical="center"/>
    </xf>
    <xf numFmtId="164" fontId="5" fillId="0" borderId="5" xfId="0" applyNumberFormat="1" applyFont="1" applyFill="1" applyBorder="1" applyAlignment="1">
      <alignment horizontal="center" vertical="center"/>
    </xf>
    <xf numFmtId="164" fontId="5" fillId="0" borderId="9" xfId="0" applyNumberFormat="1" applyFont="1" applyFill="1" applyBorder="1" applyAlignment="1">
      <alignment horizontal="center" vertical="center"/>
    </xf>
    <xf numFmtId="0" fontId="5" fillId="0" borderId="37" xfId="0" quotePrefix="1" applyFont="1" applyFill="1" applyBorder="1" applyAlignment="1">
      <alignment horizontal="center" vertical="center"/>
    </xf>
    <xf numFmtId="164" fontId="5" fillId="0" borderId="8" xfId="0" applyNumberFormat="1" applyFont="1" applyFill="1" applyBorder="1" applyAlignment="1">
      <alignment horizontal="center" vertical="center"/>
    </xf>
    <xf numFmtId="164" fontId="5" fillId="0" borderId="29" xfId="0" applyNumberFormat="1" applyFont="1" applyFill="1" applyBorder="1" applyAlignment="1">
      <alignment horizontal="center" vertical="center"/>
    </xf>
    <xf numFmtId="164" fontId="5" fillId="0" borderId="30" xfId="0" applyNumberFormat="1" applyFont="1" applyFill="1" applyBorder="1" applyAlignment="1">
      <alignment horizontal="center" vertical="center"/>
    </xf>
    <xf numFmtId="164" fontId="5" fillId="0" borderId="74" xfId="0" applyNumberFormat="1" applyFont="1" applyFill="1" applyBorder="1" applyAlignment="1">
      <alignment horizontal="center" vertical="center"/>
    </xf>
    <xf numFmtId="164" fontId="5" fillId="0" borderId="84" xfId="0" applyNumberFormat="1" applyFont="1" applyFill="1" applyBorder="1" applyAlignment="1">
      <alignment horizontal="center" vertical="center"/>
    </xf>
    <xf numFmtId="164" fontId="5" fillId="0" borderId="65" xfId="0" applyNumberFormat="1" applyFont="1" applyFill="1" applyBorder="1" applyAlignment="1">
      <alignment horizontal="center" vertical="center"/>
    </xf>
    <xf numFmtId="0" fontId="5" fillId="0" borderId="3" xfId="0" quotePrefix="1" applyFont="1" applyBorder="1" applyAlignment="1">
      <alignment horizontal="center"/>
    </xf>
    <xf numFmtId="164" fontId="5" fillId="0" borderId="3" xfId="0" quotePrefix="1" applyNumberFormat="1" applyFont="1" applyBorder="1" applyAlignment="1">
      <alignment horizontal="center"/>
    </xf>
    <xf numFmtId="0" fontId="11" fillId="0" borderId="3" xfId="0" applyFont="1" applyFill="1" applyBorder="1" applyAlignment="1">
      <alignment horizontal="center"/>
    </xf>
    <xf numFmtId="164" fontId="5" fillId="0" borderId="2" xfId="0" quotePrefix="1" applyNumberFormat="1" applyFont="1" applyBorder="1" applyAlignment="1">
      <alignment horizontal="center"/>
    </xf>
    <xf numFmtId="0" fontId="11" fillId="0" borderId="2" xfId="0" applyFont="1" applyFill="1" applyBorder="1" applyAlignment="1">
      <alignment horizontal="center"/>
    </xf>
    <xf numFmtId="164" fontId="11" fillId="0" borderId="3" xfId="0" quotePrefix="1" applyNumberFormat="1" applyFont="1" applyBorder="1" applyAlignment="1">
      <alignment horizontal="center"/>
    </xf>
    <xf numFmtId="0" fontId="11" fillId="0" borderId="5" xfId="0" applyFont="1" applyBorder="1" applyAlignment="1">
      <alignment horizontal="center"/>
    </xf>
    <xf numFmtId="0" fontId="11" fillId="0" borderId="38" xfId="0" applyFont="1" applyBorder="1" applyAlignment="1">
      <alignment horizontal="center" vertical="center"/>
    </xf>
    <xf numFmtId="164" fontId="11" fillId="6" borderId="13" xfId="0" applyNumberFormat="1" applyFont="1" applyFill="1" applyBorder="1" applyAlignment="1">
      <alignment horizontal="center"/>
    </xf>
    <xf numFmtId="164" fontId="11" fillId="0" borderId="1" xfId="0" applyNumberFormat="1" applyFont="1" applyBorder="1" applyAlignment="1">
      <alignment horizontal="center" vertical="center"/>
    </xf>
    <xf numFmtId="164" fontId="11" fillId="0" borderId="14" xfId="0" applyNumberFormat="1" applyFont="1" applyBorder="1" applyAlignment="1">
      <alignment horizontal="center" vertical="center"/>
    </xf>
    <xf numFmtId="164" fontId="11" fillId="0" borderId="5" xfId="0" applyNumberFormat="1" applyFont="1" applyBorder="1" applyAlignment="1">
      <alignment horizontal="center" vertical="center"/>
    </xf>
    <xf numFmtId="0" fontId="11" fillId="0" borderId="0" xfId="0" applyFont="1" applyAlignment="1">
      <alignment vertical="center"/>
    </xf>
    <xf numFmtId="164" fontId="11" fillId="6" borderId="1" xfId="0" quotePrefix="1" applyNumberFormat="1" applyFont="1" applyFill="1" applyBorder="1" applyAlignment="1">
      <alignment horizontal="center"/>
    </xf>
    <xf numFmtId="164" fontId="5" fillId="6" borderId="1" xfId="0" quotePrefix="1" applyNumberFormat="1" applyFont="1" applyFill="1" applyBorder="1" applyAlignment="1">
      <alignment horizontal="center"/>
    </xf>
    <xf numFmtId="164" fontId="5" fillId="6" borderId="13" xfId="0" applyNumberFormat="1" applyFont="1" applyFill="1" applyBorder="1"/>
    <xf numFmtId="164" fontId="11" fillId="6" borderId="13" xfId="0" quotePrefix="1" applyNumberFormat="1" applyFont="1" applyFill="1" applyBorder="1" applyAlignment="1">
      <alignment horizontal="center"/>
    </xf>
    <xf numFmtId="164" fontId="5" fillId="6" borderId="13" xfId="0" quotePrefix="1" applyNumberFormat="1" applyFont="1" applyFill="1" applyBorder="1" applyAlignment="1">
      <alignment horizontal="center"/>
    </xf>
    <xf numFmtId="0" fontId="5" fillId="0" borderId="5" xfId="0" applyFont="1" applyFill="1" applyBorder="1" applyAlignment="1">
      <alignment horizontal="center"/>
    </xf>
    <xf numFmtId="164" fontId="5" fillId="6" borderId="5" xfId="0" applyNumberFormat="1" applyFont="1" applyFill="1" applyBorder="1" applyAlignment="1">
      <alignment horizontal="center"/>
    </xf>
    <xf numFmtId="0" fontId="5" fillId="0" borderId="1" xfId="0" applyFont="1" applyBorder="1" applyAlignment="1">
      <alignment vertical="center"/>
    </xf>
    <xf numFmtId="164" fontId="5" fillId="6" borderId="0" xfId="0" applyNumberFormat="1" applyFont="1" applyFill="1" applyBorder="1" applyAlignment="1">
      <alignment horizontal="center"/>
    </xf>
    <xf numFmtId="164" fontId="5" fillId="6" borderId="0" xfId="0" applyNumberFormat="1" applyFont="1" applyFill="1"/>
    <xf numFmtId="164" fontId="5" fillId="6" borderId="5" xfId="0" applyNumberFormat="1" applyFont="1" applyFill="1" applyBorder="1"/>
    <xf numFmtId="0" fontId="5" fillId="0" borderId="12" xfId="0" applyFont="1" applyFill="1" applyBorder="1"/>
    <xf numFmtId="164" fontId="5" fillId="7" borderId="13" xfId="0" applyNumberFormat="1" applyFont="1" applyFill="1" applyBorder="1" applyAlignment="1">
      <alignment horizontal="center"/>
    </xf>
    <xf numFmtId="164" fontId="5" fillId="7" borderId="1" xfId="0" applyNumberFormat="1" applyFont="1" applyFill="1" applyBorder="1" applyAlignment="1">
      <alignment horizontal="center"/>
    </xf>
    <xf numFmtId="164" fontId="5" fillId="7" borderId="5" xfId="0" applyNumberFormat="1" applyFont="1" applyFill="1" applyBorder="1" applyAlignment="1">
      <alignment horizontal="center"/>
    </xf>
    <xf numFmtId="0" fontId="5" fillId="0" borderId="47" xfId="0" quotePrefix="1" applyFont="1" applyFill="1" applyBorder="1" applyAlignment="1">
      <alignment horizontal="center" vertical="center"/>
    </xf>
    <xf numFmtId="164" fontId="5" fillId="7" borderId="12" xfId="0" applyNumberFormat="1" applyFont="1" applyFill="1" applyBorder="1" applyAlignment="1">
      <alignment horizontal="center"/>
    </xf>
    <xf numFmtId="164" fontId="5" fillId="7" borderId="9" xfId="0" applyNumberFormat="1" applyFont="1" applyFill="1" applyBorder="1" applyAlignment="1">
      <alignment horizontal="center"/>
    </xf>
    <xf numFmtId="164" fontId="5" fillId="7" borderId="91" xfId="0" applyNumberFormat="1" applyFont="1" applyFill="1" applyBorder="1" applyAlignment="1">
      <alignment horizontal="center"/>
    </xf>
    <xf numFmtId="164" fontId="5" fillId="0" borderId="63" xfId="0" applyNumberFormat="1" applyFont="1" applyFill="1" applyBorder="1" applyAlignment="1">
      <alignment horizontal="center" vertical="center"/>
    </xf>
    <xf numFmtId="0" fontId="5" fillId="0" borderId="14" xfId="0" quotePrefix="1" applyFont="1" applyFill="1" applyBorder="1" applyAlignment="1">
      <alignment horizontal="center" vertical="center"/>
    </xf>
    <xf numFmtId="164" fontId="5" fillId="7" borderId="36" xfId="0" applyNumberFormat="1" applyFont="1" applyFill="1" applyBorder="1" applyAlignment="1">
      <alignment horizontal="center"/>
    </xf>
    <xf numFmtId="164" fontId="5" fillId="7" borderId="14" xfId="0" applyNumberFormat="1" applyFont="1" applyFill="1" applyBorder="1" applyAlignment="1">
      <alignment horizontal="center"/>
    </xf>
    <xf numFmtId="164" fontId="5" fillId="7" borderId="71" xfId="0" applyNumberFormat="1" applyFont="1" applyFill="1" applyBorder="1" applyAlignment="1">
      <alignment horizontal="center"/>
    </xf>
    <xf numFmtId="164" fontId="5" fillId="7" borderId="8" xfId="0" applyNumberFormat="1" applyFont="1" applyFill="1" applyBorder="1" applyAlignment="1">
      <alignment horizontal="center"/>
    </xf>
    <xf numFmtId="0" fontId="5" fillId="0" borderId="30" xfId="0" applyFont="1" applyFill="1" applyBorder="1" applyAlignment="1">
      <alignment horizontal="center"/>
    </xf>
    <xf numFmtId="0" fontId="5" fillId="0" borderId="66" xfId="0" quotePrefix="1" applyFont="1" applyFill="1" applyBorder="1" applyAlignment="1">
      <alignment horizontal="center" vertical="center"/>
    </xf>
    <xf numFmtId="164" fontId="5" fillId="7" borderId="74" xfId="0" applyNumberFormat="1" applyFont="1" applyFill="1" applyBorder="1" applyAlignment="1">
      <alignment horizontal="center"/>
    </xf>
    <xf numFmtId="164" fontId="5" fillId="7" borderId="84" xfId="0" applyNumberFormat="1" applyFont="1" applyFill="1" applyBorder="1" applyAlignment="1">
      <alignment horizontal="center"/>
    </xf>
    <xf numFmtId="164" fontId="5" fillId="7" borderId="83" xfId="0" applyNumberFormat="1" applyFont="1" applyFill="1" applyBorder="1" applyAlignment="1">
      <alignment horizontal="center"/>
    </xf>
    <xf numFmtId="164" fontId="5" fillId="0" borderId="56" xfId="0" applyNumberFormat="1" applyFont="1" applyFill="1" applyBorder="1" applyAlignment="1">
      <alignment horizontal="center" vertical="center"/>
    </xf>
    <xf numFmtId="164" fontId="5" fillId="0" borderId="10" xfId="0" applyNumberFormat="1" applyFont="1" applyBorder="1"/>
    <xf numFmtId="0" fontId="5" fillId="0" borderId="36" xfId="0" applyFont="1" applyBorder="1" applyAlignment="1">
      <alignment vertical="center"/>
    </xf>
    <xf numFmtId="164" fontId="5" fillId="6" borderId="38" xfId="0" applyNumberFormat="1" applyFont="1" applyFill="1" applyBorder="1" applyAlignment="1">
      <alignment horizontal="center" vertical="center"/>
    </xf>
    <xf numFmtId="0" fontId="5" fillId="0" borderId="38" xfId="0" applyFont="1" applyBorder="1"/>
    <xf numFmtId="164" fontId="5" fillId="6" borderId="10" xfId="0" applyNumberFormat="1" applyFont="1" applyFill="1" applyBorder="1" applyAlignment="1">
      <alignment horizontal="center" vertical="center"/>
    </xf>
    <xf numFmtId="164" fontId="5" fillId="6" borderId="82" xfId="0" applyNumberFormat="1" applyFont="1" applyFill="1" applyBorder="1" applyAlignment="1">
      <alignment horizontal="center" vertical="center"/>
    </xf>
    <xf numFmtId="164" fontId="9" fillId="0" borderId="36" xfId="0" applyNumberFormat="1" applyFont="1" applyBorder="1"/>
    <xf numFmtId="164" fontId="9" fillId="0" borderId="38" xfId="0" applyNumberFormat="1" applyFont="1" applyBorder="1"/>
    <xf numFmtId="164" fontId="5" fillId="6" borderId="71" xfId="0" applyNumberFormat="1" applyFont="1" applyFill="1" applyBorder="1" applyAlignment="1">
      <alignment horizontal="center"/>
    </xf>
    <xf numFmtId="0" fontId="9" fillId="0" borderId="36" xfId="0" applyFont="1" applyBorder="1"/>
    <xf numFmtId="0" fontId="9" fillId="0" borderId="38" xfId="0" applyFont="1" applyBorder="1"/>
    <xf numFmtId="0" fontId="5" fillId="0" borderId="46" xfId="0" applyFont="1" applyBorder="1"/>
    <xf numFmtId="164" fontId="5" fillId="6" borderId="9" xfId="0" applyNumberFormat="1" applyFont="1" applyFill="1" applyBorder="1" applyAlignment="1">
      <alignment horizontal="center"/>
    </xf>
    <xf numFmtId="164" fontId="5" fillId="6" borderId="91" xfId="0" applyNumberFormat="1" applyFont="1" applyFill="1" applyBorder="1" applyAlignment="1">
      <alignment horizontal="center"/>
    </xf>
    <xf numFmtId="0" fontId="5" fillId="0" borderId="36" xfId="0" applyFont="1" applyBorder="1" applyAlignment="1">
      <alignment horizontal="center" vertical="center"/>
    </xf>
    <xf numFmtId="0" fontId="0" fillId="0" borderId="0" xfId="0" applyAlignment="1">
      <alignment horizontal="center" vertical="center"/>
    </xf>
    <xf numFmtId="0" fontId="11" fillId="0" borderId="6" xfId="0" applyFont="1" applyBorder="1"/>
    <xf numFmtId="0" fontId="11" fillId="0" borderId="2" xfId="0" applyFont="1" applyBorder="1" applyAlignment="1">
      <alignment vertical="center"/>
    </xf>
    <xf numFmtId="0" fontId="5" fillId="0" borderId="1" xfId="0" applyFont="1" applyBorder="1" applyAlignment="1">
      <alignment horizontal="right" vertical="center"/>
    </xf>
    <xf numFmtId="0" fontId="5" fillId="0" borderId="9" xfId="0" applyFont="1" applyBorder="1" applyAlignment="1">
      <alignment horizontal="right" vertical="center"/>
    </xf>
    <xf numFmtId="2" fontId="9" fillId="0" borderId="13" xfId="0" applyNumberFormat="1" applyFont="1" applyBorder="1" applyAlignment="1">
      <alignment horizontal="right" vertical="center"/>
    </xf>
    <xf numFmtId="0" fontId="9" fillId="0" borderId="7" xfId="0" applyFont="1" applyFill="1" applyBorder="1" applyAlignment="1">
      <alignment horizontal="center" vertical="center"/>
    </xf>
    <xf numFmtId="164" fontId="9" fillId="0" borderId="3" xfId="0" applyNumberFormat="1" applyFont="1" applyBorder="1" applyAlignment="1">
      <alignment horizontal="center" wrapText="1"/>
    </xf>
    <xf numFmtId="164" fontId="9" fillId="0" borderId="2" xfId="0" applyNumberFormat="1" applyFont="1" applyBorder="1" applyAlignment="1">
      <alignment horizontal="center"/>
    </xf>
    <xf numFmtId="164" fontId="9" fillId="0" borderId="2" xfId="0" applyNumberFormat="1" applyFont="1" applyBorder="1"/>
    <xf numFmtId="0" fontId="9" fillId="0" borderId="1" xfId="0" applyFont="1" applyBorder="1" applyAlignment="1">
      <alignment horizontal="left" vertical="center"/>
    </xf>
    <xf numFmtId="0" fontId="5" fillId="0" borderId="1" xfId="0" applyFont="1" applyBorder="1" applyAlignment="1">
      <alignment horizontal="left" vertical="center"/>
    </xf>
    <xf numFmtId="0" fontId="11" fillId="0" borderId="10" xfId="0" applyFont="1" applyBorder="1"/>
    <xf numFmtId="0" fontId="5" fillId="0" borderId="9" xfId="0" applyFont="1" applyBorder="1" applyAlignment="1">
      <alignment horizontal="left" vertical="center"/>
    </xf>
    <xf numFmtId="2" fontId="9" fillId="0" borderId="1" xfId="0" applyNumberFormat="1" applyFont="1" applyBorder="1" applyAlignment="1">
      <alignment horizontal="right" vertical="center"/>
    </xf>
    <xf numFmtId="0" fontId="5" fillId="0" borderId="8" xfId="0" quotePrefix="1" applyFont="1" applyBorder="1" applyAlignment="1">
      <alignment horizontal="center" vertical="center"/>
    </xf>
    <xf numFmtId="164" fontId="5" fillId="6" borderId="91" xfId="0" applyNumberFormat="1" applyFont="1" applyFill="1" applyBorder="1" applyAlignment="1">
      <alignment horizontal="center" vertical="center"/>
    </xf>
    <xf numFmtId="0" fontId="39" fillId="0" borderId="10" xfId="0" applyFont="1" applyBorder="1"/>
    <xf numFmtId="0" fontId="5" fillId="0" borderId="0" xfId="0" applyFont="1" applyBorder="1"/>
    <xf numFmtId="49" fontId="5" fillId="0" borderId="0" xfId="0" applyNumberFormat="1" applyFont="1"/>
    <xf numFmtId="164" fontId="5" fillId="0" borderId="4" xfId="0" applyNumberFormat="1" applyFont="1" applyFill="1" applyBorder="1" applyAlignment="1">
      <alignment horizontal="center"/>
    </xf>
    <xf numFmtId="164" fontId="5" fillId="0" borderId="12" xfId="0" applyNumberFormat="1" applyFont="1" applyFill="1" applyBorder="1" applyAlignment="1">
      <alignment horizontal="center"/>
    </xf>
    <xf numFmtId="0" fontId="0" fillId="0" borderId="4" xfId="0" applyFill="1" applyBorder="1" applyAlignment="1">
      <alignment horizontal="center"/>
    </xf>
    <xf numFmtId="0" fontId="0" fillId="0" borderId="4" xfId="0" applyFill="1" applyBorder="1"/>
    <xf numFmtId="164" fontId="9" fillId="0" borderId="4" xfId="0" applyNumberFormat="1" applyFont="1" applyFill="1" applyBorder="1"/>
    <xf numFmtId="0" fontId="43" fillId="0" borderId="0" xfId="0" applyFont="1" applyBorder="1" applyAlignment="1">
      <alignment horizontal="center"/>
    </xf>
    <xf numFmtId="164" fontId="43" fillId="0" borderId="0" xfId="0" applyNumberFormat="1" applyFont="1" applyBorder="1"/>
    <xf numFmtId="0" fontId="43" fillId="0" borderId="0" xfId="0" applyFont="1" applyBorder="1"/>
    <xf numFmtId="0" fontId="43" fillId="0" borderId="0" xfId="0" applyFont="1"/>
    <xf numFmtId="0" fontId="0" fillId="0" borderId="11" xfId="0" applyBorder="1"/>
    <xf numFmtId="0" fontId="5" fillId="0" borderId="0" xfId="0" quotePrefix="1" applyFont="1" applyFill="1"/>
    <xf numFmtId="0" fontId="5" fillId="0" borderId="0" xfId="0" quotePrefix="1" applyFont="1" applyBorder="1"/>
    <xf numFmtId="0" fontId="5" fillId="0" borderId="0" xfId="0" applyFont="1" applyBorder="1"/>
    <xf numFmtId="0" fontId="35" fillId="0" borderId="0" xfId="0" applyFont="1" applyAlignment="1">
      <alignment wrapText="1"/>
    </xf>
    <xf numFmtId="2" fontId="6" fillId="0" borderId="2" xfId="0" applyNumberFormat="1" applyFont="1" applyFill="1" applyBorder="1" applyAlignment="1">
      <alignment horizontal="center" vertical="center"/>
    </xf>
    <xf numFmtId="0" fontId="6" fillId="0" borderId="2" xfId="0" applyFont="1" applyBorder="1" applyAlignment="1">
      <alignment horizontal="center" vertical="center"/>
    </xf>
    <xf numFmtId="164" fontId="6" fillId="0" borderId="2" xfId="0" applyNumberFormat="1" applyFont="1" applyBorder="1" applyAlignment="1">
      <alignment horizontal="center" vertical="center"/>
    </xf>
    <xf numFmtId="0" fontId="10" fillId="2" borderId="4" xfId="0" applyFont="1" applyFill="1" applyBorder="1" applyAlignment="1">
      <alignment horizontal="center" vertical="center" wrapText="1"/>
    </xf>
    <xf numFmtId="0" fontId="9" fillId="0" borderId="5" xfId="0" applyFont="1" applyFill="1" applyBorder="1" applyAlignment="1">
      <alignment horizontal="center" vertical="center"/>
    </xf>
    <xf numFmtId="164" fontId="9" fillId="0" borderId="12" xfId="0" applyNumberFormat="1" applyFont="1" applyFill="1" applyBorder="1" applyAlignment="1">
      <alignment horizontal="center"/>
    </xf>
    <xf numFmtId="0" fontId="0" fillId="0" borderId="5" xfId="0" applyBorder="1" applyAlignment="1">
      <alignment horizontal="center"/>
    </xf>
    <xf numFmtId="164" fontId="9" fillId="0" borderId="12" xfId="0" applyNumberFormat="1" applyFont="1" applyBorder="1" applyAlignment="1">
      <alignment horizontal="center"/>
    </xf>
    <xf numFmtId="0" fontId="5" fillId="0" borderId="5" xfId="0" applyFont="1" applyBorder="1" applyAlignment="1">
      <alignment horizontal="center"/>
    </xf>
    <xf numFmtId="164" fontId="9" fillId="0" borderId="8" xfId="0" applyNumberFormat="1" applyFont="1" applyBorder="1" applyAlignment="1">
      <alignment horizontal="center"/>
    </xf>
    <xf numFmtId="0" fontId="0" fillId="0" borderId="0" xfId="0" applyAlignment="1">
      <alignment vertical="center"/>
    </xf>
    <xf numFmtId="0" fontId="19" fillId="0" borderId="0" xfId="0" applyFont="1" applyAlignment="1">
      <alignment horizontal="center" vertical="center"/>
    </xf>
    <xf numFmtId="0" fontId="20" fillId="0" borderId="0" xfId="0" applyFont="1" applyBorder="1" applyAlignment="1">
      <alignment wrapText="1"/>
    </xf>
    <xf numFmtId="0" fontId="0" fillId="0" borderId="0" xfId="0" applyBorder="1" applyAlignment="1"/>
    <xf numFmtId="164" fontId="5" fillId="0" borderId="0" xfId="0" applyNumberFormat="1" applyFont="1" applyBorder="1" applyAlignment="1">
      <alignment horizontal="center" vertical="center"/>
    </xf>
    <xf numFmtId="0" fontId="5" fillId="0" borderId="0" xfId="0" applyFont="1" applyBorder="1" applyAlignment="1">
      <alignment horizontal="center" vertical="center"/>
    </xf>
    <xf numFmtId="0" fontId="7" fillId="0" borderId="0" xfId="0" applyFont="1" applyBorder="1" applyAlignment="1">
      <alignment vertical="center"/>
    </xf>
    <xf numFmtId="0" fontId="10" fillId="2"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17" fillId="0" borderId="0" xfId="0" applyFont="1" applyBorder="1" applyAlignment="1">
      <alignment horizontal="center" vertical="center" wrapText="1"/>
    </xf>
    <xf numFmtId="0" fontId="0" fillId="0" borderId="0" xfId="0" applyAlignment="1">
      <alignment horizontal="center" vertical="center"/>
    </xf>
    <xf numFmtId="0" fontId="0" fillId="0" borderId="0" xfId="0" applyFont="1" applyBorder="1" applyAlignment="1"/>
    <xf numFmtId="0" fontId="31" fillId="0" borderId="3" xfId="0" applyFont="1" applyBorder="1" applyAlignment="1">
      <alignment horizontal="center"/>
    </xf>
    <xf numFmtId="0" fontId="5" fillId="0" borderId="5" xfId="0" applyFont="1" applyBorder="1" applyAlignment="1">
      <alignment horizontal="center"/>
    </xf>
    <xf numFmtId="164" fontId="9" fillId="0" borderId="8" xfId="0" applyNumberFormat="1" applyFont="1" applyBorder="1" applyAlignment="1">
      <alignment horizontal="center"/>
    </xf>
    <xf numFmtId="0" fontId="9" fillId="0" borderId="1" xfId="0" applyFont="1" applyFill="1" applyBorder="1" applyAlignment="1">
      <alignment horizontal="center" vertical="center"/>
    </xf>
    <xf numFmtId="0" fontId="10" fillId="2" borderId="1" xfId="0" applyFont="1" applyFill="1" applyBorder="1" applyAlignment="1">
      <alignment horizontal="center" vertical="center" wrapText="1"/>
    </xf>
    <xf numFmtId="0" fontId="22" fillId="0" borderId="0" xfId="0" applyFont="1" applyBorder="1" applyAlignment="1">
      <alignment horizontal="center"/>
    </xf>
    <xf numFmtId="0" fontId="5" fillId="0" borderId="15" xfId="0" applyFont="1" applyFill="1" applyBorder="1"/>
    <xf numFmtId="0" fontId="11" fillId="0" borderId="5" xfId="0" applyFont="1" applyBorder="1" applyAlignment="1">
      <alignment horizontal="center" vertical="center"/>
    </xf>
    <xf numFmtId="0" fontId="5" fillId="0" borderId="5" xfId="0" applyFont="1" applyBorder="1" applyAlignment="1">
      <alignment horizontal="center" vertical="center" wrapText="1"/>
    </xf>
    <xf numFmtId="164" fontId="11" fillId="0" borderId="5" xfId="0" applyNumberFormat="1" applyFont="1" applyBorder="1" applyAlignment="1">
      <alignment horizontal="center" vertical="center" wrapText="1"/>
    </xf>
    <xf numFmtId="164" fontId="5" fillId="0" borderId="5" xfId="0" applyNumberFormat="1" applyFont="1" applyBorder="1" applyAlignment="1">
      <alignment horizontal="center" vertical="center" wrapText="1"/>
    </xf>
    <xf numFmtId="164" fontId="5" fillId="0" borderId="0" xfId="0" applyNumberFormat="1" applyFont="1" applyBorder="1" applyAlignment="1">
      <alignment horizontal="center" vertical="center" wrapText="1"/>
    </xf>
    <xf numFmtId="0" fontId="11" fillId="0" borderId="40" xfId="0" applyFont="1" applyBorder="1" applyAlignment="1">
      <alignment vertical="center"/>
    </xf>
    <xf numFmtId="0" fontId="5" fillId="0" borderId="38" xfId="0" applyFont="1" applyBorder="1" applyAlignment="1">
      <alignment vertical="center"/>
    </xf>
    <xf numFmtId="0" fontId="11" fillId="0" borderId="38" xfId="0" applyFont="1" applyBorder="1" applyAlignment="1">
      <alignment vertical="center"/>
    </xf>
    <xf numFmtId="0" fontId="5" fillId="0" borderId="38" xfId="0" applyFont="1" applyFill="1" applyBorder="1" applyAlignment="1">
      <alignment vertical="center"/>
    </xf>
    <xf numFmtId="0" fontId="5" fillId="0" borderId="35" xfId="0" applyFont="1" applyFill="1" applyBorder="1" applyAlignment="1">
      <alignment vertical="center"/>
    </xf>
    <xf numFmtId="0" fontId="9" fillId="0" borderId="43" xfId="0" applyFont="1" applyBorder="1" applyAlignment="1">
      <alignment horizontal="center" vertical="center"/>
    </xf>
    <xf numFmtId="0" fontId="5" fillId="0" borderId="40" xfId="0" applyFont="1" applyBorder="1" applyAlignment="1">
      <alignment vertical="center"/>
    </xf>
    <xf numFmtId="0" fontId="5" fillId="0" borderId="81" xfId="0" applyFont="1" applyBorder="1" applyAlignment="1">
      <alignment vertical="center"/>
    </xf>
    <xf numFmtId="0" fontId="9" fillId="0" borderId="40" xfId="0" applyFont="1" applyBorder="1" applyAlignment="1">
      <alignment vertical="center"/>
    </xf>
    <xf numFmtId="0" fontId="5" fillId="0" borderId="81" xfId="0" applyFont="1" applyFill="1" applyBorder="1" applyAlignment="1">
      <alignment vertical="center"/>
    </xf>
    <xf numFmtId="164" fontId="9" fillId="0" borderId="12" xfId="0" applyNumberFormat="1" applyFont="1" applyBorder="1" applyAlignment="1">
      <alignment horizontal="center"/>
    </xf>
    <xf numFmtId="0" fontId="5" fillId="0" borderId="5" xfId="0" applyFont="1" applyBorder="1" applyAlignment="1">
      <alignment horizontal="center"/>
    </xf>
    <xf numFmtId="0" fontId="5" fillId="0" borderId="13" xfId="0" applyFont="1" applyBorder="1" applyAlignment="1">
      <alignment horizontal="center"/>
    </xf>
    <xf numFmtId="164" fontId="9" fillId="0" borderId="13" xfId="0" applyNumberFormat="1" applyFont="1" applyBorder="1" applyAlignment="1">
      <alignment horizontal="center"/>
    </xf>
    <xf numFmtId="0" fontId="5" fillId="0" borderId="12" xfId="0" applyFont="1" applyFill="1" applyBorder="1" applyAlignment="1">
      <alignment horizontal="center"/>
    </xf>
    <xf numFmtId="164" fontId="9" fillId="0" borderId="8" xfId="0" applyNumberFormat="1" applyFont="1" applyBorder="1" applyAlignment="1">
      <alignment horizontal="center"/>
    </xf>
    <xf numFmtId="164" fontId="9" fillId="7" borderId="43" xfId="0" applyNumberFormat="1" applyFont="1" applyFill="1" applyBorder="1" applyAlignment="1">
      <alignment horizontal="center" vertical="center"/>
    </xf>
    <xf numFmtId="164" fontId="9" fillId="0" borderId="8" xfId="0" applyNumberFormat="1" applyFont="1" applyBorder="1" applyAlignment="1">
      <alignment horizontal="center" vertical="center"/>
    </xf>
    <xf numFmtId="164" fontId="9" fillId="0" borderId="17" xfId="0" applyNumberFormat="1" applyFont="1" applyBorder="1" applyAlignment="1">
      <alignment horizontal="center" vertical="center"/>
    </xf>
    <xf numFmtId="0" fontId="5" fillId="0" borderId="17" xfId="0" applyFont="1" applyBorder="1" applyAlignment="1">
      <alignment vertical="center"/>
    </xf>
    <xf numFmtId="0" fontId="5" fillId="0" borderId="8" xfId="0" applyFont="1" applyBorder="1" applyAlignment="1">
      <alignment horizontal="center" vertical="center"/>
    </xf>
    <xf numFmtId="0" fontId="5" fillId="0" borderId="12" xfId="0" applyFont="1" applyBorder="1" applyAlignment="1">
      <alignment horizontal="center" vertical="center"/>
    </xf>
    <xf numFmtId="0" fontId="5" fillId="0" borderId="2" xfId="0" applyFont="1" applyBorder="1" applyAlignment="1">
      <alignment vertical="center"/>
    </xf>
    <xf numFmtId="164" fontId="33" fillId="0" borderId="8" xfId="0" applyNumberFormat="1" applyFont="1" applyBorder="1" applyAlignment="1">
      <alignment horizontal="center" vertical="center"/>
    </xf>
    <xf numFmtId="164" fontId="5" fillId="0" borderId="0" xfId="0" applyNumberFormat="1" applyFont="1" applyBorder="1" applyAlignment="1">
      <alignment horizontal="center" vertical="center"/>
    </xf>
    <xf numFmtId="0" fontId="5" fillId="0" borderId="0" xfId="0" applyFont="1" applyBorder="1" applyAlignment="1">
      <alignment horizontal="center" vertical="center"/>
    </xf>
    <xf numFmtId="0" fontId="5" fillId="0" borderId="34" xfId="0" applyFont="1" applyBorder="1" applyAlignment="1">
      <alignment horizontal="center" vertical="center"/>
    </xf>
    <xf numFmtId="0" fontId="5" fillId="0" borderId="5" xfId="0" applyFont="1" applyBorder="1" applyAlignment="1">
      <alignment horizontal="center" vertical="center"/>
    </xf>
    <xf numFmtId="0" fontId="5" fillId="0" borderId="37" xfId="0" applyFont="1" applyBorder="1" applyAlignment="1">
      <alignment horizontal="center" vertical="center"/>
    </xf>
    <xf numFmtId="164" fontId="9" fillId="0" borderId="43" xfId="0" applyNumberFormat="1" applyFont="1" applyBorder="1" applyAlignment="1">
      <alignment horizontal="center" vertical="center"/>
    </xf>
    <xf numFmtId="164" fontId="9" fillId="0" borderId="44" xfId="0" applyNumberFormat="1" applyFont="1" applyBorder="1" applyAlignment="1">
      <alignment horizontal="center" vertical="center"/>
    </xf>
    <xf numFmtId="0" fontId="5" fillId="0" borderId="44" xfId="0" applyFont="1" applyBorder="1" applyAlignment="1">
      <alignment horizontal="center" vertical="center"/>
    </xf>
    <xf numFmtId="0" fontId="7" fillId="0" borderId="0" xfId="0" applyFont="1" applyBorder="1" applyAlignment="1">
      <alignment vertical="center"/>
    </xf>
    <xf numFmtId="164" fontId="9" fillId="6" borderId="50" xfId="0" applyNumberFormat="1" applyFont="1" applyFill="1" applyBorder="1" applyAlignment="1">
      <alignment vertical="center"/>
    </xf>
    <xf numFmtId="164" fontId="9" fillId="0" borderId="0" xfId="0" applyNumberFormat="1" applyFont="1" applyBorder="1" applyAlignment="1">
      <alignment horizontal="center" vertical="center"/>
    </xf>
    <xf numFmtId="164" fontId="9" fillId="0" borderId="11" xfId="0" applyNumberFormat="1" applyFont="1" applyBorder="1" applyAlignment="1">
      <alignment horizontal="center" vertical="center"/>
    </xf>
    <xf numFmtId="0" fontId="9" fillId="0" borderId="45" xfId="0" applyFont="1" applyBorder="1" applyAlignment="1">
      <alignment horizontal="left" vertical="center"/>
    </xf>
    <xf numFmtId="164" fontId="5" fillId="0" borderId="5" xfId="0" applyNumberFormat="1" applyFont="1" applyBorder="1" applyAlignment="1">
      <alignment horizontal="center" vertical="center"/>
    </xf>
    <xf numFmtId="0" fontId="5" fillId="0" borderId="1" xfId="0" applyFont="1" applyBorder="1" applyAlignment="1">
      <alignment horizontal="center" vertical="center"/>
    </xf>
    <xf numFmtId="164" fontId="5" fillId="0" borderId="1" xfId="0" applyNumberFormat="1" applyFont="1" applyBorder="1" applyAlignment="1">
      <alignment horizontal="center" vertical="center"/>
    </xf>
    <xf numFmtId="0" fontId="5" fillId="0" borderId="0" xfId="0" applyFont="1" applyBorder="1" applyAlignment="1"/>
    <xf numFmtId="0" fontId="6" fillId="0" borderId="4" xfId="0" applyFont="1" applyBorder="1" applyAlignment="1">
      <alignment horizontal="center" vertical="center"/>
    </xf>
    <xf numFmtId="164" fontId="6" fillId="0" borderId="4" xfId="0" applyNumberFormat="1" applyFont="1" applyBorder="1" applyAlignment="1">
      <alignment horizontal="center" vertical="center"/>
    </xf>
    <xf numFmtId="0" fontId="5" fillId="0" borderId="74" xfId="0" applyFont="1" applyBorder="1" applyAlignment="1">
      <alignment horizontal="center" vertical="center"/>
    </xf>
    <xf numFmtId="1" fontId="5" fillId="0" borderId="0" xfId="0" applyNumberFormat="1" applyFont="1" applyFill="1" applyBorder="1" applyAlignment="1">
      <alignment horizontal="center"/>
    </xf>
    <xf numFmtId="0" fontId="5" fillId="0" borderId="10" xfId="0" applyFont="1" applyBorder="1" applyAlignment="1">
      <alignment horizontal="left"/>
    </xf>
    <xf numFmtId="164" fontId="5" fillId="0" borderId="2" xfId="0" applyNumberFormat="1" applyFont="1" applyBorder="1" applyAlignment="1">
      <alignment vertical="center"/>
    </xf>
    <xf numFmtId="0" fontId="5" fillId="0" borderId="7" xfId="0" applyFont="1" applyBorder="1"/>
    <xf numFmtId="0" fontId="5" fillId="0" borderId="10" xfId="0" applyFont="1" applyBorder="1" applyAlignment="1">
      <alignment horizontal="center" vertical="center"/>
    </xf>
    <xf numFmtId="164" fontId="11" fillId="0" borderId="0" xfId="0" applyNumberFormat="1" applyFont="1" applyFill="1" applyBorder="1" applyAlignment="1">
      <alignment horizontal="center"/>
    </xf>
    <xf numFmtId="0" fontId="11" fillId="0" borderId="13" xfId="0" applyFont="1" applyBorder="1" applyAlignment="1">
      <alignment horizontal="center"/>
    </xf>
    <xf numFmtId="164" fontId="5" fillId="0" borderId="84" xfId="0" applyNumberFormat="1" applyFont="1" applyBorder="1" applyAlignment="1">
      <alignment horizontal="center" vertical="center"/>
    </xf>
    <xf numFmtId="164" fontId="5" fillId="0" borderId="81" xfId="0" applyNumberFormat="1" applyFont="1" applyBorder="1" applyAlignment="1">
      <alignment horizontal="center" vertical="center"/>
    </xf>
    <xf numFmtId="0" fontId="9" fillId="0" borderId="92" xfId="0" applyFont="1" applyBorder="1" applyAlignment="1">
      <alignment horizontal="center" vertical="center"/>
    </xf>
    <xf numFmtId="164" fontId="9" fillId="0" borderId="0" xfId="0" applyNumberFormat="1" applyFont="1" applyAlignment="1">
      <alignment vertical="center"/>
    </xf>
    <xf numFmtId="0" fontId="5" fillId="0" borderId="14" xfId="0" applyFont="1" applyBorder="1" applyAlignment="1">
      <alignment horizontal="center" vertical="center"/>
    </xf>
    <xf numFmtId="0" fontId="9" fillId="0" borderId="38" xfId="0" applyFont="1" applyBorder="1" applyAlignment="1">
      <alignment horizontal="center" vertical="center"/>
    </xf>
    <xf numFmtId="0" fontId="5" fillId="0" borderId="84" xfId="0" applyFont="1" applyBorder="1" applyAlignment="1">
      <alignment horizontal="center" vertical="center"/>
    </xf>
    <xf numFmtId="0" fontId="9" fillId="0" borderId="81" xfId="0" applyFont="1" applyBorder="1" applyAlignment="1">
      <alignment horizontal="center" vertical="center"/>
    </xf>
    <xf numFmtId="0" fontId="9" fillId="0" borderId="0" xfId="0" applyFont="1" applyAlignment="1">
      <alignment horizontal="center" vertical="center"/>
    </xf>
    <xf numFmtId="164" fontId="5" fillId="7" borderId="40" xfId="0" applyNumberFormat="1" applyFont="1" applyFill="1" applyBorder="1" applyAlignment="1">
      <alignment horizontal="center" vertical="center"/>
    </xf>
    <xf numFmtId="164" fontId="7" fillId="0" borderId="23" xfId="0" applyNumberFormat="1" applyFont="1" applyBorder="1" applyAlignment="1">
      <alignment horizontal="center" vertical="center"/>
    </xf>
    <xf numFmtId="164" fontId="5" fillId="7" borderId="1" xfId="0" applyNumberFormat="1" applyFont="1" applyFill="1" applyBorder="1" applyAlignment="1">
      <alignment horizontal="center" vertical="center"/>
    </xf>
    <xf numFmtId="164" fontId="5" fillId="7" borderId="38" xfId="0" applyNumberFormat="1" applyFont="1" applyFill="1" applyBorder="1" applyAlignment="1">
      <alignment horizontal="center" vertical="center"/>
    </xf>
    <xf numFmtId="164" fontId="5" fillId="7" borderId="2" xfId="0" applyNumberFormat="1" applyFont="1" applyFill="1" applyBorder="1" applyAlignment="1">
      <alignment horizontal="center" vertical="center"/>
    </xf>
    <xf numFmtId="164" fontId="5" fillId="7" borderId="35" xfId="0" applyNumberFormat="1" applyFont="1" applyFill="1" applyBorder="1" applyAlignment="1">
      <alignment horizontal="center" vertical="center"/>
    </xf>
    <xf numFmtId="164" fontId="5" fillId="7" borderId="10" xfId="0" applyNumberFormat="1" applyFont="1" applyFill="1" applyBorder="1" applyAlignment="1">
      <alignment horizontal="center" vertical="center"/>
    </xf>
    <xf numFmtId="164" fontId="5" fillId="0" borderId="12" xfId="0" applyNumberFormat="1" applyFont="1" applyBorder="1" applyAlignment="1">
      <alignment horizontal="center" vertical="center" wrapText="1"/>
    </xf>
    <xf numFmtId="0" fontId="11" fillId="0" borderId="0" xfId="0" applyFont="1" applyBorder="1" applyAlignment="1">
      <alignment horizontal="center"/>
    </xf>
    <xf numFmtId="0" fontId="5" fillId="0" borderId="10" xfId="0" applyFont="1" applyFill="1" applyBorder="1" applyAlignment="1">
      <alignment horizontal="center"/>
    </xf>
    <xf numFmtId="0" fontId="22" fillId="0" borderId="2" xfId="0" applyFont="1" applyBorder="1"/>
    <xf numFmtId="0" fontId="22" fillId="0" borderId="3" xfId="0" applyFont="1" applyBorder="1"/>
    <xf numFmtId="0" fontId="22" fillId="0" borderId="3" xfId="0" applyFont="1" applyBorder="1" applyAlignment="1">
      <alignment horizontal="center"/>
    </xf>
    <xf numFmtId="164" fontId="22" fillId="0" borderId="2" xfId="0" applyNumberFormat="1" applyFont="1" applyBorder="1" applyAlignment="1">
      <alignment horizontal="center"/>
    </xf>
    <xf numFmtId="164" fontId="22" fillId="0" borderId="3" xfId="0" applyNumberFormat="1" applyFont="1" applyBorder="1" applyAlignment="1">
      <alignment horizontal="center"/>
    </xf>
    <xf numFmtId="164" fontId="22" fillId="0" borderId="3" xfId="0" applyNumberFormat="1" applyFont="1" applyFill="1" applyBorder="1" applyAlignment="1">
      <alignment horizontal="center"/>
    </xf>
    <xf numFmtId="164" fontId="22" fillId="0" borderId="2" xfId="0" applyNumberFormat="1" applyFont="1" applyFill="1" applyBorder="1"/>
    <xf numFmtId="0" fontId="44" fillId="0" borderId="36" xfId="0" applyFont="1" applyFill="1" applyBorder="1" applyAlignment="1">
      <alignment vertical="center"/>
    </xf>
    <xf numFmtId="0" fontId="44" fillId="0" borderId="13" xfId="0" applyFont="1" applyFill="1" applyBorder="1" applyAlignment="1">
      <alignment vertical="center"/>
    </xf>
    <xf numFmtId="0" fontId="44" fillId="0" borderId="1" xfId="0" applyFont="1" applyFill="1" applyBorder="1" applyAlignment="1">
      <alignment horizontal="center" vertical="center"/>
    </xf>
    <xf numFmtId="0" fontId="22" fillId="0" borderId="38" xfId="0" applyFont="1" applyFill="1" applyBorder="1" applyAlignment="1">
      <alignment horizontal="center" vertical="center"/>
    </xf>
    <xf numFmtId="164" fontId="1" fillId="0" borderId="36" xfId="0" applyNumberFormat="1" applyFont="1" applyFill="1" applyBorder="1" applyAlignment="1">
      <alignment horizontal="center" vertical="center"/>
    </xf>
    <xf numFmtId="164" fontId="1" fillId="0" borderId="1" xfId="0" applyNumberFormat="1" applyFont="1" applyFill="1" applyBorder="1" applyAlignment="1">
      <alignment horizontal="center" vertical="center"/>
    </xf>
    <xf numFmtId="164" fontId="1" fillId="0" borderId="14" xfId="0" applyNumberFormat="1" applyFont="1" applyFill="1" applyBorder="1" applyAlignment="1">
      <alignment horizontal="center" vertical="center"/>
    </xf>
    <xf numFmtId="164" fontId="1" fillId="0" borderId="38" xfId="0" applyNumberFormat="1" applyFont="1" applyFill="1" applyBorder="1" applyAlignment="1">
      <alignment horizontal="center" vertical="center"/>
    </xf>
    <xf numFmtId="164" fontId="22" fillId="0" borderId="13" xfId="0" applyNumberFormat="1" applyFont="1" applyFill="1" applyBorder="1" applyAlignment="1">
      <alignment horizontal="center" vertical="center"/>
    </xf>
    <xf numFmtId="164" fontId="22" fillId="0" borderId="1" xfId="0" applyNumberFormat="1" applyFont="1" applyFill="1" applyBorder="1" applyAlignment="1">
      <alignment horizontal="center" vertical="center"/>
    </xf>
    <xf numFmtId="164" fontId="22" fillId="0" borderId="14" xfId="0" applyNumberFormat="1" applyFont="1" applyFill="1" applyBorder="1" applyAlignment="1">
      <alignment horizontal="center" vertical="center"/>
    </xf>
    <xf numFmtId="164" fontId="22" fillId="0" borderId="36" xfId="0" applyNumberFormat="1" applyFont="1" applyFill="1" applyBorder="1" applyAlignment="1">
      <alignment horizontal="center" vertical="center"/>
    </xf>
    <xf numFmtId="164" fontId="22" fillId="0" borderId="38" xfId="0" applyNumberFormat="1" applyFont="1" applyFill="1" applyBorder="1" applyAlignment="1">
      <alignment horizontal="center" vertical="center"/>
    </xf>
    <xf numFmtId="0" fontId="22" fillId="0" borderId="39" xfId="0" applyFont="1" applyFill="1" applyBorder="1" applyAlignment="1">
      <alignment vertical="center"/>
    </xf>
    <xf numFmtId="0" fontId="1" fillId="0" borderId="0" xfId="0" applyFont="1" applyFill="1" applyBorder="1" applyAlignment="1">
      <alignment vertical="center"/>
    </xf>
    <xf numFmtId="0" fontId="1" fillId="0" borderId="0" xfId="0" applyFont="1" applyFill="1" applyAlignment="1">
      <alignment vertical="center"/>
    </xf>
    <xf numFmtId="0" fontId="22" fillId="0" borderId="39" xfId="0" applyFont="1" applyFill="1" applyBorder="1" applyAlignment="1">
      <alignment vertical="center" wrapText="1"/>
    </xf>
    <xf numFmtId="0" fontId="22" fillId="0" borderId="0" xfId="0" applyFont="1" applyFill="1" applyBorder="1" applyAlignment="1">
      <alignment vertical="center"/>
    </xf>
    <xf numFmtId="0" fontId="22" fillId="0" borderId="0" xfId="0" applyFont="1" applyFill="1" applyAlignment="1">
      <alignment vertical="center"/>
    </xf>
    <xf numFmtId="0" fontId="44" fillId="0" borderId="5" xfId="0" applyFont="1" applyFill="1" applyBorder="1" applyAlignment="1">
      <alignment vertical="center"/>
    </xf>
    <xf numFmtId="0" fontId="22" fillId="0" borderId="36" xfId="0" applyFont="1" applyFill="1" applyBorder="1" applyAlignment="1">
      <alignment vertical="center"/>
    </xf>
    <xf numFmtId="0" fontId="22" fillId="0" borderId="13" xfId="0" applyFont="1" applyFill="1" applyBorder="1" applyAlignment="1">
      <alignment vertical="center"/>
    </xf>
    <xf numFmtId="0" fontId="22" fillId="0" borderId="1" xfId="0" applyFont="1" applyFill="1" applyBorder="1" applyAlignment="1">
      <alignment horizontal="center" vertical="center"/>
    </xf>
    <xf numFmtId="0" fontId="22" fillId="0" borderId="5" xfId="0" applyFont="1" applyFill="1" applyBorder="1" applyAlignment="1">
      <alignment vertical="center"/>
    </xf>
    <xf numFmtId="0" fontId="22" fillId="0" borderId="38" xfId="0" applyFont="1" applyFill="1" applyBorder="1" applyAlignment="1">
      <alignment horizontal="center" vertical="center" wrapText="1"/>
    </xf>
    <xf numFmtId="0" fontId="1" fillId="0" borderId="39" xfId="0" applyFont="1" applyFill="1" applyBorder="1" applyAlignment="1">
      <alignment vertical="center"/>
    </xf>
    <xf numFmtId="0" fontId="22" fillId="0" borderId="38" xfId="0" quotePrefix="1" applyFont="1" applyFill="1" applyBorder="1" applyAlignment="1">
      <alignment horizontal="center" vertical="center"/>
    </xf>
    <xf numFmtId="0" fontId="22" fillId="0" borderId="38" xfId="0" quotePrefix="1" applyFont="1" applyFill="1" applyBorder="1" applyAlignment="1">
      <alignment horizontal="center" vertical="center" wrapText="1"/>
    </xf>
    <xf numFmtId="0" fontId="45" fillId="0" borderId="0" xfId="0" applyFont="1" applyFill="1" applyAlignment="1">
      <alignment vertical="center"/>
    </xf>
    <xf numFmtId="0" fontId="22" fillId="0" borderId="14" xfId="0" applyFont="1" applyFill="1" applyBorder="1" applyAlignment="1">
      <alignment vertical="center"/>
    </xf>
    <xf numFmtId="0" fontId="22" fillId="0" borderId="1" xfId="0" applyFont="1" applyFill="1" applyBorder="1" applyAlignment="1">
      <alignment vertical="center"/>
    </xf>
    <xf numFmtId="0" fontId="22" fillId="0" borderId="33" xfId="0" applyFont="1" applyFill="1" applyBorder="1" applyAlignment="1">
      <alignment vertical="center"/>
    </xf>
    <xf numFmtId="0" fontId="22" fillId="0" borderId="2" xfId="0" applyFont="1" applyFill="1" applyBorder="1" applyAlignment="1">
      <alignment vertical="center"/>
    </xf>
    <xf numFmtId="0" fontId="22" fillId="0" borderId="2" xfId="0" applyFont="1" applyFill="1" applyBorder="1" applyAlignment="1">
      <alignment horizontal="center" vertical="center"/>
    </xf>
    <xf numFmtId="164" fontId="22" fillId="0" borderId="33" xfId="0" applyNumberFormat="1" applyFont="1" applyFill="1" applyBorder="1" applyAlignment="1">
      <alignment horizontal="center" vertical="center"/>
    </xf>
    <xf numFmtId="164" fontId="22" fillId="0" borderId="2" xfId="0" applyNumberFormat="1" applyFont="1" applyFill="1" applyBorder="1" applyAlignment="1">
      <alignment horizontal="center" vertical="center"/>
    </xf>
    <xf numFmtId="164" fontId="22" fillId="0" borderId="10" xfId="0" applyNumberFormat="1" applyFont="1" applyFill="1" applyBorder="1" applyAlignment="1">
      <alignment horizontal="center" vertical="center"/>
    </xf>
    <xf numFmtId="164" fontId="22" fillId="0" borderId="35" xfId="0" applyNumberFormat="1" applyFont="1" applyFill="1" applyBorder="1" applyAlignment="1">
      <alignment horizontal="center" vertical="center"/>
    </xf>
    <xf numFmtId="164" fontId="22" fillId="0" borderId="3" xfId="0" applyNumberFormat="1" applyFont="1" applyFill="1" applyBorder="1" applyAlignment="1">
      <alignment horizontal="center" vertical="center"/>
    </xf>
    <xf numFmtId="0" fontId="22" fillId="0" borderId="25" xfId="0" applyFont="1" applyFill="1" applyBorder="1" applyAlignment="1">
      <alignment vertical="center"/>
    </xf>
    <xf numFmtId="0" fontId="22" fillId="0" borderId="1" xfId="0" quotePrefix="1" applyFont="1" applyFill="1" applyBorder="1" applyAlignment="1">
      <alignment horizontal="center" vertical="center"/>
    </xf>
    <xf numFmtId="0" fontId="22" fillId="0" borderId="80" xfId="0" quotePrefix="1" applyFont="1" applyFill="1" applyBorder="1" applyAlignment="1">
      <alignment horizontal="center" vertical="center"/>
    </xf>
    <xf numFmtId="164" fontId="22" fillId="0" borderId="62" xfId="0" applyNumberFormat="1" applyFont="1" applyFill="1" applyBorder="1" applyAlignment="1">
      <alignment horizontal="center" vertical="center"/>
    </xf>
    <xf numFmtId="164" fontId="22" fillId="0" borderId="4" xfId="0" applyNumberFormat="1" applyFont="1" applyFill="1" applyBorder="1" applyAlignment="1">
      <alignment horizontal="center" vertical="center"/>
    </xf>
    <xf numFmtId="164" fontId="22" fillId="0" borderId="0" xfId="0" applyNumberFormat="1" applyFont="1" applyFill="1" applyBorder="1" applyAlignment="1">
      <alignment horizontal="center" vertical="center"/>
    </xf>
    <xf numFmtId="164" fontId="22" fillId="0" borderId="12" xfId="0" applyNumberFormat="1" applyFont="1" applyFill="1" applyBorder="1" applyAlignment="1">
      <alignment horizontal="center" vertical="center"/>
    </xf>
    <xf numFmtId="0" fontId="22" fillId="0" borderId="85" xfId="0" applyFont="1" applyFill="1" applyBorder="1" applyAlignment="1">
      <alignment vertical="center"/>
    </xf>
    <xf numFmtId="0" fontId="22" fillId="0" borderId="45" xfId="0" applyFont="1" applyFill="1" applyBorder="1" applyAlignment="1">
      <alignment vertical="center"/>
    </xf>
    <xf numFmtId="164" fontId="22" fillId="0" borderId="5" xfId="0" applyNumberFormat="1" applyFont="1" applyFill="1" applyBorder="1" applyAlignment="1">
      <alignment horizontal="center" vertical="center"/>
    </xf>
    <xf numFmtId="0" fontId="22" fillId="0" borderId="67" xfId="0" applyFont="1" applyFill="1" applyBorder="1" applyAlignment="1">
      <alignment vertical="center"/>
    </xf>
    <xf numFmtId="0" fontId="22" fillId="0" borderId="4" xfId="0" applyFont="1" applyFill="1" applyBorder="1" applyAlignment="1">
      <alignment vertical="center"/>
    </xf>
    <xf numFmtId="0" fontId="22" fillId="0" borderId="4" xfId="0" applyFont="1" applyFill="1" applyBorder="1" applyAlignment="1">
      <alignment horizontal="center" vertical="center"/>
    </xf>
    <xf numFmtId="164" fontId="22" fillId="0" borderId="9" xfId="0" applyNumberFormat="1" applyFont="1" applyFill="1" applyBorder="1" applyAlignment="1">
      <alignment horizontal="center" vertical="center"/>
    </xf>
    <xf numFmtId="164" fontId="22" fillId="0" borderId="80" xfId="0" applyNumberFormat="1" applyFont="1" applyFill="1" applyBorder="1" applyAlignment="1">
      <alignment horizontal="center" vertical="center"/>
    </xf>
    <xf numFmtId="0" fontId="22" fillId="0" borderId="37" xfId="0" quotePrefix="1" applyFont="1" applyFill="1" applyBorder="1" applyAlignment="1">
      <alignment horizontal="center" vertical="center"/>
    </xf>
    <xf numFmtId="164" fontId="22" fillId="0" borderId="8" xfId="0" applyNumberFormat="1" applyFont="1" applyFill="1" applyBorder="1" applyAlignment="1">
      <alignment horizontal="center" vertical="center"/>
    </xf>
    <xf numFmtId="0" fontId="22" fillId="0" borderId="93" xfId="0" applyFont="1" applyFill="1" applyBorder="1" applyAlignment="1">
      <alignment vertical="center"/>
    </xf>
    <xf numFmtId="0" fontId="22" fillId="0" borderId="90" xfId="0" quotePrefix="1" applyFont="1" applyFill="1" applyBorder="1" applyAlignment="1">
      <alignment horizontal="center" vertical="center"/>
    </xf>
    <xf numFmtId="164" fontId="22" fillId="0" borderId="38" xfId="0" applyNumberFormat="1" applyFont="1" applyFill="1" applyBorder="1" applyAlignment="1">
      <alignment vertical="center"/>
    </xf>
    <xf numFmtId="0" fontId="22" fillId="0" borderId="34" xfId="0" quotePrefix="1" applyFont="1" applyFill="1" applyBorder="1" applyAlignment="1">
      <alignment horizontal="center" vertical="center"/>
    </xf>
    <xf numFmtId="0" fontId="22" fillId="0" borderId="85" xfId="0" applyFont="1" applyFill="1" applyBorder="1" applyAlignment="1">
      <alignment vertical="center" wrapText="1"/>
    </xf>
    <xf numFmtId="0" fontId="22" fillId="0" borderId="62" xfId="0" applyFont="1" applyFill="1" applyBorder="1" applyAlignment="1">
      <alignment vertical="center"/>
    </xf>
    <xf numFmtId="0" fontId="22" fillId="0" borderId="4" xfId="0" applyFont="1" applyFill="1" applyBorder="1" applyAlignment="1">
      <alignment horizontal="center"/>
    </xf>
    <xf numFmtId="164" fontId="22" fillId="0" borderId="80" xfId="0" applyNumberFormat="1" applyFont="1" applyFill="1" applyBorder="1" applyAlignment="1">
      <alignment vertical="center"/>
    </xf>
    <xf numFmtId="0" fontId="22" fillId="0" borderId="29" xfId="0" applyFont="1" applyFill="1" applyBorder="1" applyAlignment="1">
      <alignment vertical="center"/>
    </xf>
    <xf numFmtId="0" fontId="22" fillId="0" borderId="65" xfId="0" applyFont="1" applyFill="1" applyBorder="1" applyAlignment="1">
      <alignment vertical="center"/>
    </xf>
    <xf numFmtId="0" fontId="22" fillId="0" borderId="30" xfId="0" applyFont="1" applyFill="1" applyBorder="1" applyAlignment="1">
      <alignment horizontal="center" vertical="center"/>
    </xf>
    <xf numFmtId="0" fontId="22" fillId="0" borderId="66" xfId="0" quotePrefix="1" applyFont="1" applyFill="1" applyBorder="1" applyAlignment="1">
      <alignment horizontal="center" vertical="center"/>
    </xf>
    <xf numFmtId="164" fontId="22" fillId="0" borderId="29" xfId="0" applyNumberFormat="1" applyFont="1" applyFill="1" applyBorder="1" applyAlignment="1">
      <alignment horizontal="center" vertical="center"/>
    </xf>
    <xf numFmtId="164" fontId="22" fillId="0" borderId="30" xfId="0" applyNumberFormat="1" applyFont="1" applyFill="1" applyBorder="1" applyAlignment="1">
      <alignment horizontal="center" vertical="center"/>
    </xf>
    <xf numFmtId="164" fontId="22" fillId="0" borderId="74" xfId="0" applyNumberFormat="1" applyFont="1" applyFill="1" applyBorder="1" applyAlignment="1">
      <alignment horizontal="center" vertical="center"/>
    </xf>
    <xf numFmtId="164" fontId="22" fillId="0" borderId="84" xfId="0" applyNumberFormat="1" applyFont="1" applyFill="1" applyBorder="1" applyAlignment="1">
      <alignment horizontal="center" vertical="center"/>
    </xf>
    <xf numFmtId="164" fontId="22" fillId="0" borderId="81" xfId="0" applyNumberFormat="1" applyFont="1" applyFill="1" applyBorder="1" applyAlignment="1">
      <alignment horizontal="center" vertical="center"/>
    </xf>
    <xf numFmtId="164" fontId="22" fillId="0" borderId="65" xfId="0" applyNumberFormat="1" applyFont="1" applyFill="1" applyBorder="1" applyAlignment="1">
      <alignment horizontal="center" vertical="center"/>
    </xf>
    <xf numFmtId="164" fontId="22" fillId="0" borderId="81" xfId="0" applyNumberFormat="1" applyFont="1" applyFill="1" applyBorder="1" applyAlignment="1">
      <alignment vertical="center"/>
    </xf>
    <xf numFmtId="0" fontId="22" fillId="0" borderId="94" xfId="0" applyFont="1" applyFill="1" applyBorder="1" applyAlignment="1">
      <alignment vertical="center"/>
    </xf>
    <xf numFmtId="164" fontId="22" fillId="0" borderId="22" xfId="0" applyNumberFormat="1" applyFont="1" applyBorder="1" applyAlignment="1">
      <alignment horizontal="center" vertical="center"/>
    </xf>
    <xf numFmtId="164" fontId="22" fillId="0" borderId="23" xfId="0" applyNumberFormat="1" applyFont="1" applyBorder="1" applyAlignment="1">
      <alignment horizontal="center" vertical="center"/>
    </xf>
    <xf numFmtId="164" fontId="22" fillId="0" borderId="43" xfId="0" applyNumberFormat="1" applyFont="1" applyBorder="1" applyAlignment="1">
      <alignment horizontal="center" vertical="center"/>
    </xf>
    <xf numFmtId="164" fontId="22" fillId="0" borderId="40" xfId="0" applyNumberFormat="1" applyFont="1" applyBorder="1" applyAlignment="1">
      <alignment horizontal="center" vertical="center"/>
    </xf>
    <xf numFmtId="164" fontId="22" fillId="0" borderId="42" xfId="0" applyNumberFormat="1" applyFont="1" applyBorder="1" applyAlignment="1">
      <alignment horizontal="center" vertical="center"/>
    </xf>
    <xf numFmtId="0" fontId="22" fillId="0" borderId="20" xfId="0" applyFont="1" applyBorder="1" applyAlignment="1">
      <alignment vertical="center"/>
    </xf>
    <xf numFmtId="164" fontId="22" fillId="0" borderId="21" xfId="0" applyNumberFormat="1" applyFont="1" applyBorder="1" applyAlignment="1">
      <alignment horizontal="center" vertical="center"/>
    </xf>
    <xf numFmtId="0" fontId="22" fillId="0" borderId="21" xfId="0" applyFont="1" applyBorder="1" applyAlignment="1">
      <alignment vertical="center"/>
    </xf>
    <xf numFmtId="164" fontId="22" fillId="0" borderId="68" xfId="0" applyNumberFormat="1" applyFont="1" applyBorder="1" applyAlignment="1">
      <alignment horizontal="center" vertical="center"/>
    </xf>
    <xf numFmtId="164" fontId="22" fillId="0" borderId="17" xfId="0" applyNumberFormat="1" applyFont="1" applyBorder="1" applyAlignment="1">
      <alignment horizontal="center" vertical="center"/>
    </xf>
    <xf numFmtId="0" fontId="22" fillId="0" borderId="16" xfId="0" applyFont="1" applyBorder="1" applyAlignment="1">
      <alignment vertical="center"/>
    </xf>
    <xf numFmtId="0" fontId="22" fillId="0" borderId="0" xfId="0" applyFont="1" applyBorder="1" applyAlignment="1">
      <alignment vertical="center"/>
    </xf>
    <xf numFmtId="0" fontId="22" fillId="0" borderId="0" xfId="0" applyFont="1" applyAlignment="1">
      <alignment vertical="center"/>
    </xf>
    <xf numFmtId="0" fontId="22" fillId="0" borderId="40" xfId="0" applyFont="1" applyBorder="1" applyAlignment="1">
      <alignment horizontal="center" vertical="center"/>
    </xf>
    <xf numFmtId="164" fontId="23" fillId="0" borderId="23" xfId="0" applyNumberFormat="1" applyFont="1" applyBorder="1" applyAlignment="1">
      <alignment horizontal="center" vertical="center"/>
    </xf>
    <xf numFmtId="0" fontId="22" fillId="0" borderId="53" xfId="0" applyFont="1" applyBorder="1" applyAlignment="1">
      <alignment horizontal="center" vertical="center"/>
    </xf>
    <xf numFmtId="164" fontId="23" fillId="0" borderId="24" xfId="0" applyNumberFormat="1" applyFont="1" applyBorder="1" applyAlignment="1">
      <alignment horizontal="center" vertical="center"/>
    </xf>
    <xf numFmtId="0" fontId="44" fillId="0" borderId="2" xfId="0" applyFont="1" applyBorder="1"/>
    <xf numFmtId="0" fontId="44" fillId="0" borderId="3" xfId="0" applyFont="1" applyBorder="1"/>
    <xf numFmtId="0" fontId="44" fillId="0" borderId="3" xfId="0" applyFont="1" applyBorder="1" applyAlignment="1">
      <alignment horizontal="center"/>
    </xf>
    <xf numFmtId="164" fontId="44" fillId="0" borderId="3" xfId="0" applyNumberFormat="1" applyFont="1" applyBorder="1" applyAlignment="1">
      <alignment horizontal="center"/>
    </xf>
    <xf numFmtId="164" fontId="44" fillId="0" borderId="0" xfId="0" applyNumberFormat="1" applyFont="1" applyBorder="1"/>
    <xf numFmtId="164" fontId="44" fillId="0" borderId="2" xfId="0" applyNumberFormat="1" applyFont="1" applyBorder="1"/>
    <xf numFmtId="0" fontId="44" fillId="0" borderId="0" xfId="0" applyFont="1"/>
    <xf numFmtId="164" fontId="22" fillId="0" borderId="0" xfId="0" applyNumberFormat="1" applyFont="1"/>
    <xf numFmtId="164" fontId="22" fillId="0" borderId="2" xfId="0" applyNumberFormat="1" applyFont="1" applyBorder="1"/>
    <xf numFmtId="164" fontId="22" fillId="0" borderId="3" xfId="0" applyNumberFormat="1" applyFont="1" applyBorder="1" applyAlignment="1">
      <alignment horizontal="center" wrapText="1"/>
    </xf>
    <xf numFmtId="0" fontId="22" fillId="0" borderId="2" xfId="0" applyFont="1" applyFill="1" applyBorder="1"/>
    <xf numFmtId="0" fontId="22" fillId="0" borderId="3" xfId="0" applyFont="1" applyFill="1" applyBorder="1"/>
    <xf numFmtId="0" fontId="22" fillId="0" borderId="3" xfId="0" applyFont="1" applyFill="1" applyBorder="1" applyAlignment="1">
      <alignment horizontal="center"/>
    </xf>
    <xf numFmtId="164" fontId="22" fillId="0" borderId="0" xfId="0" applyNumberFormat="1" applyFont="1" applyFill="1"/>
    <xf numFmtId="0" fontId="22" fillId="0" borderId="0" xfId="0" applyFont="1" applyFill="1"/>
    <xf numFmtId="164" fontId="22" fillId="0" borderId="0" xfId="0" applyNumberFormat="1" applyFont="1" applyFill="1" applyBorder="1"/>
    <xf numFmtId="164" fontId="22" fillId="0" borderId="0" xfId="0" applyNumberFormat="1" applyFont="1" applyFill="1" applyBorder="1" applyAlignment="1">
      <alignment horizontal="center"/>
    </xf>
    <xf numFmtId="164" fontId="22" fillId="0" borderId="2" xfId="0" applyNumberFormat="1" applyFont="1" applyFill="1" applyBorder="1" applyAlignment="1">
      <alignment horizontal="center"/>
    </xf>
    <xf numFmtId="0" fontId="22" fillId="0" borderId="10" xfId="0" applyFont="1" applyFill="1" applyBorder="1"/>
    <xf numFmtId="0" fontId="22" fillId="0" borderId="2" xfId="0" applyFont="1" applyFill="1" applyBorder="1" applyAlignment="1">
      <alignment horizontal="center"/>
    </xf>
    <xf numFmtId="0" fontId="22" fillId="0" borderId="3" xfId="0" quotePrefix="1" applyFont="1" applyFill="1" applyBorder="1" applyAlignment="1">
      <alignment horizontal="center"/>
    </xf>
    <xf numFmtId="0" fontId="22" fillId="0" borderId="0" xfId="0" quotePrefix="1" applyFont="1" applyFill="1"/>
    <xf numFmtId="0" fontId="22" fillId="0" borderId="6" xfId="0" applyFont="1" applyFill="1" applyBorder="1"/>
    <xf numFmtId="0" fontId="22" fillId="0" borderId="6" xfId="0" applyFont="1" applyFill="1" applyBorder="1" applyAlignment="1">
      <alignment horizontal="center"/>
    </xf>
    <xf numFmtId="0" fontId="22" fillId="0" borderId="4" xfId="0" applyFont="1" applyBorder="1" applyAlignment="1">
      <alignment horizontal="center"/>
    </xf>
    <xf numFmtId="0" fontId="22" fillId="0" borderId="8" xfId="0" applyFont="1" applyBorder="1" applyAlignment="1">
      <alignment horizontal="center"/>
    </xf>
    <xf numFmtId="164" fontId="22" fillId="0" borderId="4" xfId="0" applyNumberFormat="1" applyFont="1" applyBorder="1" applyAlignment="1">
      <alignment horizontal="center"/>
    </xf>
    <xf numFmtId="164" fontId="22" fillId="0" borderId="12" xfId="0" applyNumberFormat="1" applyFont="1" applyBorder="1" applyAlignment="1">
      <alignment horizontal="center"/>
    </xf>
    <xf numFmtId="0" fontId="22" fillId="0" borderId="4" xfId="0" applyFont="1" applyBorder="1"/>
    <xf numFmtId="0" fontId="22" fillId="0" borderId="1" xfId="0" applyFont="1" applyBorder="1" applyAlignment="1">
      <alignment horizontal="center"/>
    </xf>
    <xf numFmtId="0" fontId="22" fillId="0" borderId="5" xfId="0" applyFont="1" applyBorder="1" applyAlignment="1">
      <alignment horizontal="center"/>
    </xf>
    <xf numFmtId="0" fontId="22" fillId="0" borderId="1" xfId="0" applyFont="1" applyBorder="1"/>
    <xf numFmtId="0" fontId="23" fillId="0" borderId="12" xfId="0" applyFont="1" applyBorder="1" applyAlignment="1">
      <alignment horizontal="center"/>
    </xf>
    <xf numFmtId="0" fontId="23" fillId="0" borderId="8" xfId="0" applyFont="1" applyBorder="1" applyAlignment="1">
      <alignment horizontal="center"/>
    </xf>
    <xf numFmtId="164" fontId="23" fillId="0" borderId="12" xfId="0" applyNumberFormat="1" applyFont="1" applyBorder="1" applyAlignment="1">
      <alignment horizontal="center"/>
    </xf>
    <xf numFmtId="164" fontId="23" fillId="0" borderId="8" xfId="0" applyNumberFormat="1" applyFont="1" applyBorder="1"/>
    <xf numFmtId="164" fontId="23" fillId="0" borderId="4" xfId="0" applyNumberFormat="1" applyFont="1" applyBorder="1"/>
    <xf numFmtId="0" fontId="23" fillId="0" borderId="0" xfId="0" applyFont="1"/>
    <xf numFmtId="0" fontId="23" fillId="0" borderId="14" xfId="0" applyFont="1" applyBorder="1"/>
    <xf numFmtId="2" fontId="23" fillId="0" borderId="13" xfId="0" applyNumberFormat="1" applyFont="1" applyBorder="1"/>
    <xf numFmtId="0" fontId="23" fillId="0" borderId="8" xfId="0" applyFont="1" applyBorder="1"/>
    <xf numFmtId="0" fontId="23" fillId="0" borderId="0" xfId="0" applyFont="1" applyBorder="1"/>
    <xf numFmtId="0" fontId="23" fillId="0" borderId="0" xfId="0" applyFont="1" applyBorder="1" applyAlignment="1">
      <alignment horizontal="center"/>
    </xf>
    <xf numFmtId="164" fontId="23" fillId="0" borderId="0" xfId="0" applyNumberFormat="1" applyFont="1" applyBorder="1"/>
    <xf numFmtId="164" fontId="22" fillId="0" borderId="0" xfId="0" applyNumberFormat="1" applyFont="1" applyBorder="1"/>
    <xf numFmtId="0" fontId="22" fillId="0" borderId="0" xfId="0" applyFont="1" applyFill="1" applyBorder="1"/>
    <xf numFmtId="0" fontId="22" fillId="0" borderId="10" xfId="0" applyFont="1" applyFill="1" applyBorder="1" applyAlignment="1">
      <alignment horizontal="left" vertical="center" wrapText="1"/>
    </xf>
    <xf numFmtId="0" fontId="22" fillId="0" borderId="2" xfId="0" applyFont="1" applyFill="1" applyBorder="1" applyAlignment="1">
      <alignment horizontal="left" vertical="center" wrapText="1"/>
    </xf>
    <xf numFmtId="0" fontId="22" fillId="0" borderId="4" xfId="0" applyFont="1" applyFill="1" applyBorder="1" applyAlignment="1">
      <alignment horizontal="center" vertical="center" wrapText="1"/>
    </xf>
    <xf numFmtId="0" fontId="22" fillId="0" borderId="3" xfId="0" applyFont="1" applyFill="1" applyBorder="1" applyAlignment="1">
      <alignment horizontal="center" vertical="center"/>
    </xf>
    <xf numFmtId="0" fontId="22" fillId="0" borderId="3" xfId="0" applyFont="1" applyFill="1" applyBorder="1" applyAlignment="1">
      <alignment horizontal="center" vertical="center" wrapText="1"/>
    </xf>
    <xf numFmtId="0" fontId="22" fillId="0" borderId="2" xfId="0" applyFont="1" applyFill="1" applyBorder="1" applyAlignment="1">
      <alignment horizontal="center" vertical="center" wrapText="1"/>
    </xf>
    <xf numFmtId="164" fontId="22" fillId="0" borderId="0" xfId="0" applyNumberFormat="1" applyFont="1" applyBorder="1" applyAlignment="1">
      <alignment horizontal="center"/>
    </xf>
    <xf numFmtId="0" fontId="44" fillId="0" borderId="0" xfId="0" applyFont="1" applyFill="1"/>
    <xf numFmtId="0" fontId="22" fillId="0" borderId="3" xfId="0" quotePrefix="1" applyFont="1" applyBorder="1" applyAlignment="1">
      <alignment horizontal="center"/>
    </xf>
    <xf numFmtId="0" fontId="22" fillId="0" borderId="2" xfId="0" applyFont="1" applyBorder="1" applyAlignment="1">
      <alignment horizontal="center"/>
    </xf>
    <xf numFmtId="0" fontId="22" fillId="0" borderId="10" xfId="0" applyFont="1" applyBorder="1"/>
    <xf numFmtId="0" fontId="22" fillId="0" borderId="6" xfId="0" applyFont="1" applyBorder="1"/>
    <xf numFmtId="164" fontId="22" fillId="0" borderId="6" xfId="0" applyNumberFormat="1" applyFont="1" applyBorder="1"/>
    <xf numFmtId="0" fontId="23" fillId="0" borderId="4" xfId="0" applyFont="1" applyBorder="1"/>
    <xf numFmtId="164" fontId="23" fillId="0" borderId="8" xfId="0" applyNumberFormat="1" applyFont="1" applyBorder="1" applyAlignment="1">
      <alignment horizontal="center"/>
    </xf>
    <xf numFmtId="164" fontId="23" fillId="0" borderId="0" xfId="0" applyNumberFormat="1" applyFont="1" applyBorder="1" applyAlignment="1">
      <alignment horizontal="center"/>
    </xf>
    <xf numFmtId="164" fontId="44" fillId="0" borderId="2" xfId="0" applyNumberFormat="1" applyFont="1" applyBorder="1" applyAlignment="1">
      <alignment horizontal="center"/>
    </xf>
    <xf numFmtId="164" fontId="44" fillId="0" borderId="3" xfId="0" applyNumberFormat="1" applyFont="1" applyBorder="1" applyAlignment="1">
      <alignment horizontal="center" wrapText="1"/>
    </xf>
    <xf numFmtId="164" fontId="22" fillId="0" borderId="3" xfId="0" quotePrefix="1" applyNumberFormat="1" applyFont="1" applyBorder="1" applyAlignment="1">
      <alignment horizontal="center"/>
    </xf>
    <xf numFmtId="0" fontId="23" fillId="0" borderId="2" xfId="0" applyFont="1" applyBorder="1" applyAlignment="1">
      <alignment horizontal="center"/>
    </xf>
    <xf numFmtId="164" fontId="22" fillId="0" borderId="4" xfId="0" applyNumberFormat="1" applyFont="1" applyBorder="1"/>
    <xf numFmtId="164" fontId="22" fillId="0" borderId="2" xfId="0" applyNumberFormat="1" applyFont="1" applyBorder="1" applyAlignment="1"/>
    <xf numFmtId="164" fontId="22" fillId="0" borderId="3" xfId="0" applyNumberFormat="1" applyFont="1" applyBorder="1" applyAlignment="1"/>
    <xf numFmtId="0" fontId="22" fillId="0" borderId="6" xfId="0" applyFont="1" applyBorder="1" applyAlignment="1">
      <alignment horizontal="center"/>
    </xf>
    <xf numFmtId="164" fontId="22" fillId="0" borderId="6" xfId="0" applyNumberFormat="1" applyFont="1" applyBorder="1" applyAlignment="1">
      <alignment horizontal="center"/>
    </xf>
    <xf numFmtId="164" fontId="11" fillId="0" borderId="2" xfId="0" quotePrefix="1" applyNumberFormat="1" applyFont="1" applyBorder="1" applyAlignment="1">
      <alignment horizontal="center"/>
    </xf>
    <xf numFmtId="164" fontId="11" fillId="0" borderId="58" xfId="0" applyNumberFormat="1" applyFont="1" applyBorder="1" applyAlignment="1">
      <alignment horizontal="center" vertical="center"/>
    </xf>
    <xf numFmtId="164" fontId="11" fillId="0" borderId="36" xfId="0" applyNumberFormat="1" applyFont="1" applyBorder="1" applyAlignment="1">
      <alignment horizontal="center" vertical="center"/>
    </xf>
    <xf numFmtId="164" fontId="5" fillId="0" borderId="1" xfId="0" applyNumberFormat="1" applyFont="1" applyBorder="1" applyAlignment="1">
      <alignment vertical="center"/>
    </xf>
    <xf numFmtId="0" fontId="5" fillId="0" borderId="65" xfId="0" applyFont="1" applyFill="1" applyBorder="1" applyAlignment="1">
      <alignment horizontal="center"/>
    </xf>
    <xf numFmtId="0" fontId="5" fillId="0" borderId="38" xfId="0" applyFont="1" applyBorder="1" applyAlignment="1">
      <alignment horizontal="left" vertical="center"/>
    </xf>
    <xf numFmtId="164" fontId="5" fillId="0" borderId="36" xfId="0" applyNumberFormat="1" applyFont="1" applyBorder="1" applyAlignment="1"/>
    <xf numFmtId="0" fontId="5" fillId="0" borderId="38" xfId="0" applyFont="1" applyBorder="1" applyAlignment="1">
      <alignment horizontal="left"/>
    </xf>
    <xf numFmtId="164" fontId="5" fillId="0" borderId="36" xfId="0" applyNumberFormat="1" applyFont="1" applyBorder="1"/>
    <xf numFmtId="0" fontId="5" fillId="0" borderId="29" xfId="0" applyFont="1" applyBorder="1"/>
    <xf numFmtId="0" fontId="5" fillId="0" borderId="81" xfId="0" applyFont="1" applyBorder="1"/>
    <xf numFmtId="0" fontId="5" fillId="0" borderId="0" xfId="0" applyFont="1" applyFill="1" applyAlignment="1">
      <alignment horizontal="center" vertical="center"/>
    </xf>
    <xf numFmtId="0" fontId="5" fillId="0" borderId="9" xfId="0" applyFont="1" applyBorder="1" applyAlignment="1">
      <alignment horizontal="center"/>
    </xf>
    <xf numFmtId="164" fontId="5" fillId="0" borderId="1" xfId="0" applyNumberFormat="1" applyFont="1" applyBorder="1" applyAlignment="1">
      <alignment horizontal="center"/>
    </xf>
    <xf numFmtId="0" fontId="9" fillId="0" borderId="5" xfId="0" applyFont="1" applyFill="1" applyBorder="1" applyAlignment="1">
      <alignment horizontal="center" vertical="center"/>
    </xf>
    <xf numFmtId="0" fontId="0" fillId="0" borderId="5" xfId="0" applyBorder="1" applyAlignment="1">
      <alignment horizontal="center"/>
    </xf>
    <xf numFmtId="0" fontId="10" fillId="2"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23" fillId="0" borderId="10" xfId="0" applyFont="1" applyBorder="1"/>
    <xf numFmtId="0" fontId="35" fillId="0" borderId="0" xfId="0" applyFont="1" applyAlignment="1">
      <alignment wrapText="1"/>
    </xf>
    <xf numFmtId="0" fontId="29" fillId="0" borderId="11" xfId="0" applyFont="1" applyBorder="1" applyAlignment="1">
      <alignment horizontal="center" vertical="center" wrapText="1"/>
    </xf>
    <xf numFmtId="2" fontId="6" fillId="0" borderId="4" xfId="0" applyNumberFormat="1" applyFont="1" applyFill="1" applyBorder="1" applyAlignment="1">
      <alignment horizontal="center" vertical="center"/>
    </xf>
    <xf numFmtId="2" fontId="6" fillId="0" borderId="2" xfId="0" applyNumberFormat="1" applyFont="1" applyFill="1" applyBorder="1" applyAlignment="1">
      <alignment horizontal="center" vertical="center"/>
    </xf>
    <xf numFmtId="0" fontId="0" fillId="0" borderId="6" xfId="0" applyBorder="1" applyAlignment="1">
      <alignment horizontal="center" vertical="center"/>
    </xf>
    <xf numFmtId="0" fontId="15" fillId="0" borderId="11" xfId="0" applyFont="1" applyBorder="1" applyAlignment="1">
      <alignment horizontal="left" vertical="center" wrapText="1"/>
    </xf>
    <xf numFmtId="0" fontId="6" fillId="0" borderId="4" xfId="0" applyFont="1" applyBorder="1" applyAlignment="1">
      <alignment horizontal="center" vertical="center"/>
    </xf>
    <xf numFmtId="0" fontId="6" fillId="0" borderId="2" xfId="0" applyFont="1" applyBorder="1" applyAlignment="1">
      <alignment horizontal="center" vertical="center"/>
    </xf>
    <xf numFmtId="0" fontId="5" fillId="0" borderId="2" xfId="0" applyFont="1" applyBorder="1" applyAlignment="1">
      <alignment horizontal="center" vertical="center"/>
    </xf>
    <xf numFmtId="164" fontId="6" fillId="0" borderId="4" xfId="0" applyNumberFormat="1" applyFont="1" applyBorder="1" applyAlignment="1">
      <alignment horizontal="center" vertical="center"/>
    </xf>
    <xf numFmtId="164" fontId="6" fillId="0" borderId="2" xfId="0" applyNumberFormat="1" applyFont="1" applyBorder="1" applyAlignment="1">
      <alignment horizontal="center" vertical="center"/>
    </xf>
    <xf numFmtId="2" fontId="6" fillId="0" borderId="6" xfId="0" applyNumberFormat="1" applyFont="1" applyFill="1" applyBorder="1" applyAlignment="1">
      <alignment horizontal="center" vertical="center"/>
    </xf>
    <xf numFmtId="0" fontId="6" fillId="0" borderId="4" xfId="0" applyFont="1" applyBorder="1" applyAlignment="1">
      <alignment horizontal="center" vertical="center" wrapText="1"/>
    </xf>
    <xf numFmtId="0" fontId="5" fillId="0" borderId="6" xfId="0" applyFont="1" applyBorder="1" applyAlignment="1">
      <alignment horizontal="center" vertical="center"/>
    </xf>
    <xf numFmtId="164" fontId="6" fillId="0" borderId="6" xfId="0" applyNumberFormat="1" applyFont="1" applyBorder="1" applyAlignment="1">
      <alignment horizontal="center" vertical="center"/>
    </xf>
    <xf numFmtId="0" fontId="16" fillId="0" borderId="10" xfId="0" quotePrefix="1" applyFont="1" applyBorder="1" applyAlignment="1">
      <alignment vertical="center"/>
    </xf>
    <xf numFmtId="0" fontId="16" fillId="0" borderId="10" xfId="0" applyFont="1" applyBorder="1" applyAlignment="1">
      <alignment vertical="center"/>
    </xf>
    <xf numFmtId="0" fontId="0" fillId="0" borderId="2" xfId="0" applyBorder="1" applyAlignment="1"/>
    <xf numFmtId="0" fontId="0" fillId="0" borderId="6" xfId="0" applyBorder="1" applyAlignment="1"/>
    <xf numFmtId="0" fontId="0" fillId="0" borderId="2" xfId="0" applyFill="1" applyBorder="1" applyAlignment="1"/>
    <xf numFmtId="0" fontId="0" fillId="0" borderId="6" xfId="0" applyFill="1" applyBorder="1" applyAlignment="1"/>
    <xf numFmtId="0" fontId="5" fillId="0" borderId="10" xfId="0" applyFont="1" applyBorder="1" applyAlignment="1">
      <alignment vertical="center"/>
    </xf>
    <xf numFmtId="0" fontId="6" fillId="0" borderId="6" xfId="0" applyFont="1" applyBorder="1" applyAlignment="1">
      <alignment horizontal="center" vertical="center"/>
    </xf>
    <xf numFmtId="0" fontId="25" fillId="0" borderId="11" xfId="0" applyFont="1" applyBorder="1" applyAlignment="1">
      <alignment horizontal="center" vertical="center" wrapText="1"/>
    </xf>
    <xf numFmtId="0" fontId="17" fillId="0" borderId="11" xfId="0" applyFont="1" applyBorder="1" applyAlignment="1">
      <alignment horizontal="center" vertical="center" wrapText="1"/>
    </xf>
    <xf numFmtId="0" fontId="12" fillId="0" borderId="14" xfId="0" applyFont="1" applyBorder="1" applyAlignment="1">
      <alignment horizontal="center" vertical="center"/>
    </xf>
    <xf numFmtId="0" fontId="12" fillId="0" borderId="5" xfId="0" applyFont="1" applyBorder="1" applyAlignment="1">
      <alignment horizontal="center" vertical="center"/>
    </xf>
    <xf numFmtId="0" fontId="0" fillId="0" borderId="5" xfId="0" applyBorder="1" applyAlignment="1"/>
    <xf numFmtId="0" fontId="0" fillId="0" borderId="13" xfId="0" applyBorder="1" applyAlignment="1"/>
    <xf numFmtId="0" fontId="9" fillId="0" borderId="14" xfId="0" applyFont="1" applyFill="1" applyBorder="1" applyAlignment="1">
      <alignment horizontal="center" vertical="center"/>
    </xf>
    <xf numFmtId="0" fontId="9" fillId="0" borderId="13" xfId="0" applyFont="1" applyFill="1" applyBorder="1" applyAlignment="1">
      <alignment horizontal="center" vertical="center"/>
    </xf>
    <xf numFmtId="0" fontId="8" fillId="3" borderId="4"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0" fillId="4" borderId="6" xfId="0"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9" fillId="0" borderId="5" xfId="0" applyFont="1" applyFill="1" applyBorder="1" applyAlignment="1">
      <alignment horizontal="center" vertical="center"/>
    </xf>
    <xf numFmtId="0" fontId="0" fillId="0" borderId="13" xfId="0" applyBorder="1" applyAlignment="1">
      <alignment horizontal="center" vertical="center"/>
    </xf>
    <xf numFmtId="164" fontId="9" fillId="0" borderId="9" xfId="0" applyNumberFormat="1" applyFont="1" applyFill="1" applyBorder="1" applyAlignment="1">
      <alignment horizontal="center"/>
    </xf>
    <xf numFmtId="0" fontId="0" fillId="0" borderId="12" xfId="0" applyFill="1" applyBorder="1" applyAlignment="1">
      <alignment horizontal="center"/>
    </xf>
    <xf numFmtId="0" fontId="9" fillId="0" borderId="9" xfId="0" applyFont="1" applyFill="1" applyBorder="1" applyAlignment="1"/>
    <xf numFmtId="0" fontId="0" fillId="0" borderId="12" xfId="0" applyFill="1" applyBorder="1" applyAlignment="1"/>
    <xf numFmtId="0" fontId="9" fillId="0" borderId="9" xfId="0" applyFont="1" applyBorder="1" applyAlignment="1"/>
    <xf numFmtId="0" fontId="9" fillId="0" borderId="12" xfId="0" applyFont="1" applyBorder="1" applyAlignment="1"/>
    <xf numFmtId="0" fontId="9" fillId="0" borderId="14" xfId="0" applyFont="1" applyFill="1" applyBorder="1" applyAlignment="1"/>
    <xf numFmtId="0" fontId="9" fillId="0" borderId="13" xfId="0" applyFont="1" applyFill="1" applyBorder="1" applyAlignment="1"/>
    <xf numFmtId="164" fontId="9" fillId="0" borderId="12" xfId="0" applyNumberFormat="1" applyFont="1" applyFill="1" applyBorder="1" applyAlignment="1">
      <alignment horizontal="center"/>
    </xf>
    <xf numFmtId="164" fontId="0" fillId="0" borderId="14" xfId="0" applyNumberFormat="1" applyFill="1" applyBorder="1" applyAlignment="1">
      <alignment horizontal="center"/>
    </xf>
    <xf numFmtId="164" fontId="0" fillId="0" borderId="5" xfId="0" applyNumberFormat="1" applyFill="1" applyBorder="1" applyAlignment="1">
      <alignment horizontal="center"/>
    </xf>
    <xf numFmtId="0" fontId="0" fillId="0" borderId="5" xfId="0" applyFill="1" applyBorder="1" applyAlignment="1">
      <alignment horizontal="center"/>
    </xf>
    <xf numFmtId="0" fontId="0" fillId="0" borderId="13" xfId="0" applyFill="1" applyBorder="1" applyAlignment="1">
      <alignment horizontal="center"/>
    </xf>
    <xf numFmtId="164" fontId="9" fillId="0" borderId="9" xfId="0" applyNumberFormat="1" applyFont="1" applyBorder="1" applyAlignment="1">
      <alignment horizontal="center"/>
    </xf>
    <xf numFmtId="0" fontId="0" fillId="0" borderId="12" xfId="0" applyBorder="1" applyAlignment="1">
      <alignment horizontal="center"/>
    </xf>
    <xf numFmtId="0" fontId="9" fillId="0" borderId="14" xfId="0" applyFont="1" applyBorder="1" applyAlignment="1"/>
    <xf numFmtId="0" fontId="9" fillId="0" borderId="13" xfId="0" applyFont="1" applyBorder="1" applyAlignment="1"/>
    <xf numFmtId="164" fontId="0" fillId="0" borderId="14" xfId="0" applyNumberFormat="1" applyBorder="1" applyAlignment="1">
      <alignment horizontal="center"/>
    </xf>
    <xf numFmtId="164" fontId="0" fillId="0" borderId="5" xfId="0" applyNumberFormat="1" applyBorder="1" applyAlignment="1">
      <alignment horizontal="center"/>
    </xf>
    <xf numFmtId="0" fontId="0" fillId="0" borderId="5" xfId="0" applyBorder="1" applyAlignment="1">
      <alignment horizontal="center"/>
    </xf>
    <xf numFmtId="0" fontId="0" fillId="0" borderId="13" xfId="0" applyBorder="1" applyAlignment="1">
      <alignment horizontal="center"/>
    </xf>
    <xf numFmtId="0" fontId="0" fillId="0" borderId="12" xfId="0" applyBorder="1" applyAlignment="1"/>
    <xf numFmtId="164" fontId="9" fillId="0" borderId="12" xfId="0" applyNumberFormat="1" applyFont="1" applyBorder="1" applyAlignment="1">
      <alignment horizontal="center"/>
    </xf>
    <xf numFmtId="164" fontId="5" fillId="0" borderId="14" xfId="0" applyNumberFormat="1" applyFont="1" applyBorder="1" applyAlignment="1">
      <alignment horizontal="center"/>
    </xf>
    <xf numFmtId="164" fontId="5" fillId="0" borderId="5" xfId="0" applyNumberFormat="1" applyFont="1" applyBorder="1" applyAlignment="1">
      <alignment horizontal="center"/>
    </xf>
    <xf numFmtId="0" fontId="5" fillId="0" borderId="5" xfId="0" applyFont="1" applyBorder="1" applyAlignment="1">
      <alignment horizontal="center"/>
    </xf>
    <xf numFmtId="0" fontId="5" fillId="0" borderId="13" xfId="0" applyFont="1" applyBorder="1" applyAlignment="1">
      <alignment horizontal="center"/>
    </xf>
    <xf numFmtId="0" fontId="5" fillId="0" borderId="12" xfId="0" applyFont="1" applyBorder="1" applyAlignment="1"/>
    <xf numFmtId="164" fontId="9" fillId="0" borderId="14" xfId="0" applyNumberFormat="1" applyFont="1" applyBorder="1" applyAlignment="1">
      <alignment horizontal="center"/>
    </xf>
    <xf numFmtId="164" fontId="9" fillId="0" borderId="13" xfId="0" applyNumberFormat="1" applyFont="1" applyBorder="1" applyAlignment="1">
      <alignment horizontal="center"/>
    </xf>
    <xf numFmtId="0" fontId="12" fillId="0" borderId="14" xfId="0" applyFont="1" applyBorder="1" applyAlignment="1">
      <alignment horizontal="center" vertical="center" wrapText="1"/>
    </xf>
    <xf numFmtId="0" fontId="12" fillId="0" borderId="5" xfId="0" applyFont="1" applyBorder="1" applyAlignment="1">
      <alignment horizontal="center" vertical="center" wrapText="1"/>
    </xf>
    <xf numFmtId="0" fontId="5" fillId="0" borderId="5" xfId="0" applyFont="1" applyBorder="1" applyAlignment="1">
      <alignment wrapText="1"/>
    </xf>
    <xf numFmtId="0" fontId="5" fillId="0" borderId="13" xfId="0" applyFont="1" applyBorder="1" applyAlignment="1">
      <alignment wrapText="1"/>
    </xf>
    <xf numFmtId="0" fontId="5" fillId="0" borderId="12" xfId="0" applyFont="1" applyBorder="1" applyAlignment="1">
      <alignment horizontal="center"/>
    </xf>
    <xf numFmtId="164" fontId="5" fillId="0" borderId="13" xfId="0" applyNumberFormat="1" applyFont="1" applyBorder="1" applyAlignment="1">
      <alignment horizontal="center"/>
    </xf>
    <xf numFmtId="164" fontId="0" fillId="0" borderId="13" xfId="0" applyNumberFormat="1" applyBorder="1" applyAlignment="1">
      <alignment horizontal="center"/>
    </xf>
    <xf numFmtId="0" fontId="5" fillId="0" borderId="13" xfId="0" applyFont="1" applyBorder="1" applyAlignment="1"/>
    <xf numFmtId="0" fontId="5" fillId="0" borderId="12" xfId="0" applyFont="1" applyFill="1" applyBorder="1" applyAlignment="1">
      <alignment horizontal="center"/>
    </xf>
    <xf numFmtId="0" fontId="9" fillId="0" borderId="5" xfId="0" applyFont="1" applyBorder="1" applyAlignment="1"/>
    <xf numFmtId="164" fontId="8" fillId="2" borderId="1" xfId="0" applyNumberFormat="1" applyFont="1" applyFill="1" applyBorder="1" applyAlignment="1">
      <alignment horizontal="center" vertical="center" wrapText="1"/>
    </xf>
    <xf numFmtId="164" fontId="8" fillId="4" borderId="4" xfId="0" applyNumberFormat="1" applyFont="1" applyFill="1" applyBorder="1" applyAlignment="1">
      <alignment horizontal="center" vertical="center" wrapText="1"/>
    </xf>
    <xf numFmtId="164" fontId="0" fillId="4" borderId="6" xfId="0" applyNumberFormat="1" applyFill="1" applyBorder="1" applyAlignment="1">
      <alignment horizontal="center" vertical="center" wrapText="1"/>
    </xf>
    <xf numFmtId="164" fontId="9" fillId="0" borderId="8" xfId="0" applyNumberFormat="1" applyFont="1" applyBorder="1" applyAlignment="1">
      <alignment horizontal="center"/>
    </xf>
    <xf numFmtId="0" fontId="26" fillId="0" borderId="0" xfId="0" applyFont="1" applyBorder="1" applyAlignment="1">
      <alignment horizontal="center" vertical="center"/>
    </xf>
    <xf numFmtId="0" fontId="26" fillId="0" borderId="0" xfId="0" applyFont="1" applyAlignment="1">
      <alignment horizontal="center" vertical="center"/>
    </xf>
    <xf numFmtId="0" fontId="19" fillId="0" borderId="0" xfId="0" applyFont="1" applyAlignment="1">
      <alignment horizontal="center" vertical="center"/>
    </xf>
    <xf numFmtId="0" fontId="0" fillId="0" borderId="0" xfId="0" applyAlignment="1">
      <alignment horizontal="center"/>
    </xf>
    <xf numFmtId="0" fontId="19" fillId="0" borderId="0" xfId="0" applyFont="1" applyBorder="1" applyAlignment="1">
      <alignment horizontal="center" vertical="center" wrapText="1"/>
    </xf>
    <xf numFmtId="0" fontId="20" fillId="0" borderId="0" xfId="0" applyFont="1" applyBorder="1" applyAlignment="1">
      <alignment wrapText="1"/>
    </xf>
    <xf numFmtId="0" fontId="0" fillId="0" borderId="0" xfId="0" applyAlignment="1"/>
    <xf numFmtId="164" fontId="9" fillId="0" borderId="61" xfId="0" applyNumberFormat="1" applyFont="1" applyBorder="1" applyAlignment="1">
      <alignment horizontal="center" vertical="center"/>
    </xf>
    <xf numFmtId="164" fontId="9" fillId="0" borderId="51" xfId="0" applyNumberFormat="1" applyFont="1" applyBorder="1" applyAlignment="1">
      <alignment horizontal="center" vertical="center"/>
    </xf>
    <xf numFmtId="0" fontId="5" fillId="0" borderId="51" xfId="0" applyFont="1" applyBorder="1" applyAlignment="1">
      <alignment horizontal="center" vertical="center"/>
    </xf>
    <xf numFmtId="0" fontId="5" fillId="0" borderId="52" xfId="0" applyFont="1" applyBorder="1" applyAlignment="1">
      <alignment vertical="center"/>
    </xf>
    <xf numFmtId="164" fontId="9" fillId="0" borderId="43" xfId="0" applyNumberFormat="1" applyFont="1" applyBorder="1" applyAlignment="1">
      <alignment horizontal="center" vertical="center"/>
    </xf>
    <xf numFmtId="0" fontId="5" fillId="0" borderId="42" xfId="0" applyFont="1" applyBorder="1" applyAlignment="1">
      <alignment horizontal="center" vertical="center"/>
    </xf>
    <xf numFmtId="164" fontId="5" fillId="6" borderId="64" xfId="0" applyNumberFormat="1" applyFont="1" applyFill="1" applyBorder="1" applyAlignment="1">
      <alignment horizontal="center"/>
    </xf>
    <xf numFmtId="0" fontId="5" fillId="0" borderId="65" xfId="0" applyFont="1" applyBorder="1" applyAlignment="1">
      <alignment horizontal="center"/>
    </xf>
    <xf numFmtId="0" fontId="5" fillId="0" borderId="66" xfId="0" applyFont="1" applyBorder="1" applyAlignment="1">
      <alignment horizontal="center"/>
    </xf>
    <xf numFmtId="164" fontId="5" fillId="0" borderId="73" xfId="0" applyNumberFormat="1" applyFont="1" applyBorder="1" applyAlignment="1">
      <alignment horizontal="center" vertical="center"/>
    </xf>
    <xf numFmtId="0" fontId="5" fillId="0" borderId="65" xfId="0" applyFont="1" applyBorder="1" applyAlignment="1">
      <alignment horizontal="center" vertical="center"/>
    </xf>
    <xf numFmtId="164" fontId="5" fillId="0" borderId="64" xfId="0" applyNumberFormat="1" applyFont="1" applyBorder="1" applyAlignment="1">
      <alignment horizontal="center" vertical="center"/>
    </xf>
    <xf numFmtId="164" fontId="9" fillId="0" borderId="45" xfId="0" applyNumberFormat="1" applyFont="1" applyBorder="1" applyAlignment="1">
      <alignment horizontal="center" vertical="center"/>
    </xf>
    <xf numFmtId="164" fontId="9" fillId="0" borderId="5" xfId="0" applyNumberFormat="1" applyFont="1" applyBorder="1" applyAlignment="1">
      <alignment horizontal="center" vertical="center"/>
    </xf>
    <xf numFmtId="0" fontId="5" fillId="0" borderId="13" xfId="0" applyFont="1" applyBorder="1" applyAlignment="1">
      <alignment horizontal="center" vertical="center"/>
    </xf>
    <xf numFmtId="164" fontId="9" fillId="0" borderId="64" xfId="0" applyNumberFormat="1" applyFont="1" applyBorder="1" applyAlignment="1">
      <alignment horizontal="center" vertical="center"/>
    </xf>
    <xf numFmtId="164" fontId="33" fillId="0" borderId="65" xfId="0" applyNumberFormat="1" applyFont="1" applyBorder="1" applyAlignment="1">
      <alignment horizontal="center" vertical="center"/>
    </xf>
    <xf numFmtId="0" fontId="5" fillId="0" borderId="74" xfId="0" applyFont="1" applyBorder="1" applyAlignment="1">
      <alignment horizontal="center" vertical="center"/>
    </xf>
    <xf numFmtId="164" fontId="9" fillId="0" borderId="44" xfId="0" applyNumberFormat="1" applyFont="1" applyBorder="1" applyAlignment="1">
      <alignment horizontal="center" vertical="center"/>
    </xf>
    <xf numFmtId="164" fontId="9" fillId="0" borderId="42" xfId="0" applyNumberFormat="1" applyFont="1" applyBorder="1" applyAlignment="1">
      <alignment horizontal="center" vertical="center"/>
    </xf>
    <xf numFmtId="0" fontId="0" fillId="0" borderId="65" xfId="0" applyBorder="1" applyAlignment="1">
      <alignment horizontal="center" vertical="center"/>
    </xf>
    <xf numFmtId="0" fontId="0" fillId="0" borderId="74" xfId="0" applyBorder="1" applyAlignment="1">
      <alignment horizontal="center" vertical="center"/>
    </xf>
    <xf numFmtId="0" fontId="8" fillId="2" borderId="43" xfId="0" applyFont="1" applyFill="1" applyBorder="1" applyAlignment="1">
      <alignment horizontal="center" vertical="center" wrapText="1"/>
    </xf>
    <xf numFmtId="0" fontId="8" fillId="2" borderId="44" xfId="0" applyFont="1" applyFill="1" applyBorder="1" applyAlignment="1">
      <alignment horizontal="center" vertical="center" wrapText="1"/>
    </xf>
    <xf numFmtId="0" fontId="21" fillId="0" borderId="0" xfId="0" applyFont="1" applyBorder="1" applyAlignment="1"/>
    <xf numFmtId="0" fontId="0" fillId="0" borderId="0" xfId="0" applyBorder="1" applyAlignment="1"/>
    <xf numFmtId="0" fontId="5" fillId="0" borderId="0" xfId="0" applyFont="1" applyBorder="1" applyAlignment="1">
      <alignment horizontal="left" vertical="center" wrapText="1"/>
    </xf>
    <xf numFmtId="0" fontId="5" fillId="0" borderId="0" xfId="0" applyFont="1" applyBorder="1" applyAlignment="1">
      <alignment vertical="center"/>
    </xf>
    <xf numFmtId="0" fontId="5" fillId="0" borderId="0" xfId="0" applyFont="1" applyAlignment="1">
      <alignment vertical="center"/>
    </xf>
    <xf numFmtId="0" fontId="9" fillId="0" borderId="41" xfId="0" applyFont="1" applyBorder="1" applyAlignment="1">
      <alignment horizontal="right" vertical="center"/>
    </xf>
    <xf numFmtId="0" fontId="5" fillId="0" borderId="44" xfId="0" applyFont="1" applyBorder="1" applyAlignment="1">
      <alignment horizontal="right" vertical="center"/>
    </xf>
    <xf numFmtId="0" fontId="5" fillId="0" borderId="53" xfId="0" applyFont="1" applyBorder="1" applyAlignment="1">
      <alignment horizontal="right" vertical="center"/>
    </xf>
    <xf numFmtId="164" fontId="5" fillId="6" borderId="65" xfId="0" applyNumberFormat="1" applyFont="1" applyFill="1" applyBorder="1" applyAlignment="1">
      <alignment horizontal="center" vertical="center"/>
    </xf>
    <xf numFmtId="0" fontId="5" fillId="0" borderId="72" xfId="0" applyFont="1" applyBorder="1" applyAlignment="1">
      <alignment horizontal="center" vertical="center"/>
    </xf>
    <xf numFmtId="164" fontId="9" fillId="6" borderId="41" xfId="0" applyNumberFormat="1" applyFont="1" applyFill="1" applyBorder="1" applyAlignment="1">
      <alignment horizontal="center" vertical="center"/>
    </xf>
    <xf numFmtId="164" fontId="9" fillId="6" borderId="44" xfId="0" applyNumberFormat="1" applyFont="1" applyFill="1" applyBorder="1" applyAlignment="1">
      <alignment horizontal="center" vertical="center"/>
    </xf>
    <xf numFmtId="164" fontId="9" fillId="6" borderId="43" xfId="0" applyNumberFormat="1" applyFont="1" applyFill="1" applyBorder="1" applyAlignment="1">
      <alignment horizontal="center" vertical="center"/>
    </xf>
    <xf numFmtId="164" fontId="9" fillId="6" borderId="53" xfId="0" applyNumberFormat="1" applyFont="1" applyFill="1" applyBorder="1" applyAlignment="1">
      <alignment horizontal="center" vertical="center"/>
    </xf>
    <xf numFmtId="164" fontId="9" fillId="6" borderId="87" xfId="0" applyNumberFormat="1" applyFont="1" applyFill="1" applyBorder="1" applyAlignment="1">
      <alignment horizontal="center" vertical="center"/>
    </xf>
    <xf numFmtId="0" fontId="9" fillId="0" borderId="50" xfId="0" applyFont="1" applyBorder="1" applyAlignment="1">
      <alignment horizontal="right" vertical="center"/>
    </xf>
    <xf numFmtId="0" fontId="5" fillId="0" borderId="51" xfId="0" applyFont="1" applyBorder="1" applyAlignment="1">
      <alignment vertical="center"/>
    </xf>
    <xf numFmtId="164" fontId="9" fillId="6" borderId="46" xfId="0" applyNumberFormat="1" applyFont="1" applyFill="1" applyBorder="1" applyAlignment="1">
      <alignment horizontal="center" vertical="center"/>
    </xf>
    <xf numFmtId="164" fontId="9" fillId="6" borderId="8" xfId="0" applyNumberFormat="1" applyFont="1" applyFill="1" applyBorder="1" applyAlignment="1">
      <alignment horizontal="center" vertical="center"/>
    </xf>
    <xf numFmtId="164" fontId="9" fillId="6" borderId="47" xfId="0" applyNumberFormat="1" applyFont="1" applyFill="1" applyBorder="1" applyAlignment="1">
      <alignment horizontal="center" vertical="center"/>
    </xf>
    <xf numFmtId="164" fontId="9" fillId="0" borderId="59" xfId="0" applyNumberFormat="1" applyFont="1" applyBorder="1" applyAlignment="1">
      <alignment horizontal="center" vertical="center"/>
    </xf>
    <xf numFmtId="0" fontId="12" fillId="6" borderId="16" xfId="0" applyFont="1" applyFill="1" applyBorder="1" applyAlignment="1">
      <alignment horizontal="center" vertical="center" wrapText="1"/>
    </xf>
    <xf numFmtId="0" fontId="12" fillId="6" borderId="17" xfId="0" applyFont="1" applyFill="1" applyBorder="1" applyAlignment="1">
      <alignment horizontal="center" vertical="center" wrapText="1"/>
    </xf>
    <xf numFmtId="0" fontId="12" fillId="0" borderId="61" xfId="0" applyFont="1" applyBorder="1" applyAlignment="1">
      <alignment horizontal="center" vertical="center" wrapText="1"/>
    </xf>
    <xf numFmtId="0" fontId="12" fillId="0" borderId="51" xfId="0" applyFont="1" applyBorder="1" applyAlignment="1">
      <alignment horizontal="center" vertical="center" wrapText="1"/>
    </xf>
    <xf numFmtId="0" fontId="0" fillId="0" borderId="51" xfId="0" applyBorder="1" applyAlignment="1">
      <alignment horizontal="center" vertical="center" wrapText="1"/>
    </xf>
    <xf numFmtId="0" fontId="0" fillId="0" borderId="52" xfId="0" applyBorder="1" applyAlignment="1">
      <alignment horizontal="center" vertical="center" wrapText="1"/>
    </xf>
    <xf numFmtId="0" fontId="8" fillId="8" borderId="24" xfId="0" applyFont="1" applyFill="1" applyBorder="1" applyAlignment="1">
      <alignment horizontal="center" vertical="center" wrapText="1"/>
    </xf>
    <xf numFmtId="0" fontId="8" fillId="8" borderId="35" xfId="0" applyFont="1" applyFill="1" applyBorder="1" applyAlignment="1">
      <alignment horizontal="center" vertical="center" wrapText="1"/>
    </xf>
    <xf numFmtId="0" fontId="8" fillId="2" borderId="23" xfId="0" applyFont="1" applyFill="1" applyBorder="1" applyAlignment="1">
      <alignment horizontal="center" vertical="center" wrapText="1"/>
    </xf>
    <xf numFmtId="0" fontId="8" fillId="2" borderId="22" xfId="0" applyFont="1" applyFill="1" applyBorder="1" applyAlignment="1">
      <alignment horizontal="center" vertical="center" wrapText="1"/>
    </xf>
    <xf numFmtId="0" fontId="8" fillId="2" borderId="55" xfId="0" applyFont="1" applyFill="1" applyBorder="1" applyAlignment="1">
      <alignment horizontal="center" vertical="center" wrapText="1"/>
    </xf>
    <xf numFmtId="0" fontId="8" fillId="5" borderId="20" xfId="0" applyFont="1" applyFill="1" applyBorder="1" applyAlignment="1">
      <alignment horizontal="center" vertical="center" wrapText="1"/>
    </xf>
    <xf numFmtId="0" fontId="8" fillId="5" borderId="26" xfId="0" applyFont="1" applyFill="1" applyBorder="1" applyAlignment="1">
      <alignment horizontal="center" vertical="center" wrapText="1"/>
    </xf>
    <xf numFmtId="0" fontId="8" fillId="5" borderId="21" xfId="0" applyFont="1" applyFill="1" applyBorder="1" applyAlignment="1">
      <alignment horizontal="center" vertical="center" wrapText="1"/>
    </xf>
    <xf numFmtId="0" fontId="8" fillId="5" borderId="27"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27" xfId="0" applyFont="1" applyFill="1" applyBorder="1" applyAlignment="1">
      <alignment horizontal="center" vertical="center" wrapText="1"/>
    </xf>
    <xf numFmtId="0" fontId="8" fillId="5" borderId="18" xfId="0" applyFont="1" applyFill="1" applyBorder="1" applyAlignment="1">
      <alignment horizontal="center" vertical="center" wrapText="1"/>
    </xf>
    <xf numFmtId="0" fontId="0" fillId="0" borderId="28" xfId="0" applyFont="1" applyBorder="1" applyAlignment="1">
      <alignment horizontal="center" vertical="center" wrapText="1"/>
    </xf>
    <xf numFmtId="0" fontId="9" fillId="0" borderId="44" xfId="0" applyFont="1" applyBorder="1" applyAlignment="1">
      <alignment horizontal="right" vertical="center"/>
    </xf>
    <xf numFmtId="0" fontId="9" fillId="0" borderId="48" xfId="0" applyFont="1" applyBorder="1" applyAlignment="1">
      <alignment horizontal="right" vertical="center"/>
    </xf>
    <xf numFmtId="0" fontId="9" fillId="0" borderId="49" xfId="0" applyFont="1" applyBorder="1" applyAlignment="1">
      <alignment horizontal="right" vertical="center"/>
    </xf>
    <xf numFmtId="0" fontId="5" fillId="0" borderId="49" xfId="0" applyFont="1" applyBorder="1" applyAlignment="1">
      <alignment horizontal="right" vertical="center"/>
    </xf>
    <xf numFmtId="0" fontId="5" fillId="0" borderId="28" xfId="0" applyFont="1" applyBorder="1" applyAlignment="1">
      <alignment horizontal="right" vertical="center"/>
    </xf>
    <xf numFmtId="0" fontId="5" fillId="0" borderId="44" xfId="0" applyFont="1" applyBorder="1" applyAlignment="1">
      <alignment horizontal="center" vertical="center"/>
    </xf>
    <xf numFmtId="164" fontId="9" fillId="6" borderId="64" xfId="0" applyNumberFormat="1" applyFont="1" applyFill="1" applyBorder="1" applyAlignment="1">
      <alignment horizontal="center" vertical="center"/>
    </xf>
    <xf numFmtId="164" fontId="33" fillId="6" borderId="65" xfId="0" applyNumberFormat="1" applyFont="1" applyFill="1" applyBorder="1" applyAlignment="1">
      <alignment horizontal="center" vertical="center"/>
    </xf>
    <xf numFmtId="164" fontId="33" fillId="6" borderId="66" xfId="0" applyNumberFormat="1" applyFont="1" applyFill="1" applyBorder="1" applyAlignment="1">
      <alignment horizontal="center" vertical="center"/>
    </xf>
    <xf numFmtId="164" fontId="33" fillId="6" borderId="8" xfId="0" applyNumberFormat="1" applyFont="1" applyFill="1" applyBorder="1" applyAlignment="1">
      <alignment horizontal="center" vertical="center"/>
    </xf>
    <xf numFmtId="0" fontId="5" fillId="0" borderId="51" xfId="0" applyFont="1" applyBorder="1" applyAlignment="1">
      <alignment horizontal="right" vertical="center"/>
    </xf>
    <xf numFmtId="0" fontId="5" fillId="0" borderId="52" xfId="0" applyFont="1" applyBorder="1" applyAlignment="1">
      <alignment horizontal="right" vertical="center"/>
    </xf>
    <xf numFmtId="164" fontId="5" fillId="6" borderId="50" xfId="0" applyNumberFormat="1" applyFont="1" applyFill="1" applyBorder="1" applyAlignment="1">
      <alignment vertical="center"/>
    </xf>
    <xf numFmtId="0" fontId="5" fillId="0" borderId="76" xfId="0" applyFont="1" applyBorder="1" applyAlignment="1">
      <alignment vertical="center"/>
    </xf>
    <xf numFmtId="0" fontId="5" fillId="0" borderId="5" xfId="0" applyFont="1" applyBorder="1" applyAlignment="1">
      <alignment horizontal="center" vertical="center"/>
    </xf>
    <xf numFmtId="164" fontId="9" fillId="0" borderId="79" xfId="0" applyNumberFormat="1" applyFont="1" applyBorder="1" applyAlignment="1">
      <alignment horizontal="center" vertical="center"/>
    </xf>
    <xf numFmtId="0" fontId="5" fillId="0" borderId="37" xfId="0" applyFont="1" applyBorder="1" applyAlignment="1">
      <alignment horizontal="center" vertical="center"/>
    </xf>
    <xf numFmtId="164" fontId="9" fillId="0" borderId="73" xfId="0" applyNumberFormat="1" applyFont="1" applyBorder="1" applyAlignment="1">
      <alignment horizontal="center" vertical="center"/>
    </xf>
    <xf numFmtId="0" fontId="5" fillId="0" borderId="66" xfId="0" applyFont="1" applyBorder="1" applyAlignment="1">
      <alignment horizontal="center" vertical="center"/>
    </xf>
    <xf numFmtId="0" fontId="9" fillId="0" borderId="45" xfId="0" applyFont="1" applyBorder="1" applyAlignment="1">
      <alignment horizontal="right" vertical="center"/>
    </xf>
    <xf numFmtId="0" fontId="5" fillId="0" borderId="5" xfId="0" applyFont="1" applyBorder="1" applyAlignment="1">
      <alignment horizontal="right" vertical="center"/>
    </xf>
    <xf numFmtId="0" fontId="5" fillId="0" borderId="37" xfId="0" applyFont="1" applyBorder="1" applyAlignment="1">
      <alignment horizontal="right" vertical="center"/>
    </xf>
    <xf numFmtId="0" fontId="9" fillId="9" borderId="24" xfId="0" applyFont="1" applyFill="1" applyBorder="1" applyAlignment="1">
      <alignment horizontal="center" vertical="center" wrapText="1"/>
    </xf>
    <xf numFmtId="0" fontId="9" fillId="9" borderId="35" xfId="0" applyFont="1" applyFill="1" applyBorder="1" applyAlignment="1">
      <alignment horizontal="center" vertical="center" wrapText="1"/>
    </xf>
    <xf numFmtId="0" fontId="12" fillId="0" borderId="50" xfId="0" applyFont="1" applyBorder="1" applyAlignment="1">
      <alignment horizontal="center" vertical="center" wrapText="1"/>
    </xf>
    <xf numFmtId="0" fontId="8" fillId="2" borderId="42" xfId="0" applyFont="1" applyFill="1" applyBorder="1" applyAlignment="1">
      <alignment horizontal="center" vertical="center" wrapText="1"/>
    </xf>
    <xf numFmtId="0" fontId="8" fillId="8" borderId="68" xfId="0" applyFont="1" applyFill="1" applyBorder="1" applyAlignment="1">
      <alignment horizontal="center" vertical="center" wrapText="1"/>
    </xf>
    <xf numFmtId="0" fontId="0" fillId="8" borderId="10" xfId="0" applyFill="1" applyBorder="1" applyAlignment="1">
      <alignment horizontal="center" vertical="center" wrapText="1"/>
    </xf>
    <xf numFmtId="0" fontId="0" fillId="8" borderId="35" xfId="0" applyFill="1" applyBorder="1" applyAlignment="1">
      <alignment horizontal="center" vertical="center" wrapText="1"/>
    </xf>
    <xf numFmtId="164" fontId="9" fillId="0" borderId="60" xfId="0" applyNumberFormat="1" applyFont="1" applyBorder="1" applyAlignment="1">
      <alignment horizontal="center" vertical="center"/>
    </xf>
    <xf numFmtId="164" fontId="9" fillId="0" borderId="8" xfId="0" applyNumberFormat="1" applyFont="1" applyBorder="1" applyAlignment="1">
      <alignment horizontal="center" vertical="center"/>
    </xf>
    <xf numFmtId="164" fontId="9" fillId="0" borderId="47" xfId="0" applyNumberFormat="1" applyFont="1" applyBorder="1" applyAlignment="1">
      <alignment horizontal="center" vertical="center"/>
    </xf>
    <xf numFmtId="164" fontId="9" fillId="6" borderId="42" xfId="0" applyNumberFormat="1" applyFont="1" applyFill="1" applyBorder="1" applyAlignment="1">
      <alignment horizontal="center" vertical="center"/>
    </xf>
    <xf numFmtId="164" fontId="9" fillId="7" borderId="43" xfId="0" applyNumberFormat="1" applyFont="1" applyFill="1" applyBorder="1" applyAlignment="1">
      <alignment horizontal="center" vertical="center"/>
    </xf>
    <xf numFmtId="164" fontId="9" fillId="7" borderId="42" xfId="0" applyNumberFormat="1" applyFont="1" applyFill="1" applyBorder="1" applyAlignment="1">
      <alignment horizontal="center" vertical="center"/>
    </xf>
    <xf numFmtId="164" fontId="9" fillId="0" borderId="46" xfId="0" applyNumberFormat="1" applyFont="1" applyBorder="1" applyAlignment="1">
      <alignment horizontal="center" vertical="center"/>
    </xf>
    <xf numFmtId="164" fontId="33" fillId="0" borderId="8" xfId="0" applyNumberFormat="1" applyFont="1" applyBorder="1" applyAlignment="1">
      <alignment horizontal="center" vertical="center"/>
    </xf>
    <xf numFmtId="164" fontId="33" fillId="0" borderId="47" xfId="0" applyNumberFormat="1" applyFont="1" applyBorder="1" applyAlignment="1">
      <alignment horizontal="center" vertical="center"/>
    </xf>
    <xf numFmtId="164" fontId="33" fillId="0" borderId="66" xfId="0" applyNumberFormat="1" applyFont="1" applyBorder="1" applyAlignment="1">
      <alignment horizontal="center" vertical="center"/>
    </xf>
    <xf numFmtId="0" fontId="8" fillId="2" borderId="21" xfId="0" applyFont="1" applyFill="1" applyBorder="1" applyAlignment="1">
      <alignment horizontal="center" vertical="center" wrapText="1"/>
    </xf>
    <xf numFmtId="0" fontId="8" fillId="2" borderId="27" xfId="0" applyFont="1" applyFill="1" applyBorder="1" applyAlignment="1">
      <alignment horizontal="center" vertical="center" wrapText="1"/>
    </xf>
    <xf numFmtId="0" fontId="12" fillId="0" borderId="52" xfId="0" applyFont="1" applyBorder="1" applyAlignment="1">
      <alignment horizontal="center" vertical="center" wrapText="1"/>
    </xf>
    <xf numFmtId="0" fontId="12" fillId="0" borderId="54"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16" xfId="0" applyFont="1" applyBorder="1" applyAlignment="1">
      <alignment horizontal="center" vertical="center" wrapText="1"/>
    </xf>
    <xf numFmtId="0" fontId="8" fillId="2" borderId="2" xfId="0" applyFont="1" applyFill="1" applyBorder="1" applyAlignment="1">
      <alignment horizontal="center" vertical="center" wrapText="1"/>
    </xf>
    <xf numFmtId="0" fontId="8" fillId="2" borderId="24" xfId="0" applyFont="1" applyFill="1" applyBorder="1" applyAlignment="1">
      <alignment horizontal="center" vertical="center" wrapText="1"/>
    </xf>
    <xf numFmtId="0" fontId="8" fillId="2" borderId="35" xfId="0" applyFont="1" applyFill="1" applyBorder="1" applyAlignment="1">
      <alignment horizontal="center" vertical="center" wrapText="1"/>
    </xf>
    <xf numFmtId="164" fontId="5" fillId="6" borderId="64" xfId="0" applyNumberFormat="1" applyFont="1" applyFill="1" applyBorder="1" applyAlignment="1">
      <alignment horizontal="center" vertical="center"/>
    </xf>
    <xf numFmtId="164" fontId="5" fillId="0" borderId="46" xfId="0" applyNumberFormat="1" applyFont="1" applyBorder="1" applyAlignment="1">
      <alignment horizontal="center" vertical="center" wrapText="1"/>
    </xf>
    <xf numFmtId="0" fontId="5" fillId="0" borderId="8" xfId="0" applyFont="1" applyBorder="1" applyAlignment="1">
      <alignment horizontal="center" vertical="center"/>
    </xf>
    <xf numFmtId="0" fontId="5" fillId="0" borderId="12" xfId="0" applyFont="1" applyBorder="1" applyAlignment="1">
      <alignment horizontal="center" vertical="center"/>
    </xf>
    <xf numFmtId="0" fontId="5" fillId="7" borderId="21" xfId="0" applyFont="1" applyFill="1" applyBorder="1" applyAlignment="1">
      <alignment vertical="center"/>
    </xf>
    <xf numFmtId="0" fontId="5" fillId="0" borderId="2" xfId="0" applyFont="1" applyBorder="1" applyAlignment="1">
      <alignment vertical="center"/>
    </xf>
    <xf numFmtId="0" fontId="5" fillId="7" borderId="24" xfId="0" applyFont="1" applyFill="1" applyBorder="1" applyAlignment="1">
      <alignment vertical="center"/>
    </xf>
    <xf numFmtId="0" fontId="5" fillId="0" borderId="35" xfId="0" applyFont="1" applyBorder="1" applyAlignment="1">
      <alignment vertical="center"/>
    </xf>
    <xf numFmtId="164" fontId="9" fillId="0" borderId="52" xfId="0" applyNumberFormat="1" applyFont="1" applyBorder="1" applyAlignment="1">
      <alignment horizontal="center" vertical="center"/>
    </xf>
    <xf numFmtId="164" fontId="9" fillId="0" borderId="41" xfId="0" applyNumberFormat="1" applyFont="1" applyBorder="1" applyAlignment="1">
      <alignment horizontal="center" vertical="center"/>
    </xf>
    <xf numFmtId="164" fontId="9" fillId="0" borderId="54" xfId="0" applyNumberFormat="1" applyFont="1" applyBorder="1" applyAlignment="1">
      <alignment horizontal="center" vertical="center"/>
    </xf>
    <xf numFmtId="164" fontId="9" fillId="0" borderId="17" xfId="0" applyNumberFormat="1" applyFont="1" applyBorder="1" applyAlignment="1">
      <alignment horizontal="center" vertical="center"/>
    </xf>
    <xf numFmtId="0" fontId="5" fillId="0" borderId="17" xfId="0" applyFont="1" applyBorder="1" applyAlignment="1">
      <alignment vertical="center"/>
    </xf>
    <xf numFmtId="0" fontId="5" fillId="0" borderId="18" xfId="0" applyFont="1" applyBorder="1" applyAlignment="1">
      <alignment vertical="center"/>
    </xf>
    <xf numFmtId="0" fontId="8" fillId="5" borderId="24" xfId="0" applyFont="1" applyFill="1" applyBorder="1" applyAlignment="1">
      <alignment horizontal="center" vertical="center" wrapText="1"/>
    </xf>
    <xf numFmtId="0" fontId="8" fillId="5" borderId="31" xfId="0" applyFont="1" applyFill="1" applyBorder="1" applyAlignment="1">
      <alignment horizontal="center" vertical="center" wrapText="1"/>
    </xf>
    <xf numFmtId="0" fontId="8" fillId="5" borderId="4" xfId="0" applyFont="1" applyFill="1" applyBorder="1" applyAlignment="1">
      <alignment horizontal="center" vertical="center" wrapText="1"/>
    </xf>
    <xf numFmtId="0" fontId="8" fillId="5" borderId="6"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8" fillId="5" borderId="14" xfId="0" applyFont="1" applyFill="1" applyBorder="1" applyAlignment="1">
      <alignment horizontal="center" vertical="center" wrapText="1"/>
    </xf>
    <xf numFmtId="0" fontId="8" fillId="5" borderId="13" xfId="0" applyFont="1" applyFill="1" applyBorder="1" applyAlignment="1">
      <alignment horizontal="center" vertical="center" wrapText="1"/>
    </xf>
    <xf numFmtId="0" fontId="8" fillId="5" borderId="9" xfId="0" applyFont="1" applyFill="1" applyBorder="1" applyAlignment="1">
      <alignment horizontal="center" vertical="center" wrapText="1"/>
    </xf>
    <xf numFmtId="0" fontId="8" fillId="5" borderId="12" xfId="0" applyFont="1" applyFill="1" applyBorder="1" applyAlignment="1">
      <alignment horizontal="center" vertical="center" wrapText="1"/>
    </xf>
    <xf numFmtId="0" fontId="17" fillId="0" borderId="50" xfId="0" applyFont="1" applyBorder="1" applyAlignment="1">
      <alignment horizontal="center" vertical="center" wrapText="1"/>
    </xf>
    <xf numFmtId="0" fontId="17" fillId="0" borderId="51" xfId="0" applyFont="1" applyBorder="1" applyAlignment="1">
      <alignment horizontal="center" vertical="center" wrapText="1"/>
    </xf>
    <xf numFmtId="0" fontId="8" fillId="10" borderId="24" xfId="0" applyFont="1" applyFill="1" applyBorder="1" applyAlignment="1">
      <alignment horizontal="center" vertical="center" wrapText="1"/>
    </xf>
    <xf numFmtId="0" fontId="0" fillId="10" borderId="31" xfId="0" applyFill="1" applyBorder="1" applyAlignment="1">
      <alignment horizontal="center" vertical="center" wrapText="1"/>
    </xf>
    <xf numFmtId="164" fontId="22" fillId="0" borderId="64" xfId="0" applyNumberFormat="1" applyFont="1" applyBorder="1" applyAlignment="1">
      <alignment horizontal="center" vertical="center"/>
    </xf>
    <xf numFmtId="0" fontId="22" fillId="0" borderId="65" xfId="0" applyFont="1" applyBorder="1" applyAlignment="1">
      <alignment horizontal="center" vertical="center"/>
    </xf>
    <xf numFmtId="0" fontId="22" fillId="0" borderId="66" xfId="0" applyFont="1" applyBorder="1" applyAlignment="1">
      <alignment horizontal="center" vertical="center"/>
    </xf>
    <xf numFmtId="164" fontId="23" fillId="0" borderId="45" xfId="0" applyNumberFormat="1" applyFont="1" applyBorder="1" applyAlignment="1">
      <alignment horizontal="center" vertical="center"/>
    </xf>
    <xf numFmtId="164" fontId="23" fillId="0" borderId="5" xfId="0" applyNumberFormat="1" applyFont="1" applyBorder="1" applyAlignment="1">
      <alignment horizontal="center" vertical="center"/>
    </xf>
    <xf numFmtId="0" fontId="22" fillId="0" borderId="5" xfId="0" applyFont="1" applyBorder="1" applyAlignment="1">
      <alignment horizontal="center" vertical="center"/>
    </xf>
    <xf numFmtId="0" fontId="22" fillId="0" borderId="37" xfId="0" applyFont="1" applyBorder="1" applyAlignment="1">
      <alignment horizontal="center" vertical="center"/>
    </xf>
    <xf numFmtId="164" fontId="23" fillId="0" borderId="64" xfId="0" applyNumberFormat="1" applyFont="1" applyBorder="1" applyAlignment="1">
      <alignment horizontal="center" vertical="center"/>
    </xf>
    <xf numFmtId="164" fontId="18" fillId="0" borderId="65" xfId="0" applyNumberFormat="1" applyFont="1" applyBorder="1" applyAlignment="1">
      <alignment horizontal="center" vertical="center"/>
    </xf>
    <xf numFmtId="0" fontId="8" fillId="8" borderId="31" xfId="0" applyFont="1" applyFill="1" applyBorder="1" applyAlignment="1">
      <alignment horizontal="center" vertical="center" wrapText="1"/>
    </xf>
    <xf numFmtId="0" fontId="8" fillId="10" borderId="18" xfId="0" applyFont="1" applyFill="1" applyBorder="1" applyAlignment="1">
      <alignment horizontal="center" vertical="center" wrapText="1"/>
    </xf>
    <xf numFmtId="0" fontId="0" fillId="10" borderId="28" xfId="0" applyFill="1" applyBorder="1" applyAlignment="1">
      <alignment horizontal="center" vertical="center" wrapText="1"/>
    </xf>
    <xf numFmtId="0" fontId="8" fillId="2" borderId="68" xfId="0" applyFont="1" applyFill="1" applyBorder="1" applyAlignment="1">
      <alignment horizontal="center" vertical="center" wrapText="1"/>
    </xf>
    <xf numFmtId="0" fontId="8" fillId="2" borderId="75" xfId="0" applyFont="1" applyFill="1" applyBorder="1" applyAlignment="1">
      <alignment horizontal="center" vertical="center" wrapText="1"/>
    </xf>
    <xf numFmtId="0" fontId="8" fillId="2" borderId="17" xfId="0" applyFont="1" applyFill="1" applyBorder="1" applyAlignment="1">
      <alignment horizontal="center" vertical="center" wrapText="1"/>
    </xf>
    <xf numFmtId="164" fontId="23" fillId="0" borderId="50" xfId="0" applyNumberFormat="1" applyFont="1" applyBorder="1" applyAlignment="1">
      <alignment horizontal="center" vertical="center"/>
    </xf>
    <xf numFmtId="164" fontId="22" fillId="0" borderId="51" xfId="0" applyNumberFormat="1" applyFont="1" applyBorder="1" applyAlignment="1">
      <alignment horizontal="center" vertical="center"/>
    </xf>
    <xf numFmtId="0" fontId="22" fillId="0" borderId="51" xfId="0" applyFont="1" applyBorder="1" applyAlignment="1">
      <alignment horizontal="center" vertical="center"/>
    </xf>
    <xf numFmtId="0" fontId="22" fillId="0" borderId="52" xfId="0" applyFont="1" applyBorder="1" applyAlignment="1">
      <alignment horizontal="center" vertical="center"/>
    </xf>
    <xf numFmtId="164" fontId="23" fillId="0" borderId="41" xfId="0" applyNumberFormat="1" applyFont="1" applyBorder="1" applyAlignment="1">
      <alignment horizontal="center" vertical="center"/>
    </xf>
    <xf numFmtId="164" fontId="23" fillId="0" borderId="42" xfId="0" applyNumberFormat="1" applyFont="1" applyBorder="1" applyAlignment="1">
      <alignment horizontal="center" vertical="center"/>
    </xf>
    <xf numFmtId="164" fontId="23" fillId="0" borderId="43" xfId="0" applyNumberFormat="1" applyFont="1" applyBorder="1" applyAlignment="1">
      <alignment horizontal="center" vertical="center"/>
    </xf>
    <xf numFmtId="0" fontId="22" fillId="0" borderId="42" xfId="0" applyFont="1" applyBorder="1" applyAlignment="1">
      <alignment horizontal="center" vertical="center"/>
    </xf>
    <xf numFmtId="0" fontId="22" fillId="0" borderId="44" xfId="0" applyFont="1" applyBorder="1" applyAlignment="1">
      <alignment horizontal="center" vertical="center"/>
    </xf>
    <xf numFmtId="164" fontId="23" fillId="0" borderId="43" xfId="0" applyNumberFormat="1" applyFont="1" applyFill="1" applyBorder="1" applyAlignment="1">
      <alignment horizontal="center" vertical="center"/>
    </xf>
    <xf numFmtId="0" fontId="22" fillId="0" borderId="42" xfId="0" applyFont="1" applyFill="1" applyBorder="1" applyAlignment="1">
      <alignment horizontal="center" vertical="center"/>
    </xf>
    <xf numFmtId="164" fontId="23" fillId="0" borderId="68" xfId="0" applyNumberFormat="1" applyFont="1" applyFill="1" applyBorder="1" applyAlignment="1">
      <alignment horizontal="center" vertical="center"/>
    </xf>
    <xf numFmtId="0" fontId="22" fillId="0" borderId="75" xfId="0" applyFont="1" applyFill="1" applyBorder="1" applyAlignment="1">
      <alignment horizontal="center" vertical="center"/>
    </xf>
    <xf numFmtId="164" fontId="23" fillId="0" borderId="68" xfId="0" applyNumberFormat="1" applyFont="1" applyBorder="1" applyAlignment="1">
      <alignment horizontal="center" vertical="center"/>
    </xf>
    <xf numFmtId="0" fontId="22" fillId="0" borderId="75" xfId="0" applyFont="1" applyBorder="1" applyAlignment="1">
      <alignment horizontal="center" vertical="center"/>
    </xf>
    <xf numFmtId="0" fontId="23" fillId="0" borderId="41" xfId="0" applyFont="1" applyBorder="1" applyAlignment="1">
      <alignment horizontal="right" vertical="center"/>
    </xf>
    <xf numFmtId="0" fontId="23" fillId="0" borderId="44" xfId="0" applyFont="1" applyBorder="1" applyAlignment="1">
      <alignment horizontal="right" vertical="center"/>
    </xf>
    <xf numFmtId="0" fontId="22" fillId="0" borderId="44" xfId="0" applyFont="1" applyBorder="1" applyAlignment="1">
      <alignment horizontal="right" vertical="center"/>
    </xf>
    <xf numFmtId="0" fontId="22" fillId="0" borderId="53" xfId="0" applyFont="1" applyBorder="1" applyAlignment="1">
      <alignment horizontal="right" vertical="center"/>
    </xf>
    <xf numFmtId="0" fontId="23" fillId="0" borderId="48" xfId="0" applyFont="1" applyBorder="1" applyAlignment="1">
      <alignment horizontal="right" vertical="center"/>
    </xf>
    <xf numFmtId="0" fontId="23" fillId="0" borderId="49" xfId="0" applyFont="1" applyBorder="1" applyAlignment="1">
      <alignment horizontal="right" vertical="center"/>
    </xf>
    <xf numFmtId="0" fontId="22" fillId="0" borderId="49" xfId="0" applyFont="1" applyBorder="1" applyAlignment="1">
      <alignment horizontal="right" vertical="center"/>
    </xf>
    <xf numFmtId="0" fontId="22" fillId="0" borderId="28" xfId="0" applyFont="1" applyBorder="1" applyAlignment="1">
      <alignment horizontal="right" vertical="center"/>
    </xf>
    <xf numFmtId="164" fontId="23" fillId="0" borderId="44" xfId="0" applyNumberFormat="1" applyFont="1" applyBorder="1" applyAlignment="1">
      <alignment horizontal="center" vertical="center"/>
    </xf>
    <xf numFmtId="164" fontId="23" fillId="0" borderId="67" xfId="0" applyNumberFormat="1" applyFont="1" applyBorder="1" applyAlignment="1">
      <alignment horizontal="center" vertical="center"/>
    </xf>
    <xf numFmtId="164" fontId="22" fillId="0" borderId="0" xfId="0" applyNumberFormat="1" applyFont="1" applyBorder="1" applyAlignment="1">
      <alignment horizontal="center" vertical="center"/>
    </xf>
    <xf numFmtId="0" fontId="22" fillId="0" borderId="0" xfId="0" applyFont="1" applyBorder="1" applyAlignment="1">
      <alignment horizontal="center" vertical="center"/>
    </xf>
    <xf numFmtId="0" fontId="22" fillId="0" borderId="34" xfId="0" applyFont="1" applyBorder="1" applyAlignment="1">
      <alignment horizontal="center" vertical="center"/>
    </xf>
    <xf numFmtId="0" fontId="8" fillId="8" borderId="21" xfId="0" applyFont="1" applyFill="1" applyBorder="1" applyAlignment="1">
      <alignment horizontal="center" vertical="center" wrapText="1"/>
    </xf>
    <xf numFmtId="0" fontId="0" fillId="8" borderId="27" xfId="0" applyFill="1" applyBorder="1" applyAlignment="1">
      <alignment horizontal="center" vertical="center" wrapText="1"/>
    </xf>
    <xf numFmtId="164" fontId="22" fillId="0" borderId="65" xfId="0" applyNumberFormat="1" applyFont="1" applyBorder="1" applyAlignment="1">
      <alignment horizontal="center" vertical="center"/>
    </xf>
    <xf numFmtId="164" fontId="23" fillId="0" borderId="17" xfId="0" applyNumberFormat="1" applyFont="1" applyBorder="1" applyAlignment="1">
      <alignment horizontal="center" vertical="center"/>
    </xf>
    <xf numFmtId="164" fontId="23" fillId="0" borderId="75" xfId="0" applyNumberFormat="1" applyFont="1" applyBorder="1" applyAlignment="1">
      <alignment horizontal="center" vertical="center"/>
    </xf>
    <xf numFmtId="164" fontId="23" fillId="0" borderId="65" xfId="0" applyNumberFormat="1" applyFont="1" applyBorder="1" applyAlignment="1">
      <alignment horizontal="center" vertical="center"/>
    </xf>
    <xf numFmtId="0" fontId="22" fillId="0" borderId="53" xfId="0" applyFont="1" applyBorder="1" applyAlignment="1">
      <alignment horizontal="center" vertical="center"/>
    </xf>
    <xf numFmtId="0" fontId="23" fillId="0" borderId="50" xfId="0" applyFont="1" applyBorder="1" applyAlignment="1">
      <alignment horizontal="right" vertical="center"/>
    </xf>
    <xf numFmtId="0" fontId="22" fillId="0" borderId="51" xfId="0" applyFont="1" applyBorder="1" applyAlignment="1">
      <alignment vertical="center"/>
    </xf>
    <xf numFmtId="0" fontId="22" fillId="0" borderId="52" xfId="0" applyFont="1" applyBorder="1" applyAlignment="1">
      <alignment vertical="center"/>
    </xf>
    <xf numFmtId="0" fontId="23" fillId="0" borderId="45" xfId="0" applyFont="1" applyBorder="1" applyAlignment="1">
      <alignment horizontal="right" vertical="center"/>
    </xf>
    <xf numFmtId="0" fontId="22" fillId="0" borderId="5" xfId="0" applyFont="1" applyBorder="1" applyAlignment="1">
      <alignment horizontal="right" vertical="center"/>
    </xf>
    <xf numFmtId="0" fontId="22" fillId="0" borderId="37" xfId="0" applyFont="1" applyBorder="1" applyAlignment="1">
      <alignment horizontal="right" vertical="center"/>
    </xf>
    <xf numFmtId="0" fontId="22" fillId="0" borderId="51" xfId="0" applyFont="1" applyBorder="1" applyAlignment="1">
      <alignment horizontal="right" vertical="center"/>
    </xf>
    <xf numFmtId="0" fontId="22" fillId="0" borderId="52" xfId="0" applyFont="1" applyBorder="1" applyAlignment="1">
      <alignment horizontal="right" vertical="center"/>
    </xf>
    <xf numFmtId="0" fontId="17" fillId="0" borderId="19" xfId="0" applyFont="1" applyBorder="1" applyAlignment="1">
      <alignment horizontal="center" vertical="center" wrapText="1"/>
    </xf>
    <xf numFmtId="0" fontId="0" fillId="0" borderId="25" xfId="0" applyBorder="1" applyAlignment="1">
      <alignment horizontal="center" vertical="center" wrapText="1"/>
    </xf>
    <xf numFmtId="0" fontId="0" fillId="0" borderId="32" xfId="0" applyBorder="1" applyAlignment="1">
      <alignment horizontal="center" vertical="center" wrapText="1"/>
    </xf>
    <xf numFmtId="0" fontId="23" fillId="0" borderId="9" xfId="0" applyFont="1" applyBorder="1" applyAlignment="1"/>
    <xf numFmtId="0" fontId="22" fillId="0" borderId="12" xfId="0" applyFont="1" applyBorder="1" applyAlignment="1"/>
    <xf numFmtId="164" fontId="23" fillId="0" borderId="9" xfId="0" applyNumberFormat="1" applyFont="1" applyBorder="1" applyAlignment="1">
      <alignment horizontal="center"/>
    </xf>
    <xf numFmtId="164" fontId="23" fillId="0" borderId="12" xfId="0" applyNumberFormat="1" applyFont="1" applyBorder="1" applyAlignment="1">
      <alignment horizontal="center"/>
    </xf>
    <xf numFmtId="0" fontId="23" fillId="0" borderId="12" xfId="0" applyFont="1" applyBorder="1" applyAlignment="1"/>
    <xf numFmtId="0" fontId="23" fillId="0" borderId="14" xfId="0" applyFont="1" applyBorder="1" applyAlignment="1"/>
    <xf numFmtId="0" fontId="23" fillId="0" borderId="13" xfId="0" applyFont="1" applyBorder="1" applyAlignment="1"/>
    <xf numFmtId="0" fontId="22" fillId="0" borderId="12" xfId="0" applyFont="1" applyBorder="1" applyAlignment="1">
      <alignment horizontal="center"/>
    </xf>
    <xf numFmtId="164" fontId="22" fillId="0" borderId="14" xfId="0" applyNumberFormat="1" applyFont="1" applyBorder="1" applyAlignment="1">
      <alignment horizontal="center"/>
    </xf>
    <xf numFmtId="164" fontId="22" fillId="0" borderId="5" xfId="0" applyNumberFormat="1" applyFont="1" applyBorder="1" applyAlignment="1">
      <alignment horizontal="center"/>
    </xf>
    <xf numFmtId="0" fontId="22" fillId="0" borderId="5" xfId="0" applyFont="1" applyBorder="1" applyAlignment="1">
      <alignment horizontal="center"/>
    </xf>
    <xf numFmtId="0" fontId="22" fillId="0" borderId="13" xfId="0" applyFont="1" applyBorder="1" applyAlignment="1">
      <alignment horizontal="center"/>
    </xf>
    <xf numFmtId="0" fontId="10" fillId="2" borderId="9"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8" fillId="4" borderId="6" xfId="0" applyFont="1" applyFill="1" applyBorder="1" applyAlignment="1">
      <alignment horizontal="center" vertical="center" wrapText="1"/>
    </xf>
    <xf numFmtId="164" fontId="9" fillId="0" borderId="67" xfId="0" applyNumberFormat="1" applyFont="1" applyBorder="1" applyAlignment="1">
      <alignment horizontal="center" vertical="center"/>
    </xf>
    <xf numFmtId="164" fontId="9" fillId="0" borderId="0" xfId="0" applyNumberFormat="1" applyFont="1" applyBorder="1" applyAlignment="1">
      <alignment horizontal="center" vertical="center"/>
    </xf>
    <xf numFmtId="0" fontId="5" fillId="0" borderId="0" xfId="0" applyFont="1" applyBorder="1" applyAlignment="1">
      <alignment horizontal="center" vertical="center"/>
    </xf>
    <xf numFmtId="0" fontId="5" fillId="0" borderId="34" xfId="0" applyFont="1" applyBorder="1" applyAlignment="1">
      <alignment vertical="center"/>
    </xf>
    <xf numFmtId="0" fontId="5" fillId="0" borderId="66" xfId="0" applyFont="1" applyBorder="1" applyAlignment="1">
      <alignment vertical="center"/>
    </xf>
    <xf numFmtId="0" fontId="8" fillId="2" borderId="7"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11" borderId="24" xfId="0" applyFont="1" applyFill="1" applyBorder="1" applyAlignment="1">
      <alignment horizontal="center" vertical="center" wrapText="1"/>
    </xf>
    <xf numFmtId="0" fontId="0" fillId="11" borderId="31" xfId="0" applyFill="1" applyBorder="1" applyAlignment="1">
      <alignment horizontal="center" vertical="center" wrapText="1"/>
    </xf>
    <xf numFmtId="0" fontId="8" fillId="3" borderId="68" xfId="0" applyFont="1" applyFill="1" applyBorder="1" applyAlignment="1">
      <alignment horizontal="center" vertical="center" wrapText="1"/>
    </xf>
    <xf numFmtId="0" fontId="8" fillId="3" borderId="95" xfId="0" applyFont="1" applyFill="1" applyBorder="1" applyAlignment="1">
      <alignment horizontal="center" vertical="center" wrapText="1"/>
    </xf>
    <xf numFmtId="0" fontId="8" fillId="12" borderId="24" xfId="0" applyFont="1" applyFill="1" applyBorder="1" applyAlignment="1">
      <alignment horizontal="center" vertical="center" wrapText="1"/>
    </xf>
    <xf numFmtId="0" fontId="7" fillId="12" borderId="31" xfId="0" applyFont="1" applyFill="1" applyBorder="1" applyAlignment="1">
      <alignment horizontal="center" vertical="center" wrapText="1"/>
    </xf>
    <xf numFmtId="0" fontId="12" fillId="6" borderId="50" xfId="0" applyFont="1" applyFill="1" applyBorder="1" applyAlignment="1">
      <alignment horizontal="center" vertical="center" wrapText="1"/>
    </xf>
    <xf numFmtId="0" fontId="12" fillId="6" borderId="51" xfId="0" applyFont="1" applyFill="1" applyBorder="1" applyAlignment="1">
      <alignment horizontal="center" vertical="center" wrapText="1"/>
    </xf>
    <xf numFmtId="0" fontId="0" fillId="0" borderId="76" xfId="0" applyBorder="1" applyAlignment="1">
      <alignment horizontal="center" vertical="center" wrapText="1"/>
    </xf>
    <xf numFmtId="0" fontId="8" fillId="3" borderId="70" xfId="0" applyFont="1" applyFill="1" applyBorder="1" applyAlignment="1">
      <alignment horizontal="center" vertical="center" wrapText="1"/>
    </xf>
    <xf numFmtId="0" fontId="8" fillId="3" borderId="86" xfId="0" applyFont="1" applyFill="1" applyBorder="1" applyAlignment="1">
      <alignment horizontal="center" vertical="center" wrapText="1"/>
    </xf>
    <xf numFmtId="164" fontId="9" fillId="6" borderId="45" xfId="0" applyNumberFormat="1" applyFont="1" applyFill="1" applyBorder="1" applyAlignment="1">
      <alignment horizontal="center" vertical="center"/>
    </xf>
    <xf numFmtId="0" fontId="5" fillId="0" borderId="78" xfId="0" applyFont="1" applyBorder="1" applyAlignment="1">
      <alignment horizontal="center" vertical="center"/>
    </xf>
    <xf numFmtId="0" fontId="8" fillId="2" borderId="41" xfId="0" applyFont="1" applyFill="1" applyBorder="1" applyAlignment="1">
      <alignment horizontal="center" vertical="center" wrapText="1"/>
    </xf>
    <xf numFmtId="164" fontId="9" fillId="6" borderId="50" xfId="0" applyNumberFormat="1" applyFont="1" applyFill="1" applyBorder="1" applyAlignment="1">
      <alignment vertical="center"/>
    </xf>
    <xf numFmtId="164" fontId="5" fillId="6" borderId="65" xfId="0" applyNumberFormat="1" applyFont="1" applyFill="1" applyBorder="1" applyAlignment="1">
      <alignment horizontal="center"/>
    </xf>
    <xf numFmtId="0" fontId="5" fillId="0" borderId="74" xfId="0" applyFont="1" applyBorder="1" applyAlignment="1">
      <alignment horizontal="center"/>
    </xf>
    <xf numFmtId="0" fontId="7" fillId="0" borderId="0" xfId="0" applyFont="1" applyBorder="1" applyAlignment="1">
      <alignment horizontal="left" vertical="center" wrapText="1"/>
    </xf>
    <xf numFmtId="0" fontId="7" fillId="0" borderId="0" xfId="0" applyFont="1" applyBorder="1" applyAlignment="1">
      <alignment vertical="center"/>
    </xf>
    <xf numFmtId="0" fontId="8" fillId="2" borderId="69"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0" fillId="0" borderId="0" xfId="0" applyAlignment="1">
      <alignment vertical="center" wrapText="1"/>
    </xf>
    <xf numFmtId="0" fontId="21" fillId="0" borderId="1" xfId="0" applyFont="1" applyBorder="1" applyAlignment="1"/>
    <xf numFmtId="0" fontId="0" fillId="0" borderId="1" xfId="0" applyBorder="1" applyAlignment="1"/>
    <xf numFmtId="0" fontId="12" fillId="0" borderId="1" xfId="0" applyFont="1" applyBorder="1" applyAlignment="1">
      <alignment horizontal="center" vertical="center" wrapText="1"/>
    </xf>
    <xf numFmtId="0" fontId="0" fillId="0" borderId="1" xfId="0" applyBorder="1" applyAlignment="1">
      <alignment horizontal="center" vertical="center" wrapText="1"/>
    </xf>
    <xf numFmtId="0" fontId="42" fillId="0" borderId="8" xfId="0" applyFont="1" applyBorder="1" applyAlignment="1">
      <alignment horizontal="center" vertical="center" wrapText="1"/>
    </xf>
    <xf numFmtId="0" fontId="2" fillId="0" borderId="8" xfId="0" applyFont="1" applyBorder="1" applyAlignment="1">
      <alignment wrapText="1"/>
    </xf>
    <xf numFmtId="0" fontId="0" fillId="0" borderId="8" xfId="0" applyBorder="1" applyAlignment="1"/>
    <xf numFmtId="0" fontId="9" fillId="0" borderId="14" xfId="0" applyFont="1" applyBorder="1" applyAlignment="1">
      <alignment horizontal="left" vertical="center"/>
    </xf>
    <xf numFmtId="0" fontId="5" fillId="0" borderId="13" xfId="0" applyFont="1" applyBorder="1" applyAlignment="1">
      <alignment horizontal="left" vertical="center"/>
    </xf>
    <xf numFmtId="164" fontId="9" fillId="0" borderId="15" xfId="0" applyNumberFormat="1" applyFont="1" applyBorder="1" applyAlignment="1">
      <alignment horizontal="center" vertical="center"/>
    </xf>
    <xf numFmtId="0" fontId="5" fillId="0" borderId="7" xfId="0" applyFont="1" applyBorder="1" applyAlignment="1">
      <alignment horizontal="center" vertical="center"/>
    </xf>
    <xf numFmtId="0" fontId="5" fillId="0" borderId="11" xfId="0" applyFont="1" applyBorder="1" applyAlignment="1">
      <alignment horizontal="center" vertical="center"/>
    </xf>
    <xf numFmtId="164" fontId="9" fillId="0" borderId="11" xfId="0" applyNumberFormat="1" applyFont="1" applyBorder="1" applyAlignment="1">
      <alignment horizontal="center" vertical="center"/>
    </xf>
    <xf numFmtId="164" fontId="9" fillId="0" borderId="7" xfId="0" applyNumberFormat="1" applyFont="1" applyBorder="1" applyAlignment="1">
      <alignment horizontal="center" vertical="center"/>
    </xf>
    <xf numFmtId="0" fontId="9" fillId="0" borderId="45" xfId="0" applyFont="1" applyBorder="1" applyAlignment="1">
      <alignment horizontal="left" vertical="center"/>
    </xf>
    <xf numFmtId="164" fontId="5" fillId="0" borderId="5" xfId="0" applyNumberFormat="1" applyFont="1" applyBorder="1" applyAlignment="1">
      <alignment horizontal="center" vertical="center"/>
    </xf>
    <xf numFmtId="0" fontId="9" fillId="0" borderId="1" xfId="0" applyFont="1" applyFill="1" applyBorder="1" applyAlignment="1">
      <alignment horizontal="center" vertical="center"/>
    </xf>
    <xf numFmtId="0" fontId="8" fillId="4" borderId="1" xfId="0" applyFont="1" applyFill="1" applyBorder="1" applyAlignment="1">
      <alignment horizontal="center" vertical="center" wrapText="1"/>
    </xf>
    <xf numFmtId="0" fontId="0" fillId="4" borderId="1" xfId="0" applyFill="1" applyBorder="1" applyAlignment="1">
      <alignment horizontal="center" vertical="center" wrapText="1"/>
    </xf>
    <xf numFmtId="0" fontId="8" fillId="3" borderId="1" xfId="0" applyFont="1" applyFill="1" applyBorder="1" applyAlignment="1">
      <alignment horizontal="center" vertical="center" wrapText="1"/>
    </xf>
    <xf numFmtId="0" fontId="12" fillId="0" borderId="6" xfId="0" applyFont="1" applyBorder="1" applyAlignment="1">
      <alignment horizontal="center" vertical="center" wrapText="1"/>
    </xf>
    <xf numFmtId="0" fontId="9" fillId="0" borderId="6" xfId="0" applyFont="1" applyFill="1" applyBorder="1" applyAlignment="1">
      <alignment horizontal="center" vertical="center"/>
    </xf>
    <xf numFmtId="0" fontId="42" fillId="0" borderId="14" xfId="0" applyFont="1" applyBorder="1" applyAlignment="1">
      <alignment horizontal="center" vertical="center" wrapText="1"/>
    </xf>
    <xf numFmtId="0" fontId="42" fillId="0" borderId="5" xfId="0" applyFont="1" applyBorder="1" applyAlignment="1">
      <alignment horizontal="center" vertical="center" wrapText="1"/>
    </xf>
    <xf numFmtId="0" fontId="2" fillId="0" borderId="5" xfId="0" applyFont="1" applyBorder="1" applyAlignment="1">
      <alignment wrapText="1"/>
    </xf>
    <xf numFmtId="0" fontId="22" fillId="0" borderId="5" xfId="0" applyFont="1" applyBorder="1" applyAlignment="1"/>
    <xf numFmtId="0" fontId="22" fillId="0" borderId="13" xfId="0" applyFont="1" applyBorder="1" applyAlignment="1"/>
    <xf numFmtId="0" fontId="25" fillId="0" borderId="0" xfId="0" applyFont="1" applyBorder="1" applyAlignment="1">
      <alignment horizontal="center" vertical="center" wrapText="1"/>
    </xf>
    <xf numFmtId="0" fontId="17" fillId="0" borderId="0" xfId="0" applyFont="1" applyBorder="1" applyAlignment="1">
      <alignment horizontal="center" vertical="center" wrapText="1"/>
    </xf>
    <xf numFmtId="0" fontId="8" fillId="4" borderId="13" xfId="0" applyFont="1" applyFill="1" applyBorder="1" applyAlignment="1">
      <alignment horizontal="center" vertical="center" wrapText="1"/>
    </xf>
    <xf numFmtId="0" fontId="0" fillId="4" borderId="13" xfId="0" applyFill="1" applyBorder="1" applyAlignment="1">
      <alignment horizontal="center" vertical="center" wrapText="1"/>
    </xf>
    <xf numFmtId="164" fontId="9" fillId="0" borderId="1" xfId="0" applyNumberFormat="1" applyFont="1" applyBorder="1" applyAlignment="1">
      <alignment horizontal="center" vertical="center"/>
    </xf>
    <xf numFmtId="0" fontId="5" fillId="0" borderId="1" xfId="0" applyFont="1" applyBorder="1" applyAlignment="1">
      <alignment horizontal="center" vertical="center"/>
    </xf>
    <xf numFmtId="164" fontId="5" fillId="0" borderId="1" xfId="0" applyNumberFormat="1" applyFont="1" applyBorder="1" applyAlignment="1">
      <alignment horizontal="center" vertical="center"/>
    </xf>
    <xf numFmtId="0" fontId="0" fillId="0" borderId="0" xfId="0" applyAlignment="1">
      <alignment horizontal="center" vertical="center"/>
    </xf>
    <xf numFmtId="0" fontId="0" fillId="0" borderId="0" xfId="0" applyAlignment="1">
      <alignment wrapText="1"/>
    </xf>
    <xf numFmtId="0" fontId="0" fillId="0" borderId="18" xfId="0" applyBorder="1" applyAlignment="1">
      <alignment horizontal="center" vertical="center" wrapText="1"/>
    </xf>
    <xf numFmtId="164" fontId="5" fillId="6" borderId="48" xfId="0" applyNumberFormat="1" applyFont="1" applyFill="1" applyBorder="1" applyAlignment="1">
      <alignment horizontal="center"/>
    </xf>
    <xf numFmtId="0" fontId="5" fillId="0" borderId="49" xfId="0" applyFont="1" applyBorder="1" applyAlignment="1">
      <alignment horizontal="center"/>
    </xf>
    <xf numFmtId="0" fontId="5" fillId="0" borderId="28" xfId="0" applyFont="1" applyBorder="1" applyAlignment="1">
      <alignment horizontal="center"/>
    </xf>
    <xf numFmtId="0" fontId="8" fillId="2" borderId="53" xfId="0" applyFont="1" applyFill="1" applyBorder="1" applyAlignment="1">
      <alignment horizontal="center" vertical="center" wrapText="1"/>
    </xf>
    <xf numFmtId="0" fontId="5" fillId="0" borderId="88" xfId="0" applyFont="1" applyBorder="1" applyAlignment="1">
      <alignment horizontal="center"/>
    </xf>
    <xf numFmtId="164" fontId="5" fillId="0" borderId="65" xfId="0" applyNumberFormat="1" applyFont="1" applyBorder="1" applyAlignment="1">
      <alignment horizontal="center" vertical="center"/>
    </xf>
    <xf numFmtId="0" fontId="28" fillId="0" borderId="0" xfId="0" applyFont="1" applyBorder="1" applyAlignment="1"/>
    <xf numFmtId="0" fontId="0" fillId="0" borderId="0" xfId="0" applyFont="1" applyBorder="1" applyAlignment="1"/>
    <xf numFmtId="164" fontId="9" fillId="6" borderId="89" xfId="0" applyNumberFormat="1" applyFont="1" applyFill="1" applyBorder="1" applyAlignment="1">
      <alignment horizontal="center" vertical="center"/>
    </xf>
    <xf numFmtId="0" fontId="5" fillId="0" borderId="53" xfId="0" applyFont="1" applyBorder="1" applyAlignment="1">
      <alignment horizontal="center" vertical="center"/>
    </xf>
    <xf numFmtId="0" fontId="5" fillId="0" borderId="0" xfId="0" applyFont="1" applyBorder="1" applyAlignment="1"/>
    <xf numFmtId="164" fontId="33" fillId="6" borderId="89" xfId="0" applyNumberFormat="1" applyFont="1" applyFill="1" applyBorder="1" applyAlignment="1">
      <alignment horizontal="center" vertical="center"/>
    </xf>
    <xf numFmtId="164" fontId="9" fillId="0" borderId="65" xfId="0" applyNumberFormat="1" applyFont="1" applyBorder="1" applyAlignment="1">
      <alignment horizontal="center" vertical="center"/>
    </xf>
    <xf numFmtId="0" fontId="5" fillId="0" borderId="65" xfId="0" applyFont="1" applyBorder="1" applyAlignment="1">
      <alignment vertical="center"/>
    </xf>
    <xf numFmtId="164" fontId="9" fillId="0" borderId="53" xfId="0" applyNumberFormat="1" applyFont="1" applyBorder="1" applyAlignment="1">
      <alignment horizontal="center" vertical="center"/>
    </xf>
    <xf numFmtId="0" fontId="8" fillId="2" borderId="34" xfId="0" applyFont="1" applyFill="1" applyBorder="1" applyAlignment="1">
      <alignment horizontal="center" vertical="center" wrapText="1"/>
    </xf>
    <xf numFmtId="0" fontId="5" fillId="0" borderId="47" xfId="0" applyFont="1" applyBorder="1" applyAlignment="1">
      <alignment horizontal="center" vertical="center"/>
    </xf>
    <xf numFmtId="0" fontId="5" fillId="0" borderId="65" xfId="0" applyFont="1" applyBorder="1" applyAlignment="1"/>
    <xf numFmtId="0" fontId="5" fillId="0" borderId="66" xfId="0" applyFont="1" applyBorder="1" applyAlignment="1"/>
  </cellXfs>
  <cellStyles count="6">
    <cellStyle name="Normal" xfId="0" builtinId="0"/>
    <cellStyle name="Normal 2" xfId="2" xr:uid="{00000000-0005-0000-0000-000001000000}"/>
    <cellStyle name="Normal 3" xfId="4" xr:uid="{00000000-0005-0000-0000-000002000000}"/>
    <cellStyle name="Normal 4" xfId="3" xr:uid="{00000000-0005-0000-0000-000003000000}"/>
    <cellStyle name="Normal 5" xfId="1" xr:uid="{00000000-0005-0000-0000-000004000000}"/>
    <cellStyle name="Normal 6" xfId="5" xr:uid="{00000000-0005-0000-0000-000005000000}"/>
  </cellStyles>
  <dxfs count="0"/>
  <tableStyles count="0" defaultTableStyle="TableStyleMedium9" defaultPivotStyle="PivotStyleLight16"/>
  <colors>
    <mruColors>
      <color rgb="FF097D5F"/>
      <color rgb="FFFFFF00"/>
      <color rgb="FFFFCC66"/>
      <color rgb="FFFFCC00"/>
      <color rgb="FF99FF66"/>
      <color rgb="FFFFCC99"/>
      <color rgb="FF99FF33"/>
      <color rgb="FF66FF33"/>
      <color rgb="FFCCFF66"/>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customXml" Target="../customXml/item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0</xdr:row>
      <xdr:rowOff>0</xdr:rowOff>
    </xdr:from>
    <xdr:to>
      <xdr:col>2</xdr:col>
      <xdr:colOff>4381500</xdr:colOff>
      <xdr:row>0</xdr:row>
      <xdr:rowOff>990600</xdr:rowOff>
    </xdr:to>
    <xdr:pic>
      <xdr:nvPicPr>
        <xdr:cNvPr id="2" name="Image 1" descr="bandeau_HELMo21cm-petit.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209550" y="0"/>
          <a:ext cx="7077075" cy="9906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0</xdr:colOff>
      <xdr:row>1</xdr:row>
      <xdr:rowOff>12700</xdr:rowOff>
    </xdr:to>
    <xdr:pic>
      <xdr:nvPicPr>
        <xdr:cNvPr id="2" name="Image 1" descr="bandeau_HELMo21cm-petit.jpg">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stretch>
          <a:fillRect/>
        </a:stretch>
      </xdr:blipFill>
      <xdr:spPr>
        <a:xfrm>
          <a:off x="0" y="0"/>
          <a:ext cx="11977688" cy="1417638"/>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171450</xdr:colOff>
      <xdr:row>1</xdr:row>
      <xdr:rowOff>12700</xdr:rowOff>
    </xdr:to>
    <xdr:pic>
      <xdr:nvPicPr>
        <xdr:cNvPr id="2" name="Image 1" descr="bandeau_HELMo21cm-petit.jpg">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cstate="print"/>
        <a:stretch>
          <a:fillRect/>
        </a:stretch>
      </xdr:blipFill>
      <xdr:spPr>
        <a:xfrm>
          <a:off x="0" y="0"/>
          <a:ext cx="12020550" cy="141287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454819</xdr:colOff>
      <xdr:row>0</xdr:row>
      <xdr:rowOff>1308100</xdr:rowOff>
    </xdr:to>
    <xdr:pic>
      <xdr:nvPicPr>
        <xdr:cNvPr id="2" name="Image 1" descr="bandeau_HELMo21cm-petit.jpg">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cstate="print"/>
        <a:stretch>
          <a:fillRect/>
        </a:stretch>
      </xdr:blipFill>
      <xdr:spPr>
        <a:xfrm>
          <a:off x="0" y="0"/>
          <a:ext cx="12432507" cy="1308100"/>
        </a:xfrm>
        <a:prstGeom prst="rect">
          <a:avLst/>
        </a:prstGeom>
      </xdr:spPr>
    </xdr:pic>
    <xdr:clientData/>
  </xdr:twoCellAnchor>
  <xdr:twoCellAnchor editAs="oneCell">
    <xdr:from>
      <xdr:col>0</xdr:col>
      <xdr:colOff>2</xdr:colOff>
      <xdr:row>0</xdr:row>
      <xdr:rowOff>0</xdr:rowOff>
    </xdr:from>
    <xdr:to>
      <xdr:col>16</xdr:col>
      <xdr:colOff>11906</xdr:colOff>
      <xdr:row>1</xdr:row>
      <xdr:rowOff>12700</xdr:rowOff>
    </xdr:to>
    <xdr:pic>
      <xdr:nvPicPr>
        <xdr:cNvPr id="3" name="Image 2" descr="bandeau_HELMo21cm-petit.jpg">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cstate="print"/>
        <a:stretch>
          <a:fillRect/>
        </a:stretch>
      </xdr:blipFill>
      <xdr:spPr>
        <a:xfrm>
          <a:off x="2" y="0"/>
          <a:ext cx="11989592" cy="17272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561975</xdr:colOff>
      <xdr:row>0</xdr:row>
      <xdr:rowOff>1308100</xdr:rowOff>
    </xdr:to>
    <xdr:pic>
      <xdr:nvPicPr>
        <xdr:cNvPr id="2" name="Image 1" descr="bandeau_HELMo21cm-petit.jpg">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cstate="print"/>
        <a:stretch>
          <a:fillRect/>
        </a:stretch>
      </xdr:blipFill>
      <xdr:spPr>
        <a:xfrm>
          <a:off x="0" y="0"/>
          <a:ext cx="11760200" cy="1308100"/>
        </a:xfrm>
        <a:prstGeom prst="rect">
          <a:avLst/>
        </a:prstGeom>
      </xdr:spPr>
    </xdr:pic>
    <xdr:clientData/>
  </xdr:twoCellAnchor>
  <xdr:twoCellAnchor editAs="oneCell">
    <xdr:from>
      <xdr:col>0</xdr:col>
      <xdr:colOff>0</xdr:colOff>
      <xdr:row>0</xdr:row>
      <xdr:rowOff>0</xdr:rowOff>
    </xdr:from>
    <xdr:to>
      <xdr:col>16</xdr:col>
      <xdr:colOff>0</xdr:colOff>
      <xdr:row>1</xdr:row>
      <xdr:rowOff>12700</xdr:rowOff>
    </xdr:to>
    <xdr:pic>
      <xdr:nvPicPr>
        <xdr:cNvPr id="3" name="Image 2" descr="bandeau_HELMo21cm-petit.jpg">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1" cstate="print"/>
        <a:stretch>
          <a:fillRect/>
        </a:stretch>
      </xdr:blipFill>
      <xdr:spPr>
        <a:xfrm>
          <a:off x="0" y="0"/>
          <a:ext cx="11977688" cy="17272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295275</xdr:colOff>
      <xdr:row>0</xdr:row>
      <xdr:rowOff>1308100</xdr:rowOff>
    </xdr:to>
    <xdr:pic>
      <xdr:nvPicPr>
        <xdr:cNvPr id="2" name="Image 1" descr="bandeau_HELMo21cm-petit.jpg">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cstate="print"/>
        <a:stretch>
          <a:fillRect/>
        </a:stretch>
      </xdr:blipFill>
      <xdr:spPr>
        <a:xfrm>
          <a:off x="0" y="0"/>
          <a:ext cx="11734800" cy="1308100"/>
        </a:xfrm>
        <a:prstGeom prst="rect">
          <a:avLst/>
        </a:prstGeom>
      </xdr:spPr>
    </xdr:pic>
    <xdr:clientData/>
  </xdr:twoCellAnchor>
  <xdr:twoCellAnchor editAs="oneCell">
    <xdr:from>
      <xdr:col>0</xdr:col>
      <xdr:colOff>0</xdr:colOff>
      <xdr:row>0</xdr:row>
      <xdr:rowOff>0</xdr:rowOff>
    </xdr:from>
    <xdr:to>
      <xdr:col>16</xdr:col>
      <xdr:colOff>0</xdr:colOff>
      <xdr:row>1</xdr:row>
      <xdr:rowOff>12700</xdr:rowOff>
    </xdr:to>
    <xdr:pic>
      <xdr:nvPicPr>
        <xdr:cNvPr id="3" name="Image 2" descr="bandeau_HELMo21cm-petit.jpg">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1" cstate="print"/>
        <a:stretch>
          <a:fillRect/>
        </a:stretch>
      </xdr:blipFill>
      <xdr:spPr>
        <a:xfrm>
          <a:off x="0" y="0"/>
          <a:ext cx="11977688" cy="17272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440532</xdr:colOff>
      <xdr:row>0</xdr:row>
      <xdr:rowOff>1308100</xdr:rowOff>
    </xdr:to>
    <xdr:pic>
      <xdr:nvPicPr>
        <xdr:cNvPr id="2" name="Image 1" descr="bandeau_HELMo21cm-petit.jpg">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cstate="print"/>
        <a:stretch>
          <a:fillRect/>
        </a:stretch>
      </xdr:blipFill>
      <xdr:spPr>
        <a:xfrm>
          <a:off x="0" y="0"/>
          <a:ext cx="11760200" cy="1308100"/>
        </a:xfrm>
        <a:prstGeom prst="rect">
          <a:avLst/>
        </a:prstGeom>
      </xdr:spPr>
    </xdr:pic>
    <xdr:clientData/>
  </xdr:twoCellAnchor>
  <xdr:twoCellAnchor editAs="oneCell">
    <xdr:from>
      <xdr:col>0</xdr:col>
      <xdr:colOff>0</xdr:colOff>
      <xdr:row>0</xdr:row>
      <xdr:rowOff>0</xdr:rowOff>
    </xdr:from>
    <xdr:to>
      <xdr:col>15</xdr:col>
      <xdr:colOff>809625</xdr:colOff>
      <xdr:row>1</xdr:row>
      <xdr:rowOff>12700</xdr:rowOff>
    </xdr:to>
    <xdr:pic>
      <xdr:nvPicPr>
        <xdr:cNvPr id="3" name="Image 2" descr="bandeau_HELMo21cm-petit.jpg">
          <a:extLst>
            <a:ext uri="{FF2B5EF4-FFF2-40B4-BE49-F238E27FC236}">
              <a16:creationId xmlns:a16="http://schemas.microsoft.com/office/drawing/2014/main" id="{00000000-0008-0000-0E00-000003000000}"/>
            </a:ext>
          </a:extLst>
        </xdr:cNvPr>
        <xdr:cNvPicPr>
          <a:picLocks noChangeAspect="1"/>
        </xdr:cNvPicPr>
      </xdr:nvPicPr>
      <xdr:blipFill>
        <a:blip xmlns:r="http://schemas.openxmlformats.org/officeDocument/2006/relationships" r:embed="rId1" cstate="print"/>
        <a:stretch>
          <a:fillRect/>
        </a:stretch>
      </xdr:blipFill>
      <xdr:spPr>
        <a:xfrm>
          <a:off x="0" y="0"/>
          <a:ext cx="11953875" cy="17272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230982</xdr:colOff>
      <xdr:row>0</xdr:row>
      <xdr:rowOff>1308100</xdr:rowOff>
    </xdr:to>
    <xdr:pic>
      <xdr:nvPicPr>
        <xdr:cNvPr id="2" name="Image 1" descr="bandeau_HELMo21cm-petit.jpg">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cstate="print"/>
        <a:stretch>
          <a:fillRect/>
        </a:stretch>
      </xdr:blipFill>
      <xdr:spPr>
        <a:xfrm>
          <a:off x="0" y="0"/>
          <a:ext cx="11760200" cy="1308100"/>
        </a:xfrm>
        <a:prstGeom prst="rect">
          <a:avLst/>
        </a:prstGeom>
      </xdr:spPr>
    </xdr:pic>
    <xdr:clientData/>
  </xdr:twoCellAnchor>
  <xdr:twoCellAnchor editAs="oneCell">
    <xdr:from>
      <xdr:col>0</xdr:col>
      <xdr:colOff>0</xdr:colOff>
      <xdr:row>0</xdr:row>
      <xdr:rowOff>0</xdr:rowOff>
    </xdr:from>
    <xdr:to>
      <xdr:col>16</xdr:col>
      <xdr:colOff>809625</xdr:colOff>
      <xdr:row>1</xdr:row>
      <xdr:rowOff>12700</xdr:rowOff>
    </xdr:to>
    <xdr:pic>
      <xdr:nvPicPr>
        <xdr:cNvPr id="3" name="Image 2" descr="bandeau_HELMo21cm-petit.jpg">
          <a:extLst>
            <a:ext uri="{FF2B5EF4-FFF2-40B4-BE49-F238E27FC236}">
              <a16:creationId xmlns:a16="http://schemas.microsoft.com/office/drawing/2014/main" id="{00000000-0008-0000-0F00-000003000000}"/>
            </a:ext>
          </a:extLst>
        </xdr:cNvPr>
        <xdr:cNvPicPr>
          <a:picLocks noChangeAspect="1"/>
        </xdr:cNvPicPr>
      </xdr:nvPicPr>
      <xdr:blipFill>
        <a:blip xmlns:r="http://schemas.openxmlformats.org/officeDocument/2006/relationships" r:embed="rId1" cstate="print"/>
        <a:stretch>
          <a:fillRect/>
        </a:stretch>
      </xdr:blipFill>
      <xdr:spPr>
        <a:xfrm>
          <a:off x="0" y="0"/>
          <a:ext cx="12870656" cy="17272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561975</xdr:colOff>
      <xdr:row>0</xdr:row>
      <xdr:rowOff>1308100</xdr:rowOff>
    </xdr:to>
    <xdr:pic>
      <xdr:nvPicPr>
        <xdr:cNvPr id="2" name="Image 1" descr="bandeau_HELMo21cm-petit.jpg">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cstate="print"/>
        <a:stretch>
          <a:fillRect/>
        </a:stretch>
      </xdr:blipFill>
      <xdr:spPr>
        <a:xfrm>
          <a:off x="0" y="0"/>
          <a:ext cx="11760200" cy="1308100"/>
        </a:xfrm>
        <a:prstGeom prst="rect">
          <a:avLst/>
        </a:prstGeom>
      </xdr:spPr>
    </xdr:pic>
    <xdr:clientData/>
  </xdr:twoCellAnchor>
  <xdr:twoCellAnchor editAs="oneCell">
    <xdr:from>
      <xdr:col>0</xdr:col>
      <xdr:colOff>0</xdr:colOff>
      <xdr:row>0</xdr:row>
      <xdr:rowOff>0</xdr:rowOff>
    </xdr:from>
    <xdr:to>
      <xdr:col>16</xdr:col>
      <xdr:colOff>0</xdr:colOff>
      <xdr:row>1</xdr:row>
      <xdr:rowOff>12700</xdr:rowOff>
    </xdr:to>
    <xdr:pic>
      <xdr:nvPicPr>
        <xdr:cNvPr id="3" name="Image 2" descr="bandeau_HELMo21cm-petit.jpg">
          <a:extLst>
            <a:ext uri="{FF2B5EF4-FFF2-40B4-BE49-F238E27FC236}">
              <a16:creationId xmlns:a16="http://schemas.microsoft.com/office/drawing/2014/main" id="{00000000-0008-0000-1000-000003000000}"/>
            </a:ext>
          </a:extLst>
        </xdr:cNvPr>
        <xdr:cNvPicPr>
          <a:picLocks noChangeAspect="1"/>
        </xdr:cNvPicPr>
      </xdr:nvPicPr>
      <xdr:blipFill>
        <a:blip xmlns:r="http://schemas.openxmlformats.org/officeDocument/2006/relationships" r:embed="rId1" cstate="print"/>
        <a:stretch>
          <a:fillRect/>
        </a:stretch>
      </xdr:blipFill>
      <xdr:spPr>
        <a:xfrm>
          <a:off x="0" y="0"/>
          <a:ext cx="11977688" cy="17272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17</xdr:col>
      <xdr:colOff>0</xdr:colOff>
      <xdr:row>1</xdr:row>
      <xdr:rowOff>23812</xdr:rowOff>
    </xdr:to>
    <xdr:pic>
      <xdr:nvPicPr>
        <xdr:cNvPr id="3" name="Image 2" descr="bandeau_HELMo21cm-petit.jpg">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1" cstate="print"/>
        <a:stretch>
          <a:fillRect/>
        </a:stretch>
      </xdr:blipFill>
      <xdr:spPr>
        <a:xfrm>
          <a:off x="0" y="0"/>
          <a:ext cx="13037344" cy="1738312"/>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19050</xdr:colOff>
      <xdr:row>0</xdr:row>
      <xdr:rowOff>1308100</xdr:rowOff>
    </xdr:to>
    <xdr:pic>
      <xdr:nvPicPr>
        <xdr:cNvPr id="2" name="Image 1" descr="bandeau_HELMo21cm-petit.jpg">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cstate="print"/>
        <a:stretch>
          <a:fillRect/>
        </a:stretch>
      </xdr:blipFill>
      <xdr:spPr>
        <a:xfrm>
          <a:off x="0" y="0"/>
          <a:ext cx="11725275" cy="1308100"/>
        </a:xfrm>
        <a:prstGeom prst="rect">
          <a:avLst/>
        </a:prstGeom>
      </xdr:spPr>
    </xdr:pic>
    <xdr:clientData/>
  </xdr:twoCellAnchor>
  <xdr:twoCellAnchor editAs="oneCell">
    <xdr:from>
      <xdr:col>0</xdr:col>
      <xdr:colOff>0</xdr:colOff>
      <xdr:row>0</xdr:row>
      <xdr:rowOff>0</xdr:rowOff>
    </xdr:from>
    <xdr:to>
      <xdr:col>17</xdr:col>
      <xdr:colOff>11906</xdr:colOff>
      <xdr:row>1</xdr:row>
      <xdr:rowOff>12700</xdr:rowOff>
    </xdr:to>
    <xdr:pic>
      <xdr:nvPicPr>
        <xdr:cNvPr id="3" name="Image 2" descr="bandeau_HELMo21cm-petit.jpg">
          <a:extLst>
            <a:ext uri="{FF2B5EF4-FFF2-40B4-BE49-F238E27FC236}">
              <a16:creationId xmlns:a16="http://schemas.microsoft.com/office/drawing/2014/main" id="{00000000-0008-0000-1200-000003000000}"/>
            </a:ext>
          </a:extLst>
        </xdr:cNvPr>
        <xdr:cNvPicPr>
          <a:picLocks noChangeAspect="1"/>
        </xdr:cNvPicPr>
      </xdr:nvPicPr>
      <xdr:blipFill>
        <a:blip xmlns:r="http://schemas.openxmlformats.org/officeDocument/2006/relationships" r:embed="rId1" cstate="print"/>
        <a:stretch>
          <a:fillRect/>
        </a:stretch>
      </xdr:blipFill>
      <xdr:spPr>
        <a:xfrm>
          <a:off x="0" y="0"/>
          <a:ext cx="13049250" cy="1727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0</xdr:row>
      <xdr:rowOff>0</xdr:rowOff>
    </xdr:from>
    <xdr:to>
      <xdr:col>8</xdr:col>
      <xdr:colOff>276225</xdr:colOff>
      <xdr:row>1</xdr:row>
      <xdr:rowOff>0</xdr:rowOff>
    </xdr:to>
    <xdr:pic>
      <xdr:nvPicPr>
        <xdr:cNvPr id="2" name="Image 1" descr="bandeau_HELMo21cm-petit.jp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stretch>
          <a:fillRect/>
        </a:stretch>
      </xdr:blipFill>
      <xdr:spPr>
        <a:xfrm>
          <a:off x="215265" y="0"/>
          <a:ext cx="7275195" cy="80772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800100</xdr:colOff>
      <xdr:row>0</xdr:row>
      <xdr:rowOff>1308100</xdr:rowOff>
    </xdr:to>
    <xdr:pic>
      <xdr:nvPicPr>
        <xdr:cNvPr id="2" name="Image 1" descr="bandeau_HELMo21cm-petit.jpg">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cstate="print"/>
        <a:stretch>
          <a:fillRect/>
        </a:stretch>
      </xdr:blipFill>
      <xdr:spPr>
        <a:xfrm>
          <a:off x="0" y="0"/>
          <a:ext cx="11753850" cy="1308100"/>
        </a:xfrm>
        <a:prstGeom prst="rect">
          <a:avLst/>
        </a:prstGeom>
      </xdr:spPr>
    </xdr:pic>
    <xdr:clientData/>
  </xdr:twoCellAnchor>
  <xdr:twoCellAnchor editAs="oneCell">
    <xdr:from>
      <xdr:col>0</xdr:col>
      <xdr:colOff>0</xdr:colOff>
      <xdr:row>0</xdr:row>
      <xdr:rowOff>0</xdr:rowOff>
    </xdr:from>
    <xdr:to>
      <xdr:col>16</xdr:col>
      <xdr:colOff>171450</xdr:colOff>
      <xdr:row>1</xdr:row>
      <xdr:rowOff>12700</xdr:rowOff>
    </xdr:to>
    <xdr:pic>
      <xdr:nvPicPr>
        <xdr:cNvPr id="3" name="Image 2" descr="bandeau_HELMo21cm-petit.jpg">
          <a:extLst>
            <a:ext uri="{FF2B5EF4-FFF2-40B4-BE49-F238E27FC236}">
              <a16:creationId xmlns:a16="http://schemas.microsoft.com/office/drawing/2014/main" id="{00000000-0008-0000-1300-000003000000}"/>
            </a:ext>
          </a:extLst>
        </xdr:cNvPr>
        <xdr:cNvPicPr>
          <a:picLocks noChangeAspect="1"/>
        </xdr:cNvPicPr>
      </xdr:nvPicPr>
      <xdr:blipFill>
        <a:blip xmlns:r="http://schemas.openxmlformats.org/officeDocument/2006/relationships" r:embed="rId1" cstate="print"/>
        <a:stretch>
          <a:fillRect/>
        </a:stretch>
      </xdr:blipFill>
      <xdr:spPr>
        <a:xfrm>
          <a:off x="0" y="0"/>
          <a:ext cx="12020550" cy="17272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821531</xdr:colOff>
      <xdr:row>1</xdr:row>
      <xdr:rowOff>50800</xdr:rowOff>
    </xdr:to>
    <xdr:pic>
      <xdr:nvPicPr>
        <xdr:cNvPr id="3" name="Image 2" descr="bandeau_HELMo21cm-petit.jpg">
          <a:extLst>
            <a:ext uri="{FF2B5EF4-FFF2-40B4-BE49-F238E27FC236}">
              <a16:creationId xmlns:a16="http://schemas.microsoft.com/office/drawing/2014/main" id="{00000000-0008-0000-1400-000003000000}"/>
            </a:ext>
          </a:extLst>
        </xdr:cNvPr>
        <xdr:cNvPicPr>
          <a:picLocks noChangeAspect="1"/>
        </xdr:cNvPicPr>
      </xdr:nvPicPr>
      <xdr:blipFill>
        <a:blip xmlns:r="http://schemas.openxmlformats.org/officeDocument/2006/relationships" r:embed="rId1" cstate="print"/>
        <a:stretch>
          <a:fillRect/>
        </a:stretch>
      </xdr:blipFill>
      <xdr:spPr>
        <a:xfrm>
          <a:off x="0" y="0"/>
          <a:ext cx="11965781" cy="1408113"/>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0</xdr:colOff>
      <xdr:row>1</xdr:row>
      <xdr:rowOff>50800</xdr:rowOff>
    </xdr:to>
    <xdr:pic>
      <xdr:nvPicPr>
        <xdr:cNvPr id="2" name="Image 1" descr="bandeau_HELMo21cm-petit.jpg">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1" cstate="print"/>
        <a:stretch>
          <a:fillRect/>
        </a:stretch>
      </xdr:blipFill>
      <xdr:spPr>
        <a:xfrm>
          <a:off x="0" y="0"/>
          <a:ext cx="11977688" cy="1408113"/>
        </a:xfrm>
        <a:prstGeom prst="rect">
          <a:avLst/>
        </a:prstGeom>
      </xdr:spPr>
    </xdr:pic>
    <xdr:clientData/>
  </xdr:twoCellAnchor>
  <xdr:twoCellAnchor editAs="oneCell">
    <xdr:from>
      <xdr:col>0</xdr:col>
      <xdr:colOff>0</xdr:colOff>
      <xdr:row>0</xdr:row>
      <xdr:rowOff>0</xdr:rowOff>
    </xdr:from>
    <xdr:to>
      <xdr:col>15</xdr:col>
      <xdr:colOff>821531</xdr:colOff>
      <xdr:row>1</xdr:row>
      <xdr:rowOff>50800</xdr:rowOff>
    </xdr:to>
    <xdr:pic>
      <xdr:nvPicPr>
        <xdr:cNvPr id="4" name="Image 3" descr="bandeau_HELMo21cm-petit.jpg">
          <a:extLst>
            <a:ext uri="{FF2B5EF4-FFF2-40B4-BE49-F238E27FC236}">
              <a16:creationId xmlns:a16="http://schemas.microsoft.com/office/drawing/2014/main" id="{00000000-0008-0000-1500-000004000000}"/>
            </a:ext>
          </a:extLst>
        </xdr:cNvPr>
        <xdr:cNvPicPr>
          <a:picLocks noChangeAspect="1"/>
        </xdr:cNvPicPr>
      </xdr:nvPicPr>
      <xdr:blipFill>
        <a:blip xmlns:r="http://schemas.openxmlformats.org/officeDocument/2006/relationships" r:embed="rId1" cstate="print"/>
        <a:stretch>
          <a:fillRect/>
        </a:stretch>
      </xdr:blipFill>
      <xdr:spPr>
        <a:xfrm>
          <a:off x="0" y="0"/>
          <a:ext cx="12022931" cy="1412875"/>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23812</xdr:colOff>
      <xdr:row>1</xdr:row>
      <xdr:rowOff>50800</xdr:rowOff>
    </xdr:to>
    <xdr:pic>
      <xdr:nvPicPr>
        <xdr:cNvPr id="2" name="Image 1" descr="bandeau_HELMo21cm-petit.jpg">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1" cstate="print"/>
        <a:stretch>
          <a:fillRect/>
        </a:stretch>
      </xdr:blipFill>
      <xdr:spPr>
        <a:xfrm>
          <a:off x="0" y="0"/>
          <a:ext cx="12001500" cy="1408113"/>
        </a:xfrm>
        <a:prstGeom prst="rect">
          <a:avLst/>
        </a:prstGeom>
      </xdr:spPr>
    </xdr:pic>
    <xdr:clientData/>
  </xdr:twoCellAnchor>
  <xdr:twoCellAnchor editAs="oneCell">
    <xdr:from>
      <xdr:col>0</xdr:col>
      <xdr:colOff>0</xdr:colOff>
      <xdr:row>0</xdr:row>
      <xdr:rowOff>0</xdr:rowOff>
    </xdr:from>
    <xdr:to>
      <xdr:col>15</xdr:col>
      <xdr:colOff>821531</xdr:colOff>
      <xdr:row>1</xdr:row>
      <xdr:rowOff>50800</xdr:rowOff>
    </xdr:to>
    <xdr:pic>
      <xdr:nvPicPr>
        <xdr:cNvPr id="4" name="Image 3" descr="bandeau_HELMo21cm-petit.jpg">
          <a:extLst>
            <a:ext uri="{FF2B5EF4-FFF2-40B4-BE49-F238E27FC236}">
              <a16:creationId xmlns:a16="http://schemas.microsoft.com/office/drawing/2014/main" id="{00000000-0008-0000-1600-000004000000}"/>
            </a:ext>
          </a:extLst>
        </xdr:cNvPr>
        <xdr:cNvPicPr>
          <a:picLocks noChangeAspect="1"/>
        </xdr:cNvPicPr>
      </xdr:nvPicPr>
      <xdr:blipFill>
        <a:blip xmlns:r="http://schemas.openxmlformats.org/officeDocument/2006/relationships" r:embed="rId1" cstate="print"/>
        <a:stretch>
          <a:fillRect/>
        </a:stretch>
      </xdr:blipFill>
      <xdr:spPr>
        <a:xfrm>
          <a:off x="0" y="0"/>
          <a:ext cx="12022931" cy="1412875"/>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561975</xdr:colOff>
      <xdr:row>0</xdr:row>
      <xdr:rowOff>1308100</xdr:rowOff>
    </xdr:to>
    <xdr:pic>
      <xdr:nvPicPr>
        <xdr:cNvPr id="2" name="Image 1" descr="bandeau_HELMo21cm-petit.jpg">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1" cstate="print"/>
        <a:stretch>
          <a:fillRect/>
        </a:stretch>
      </xdr:blipFill>
      <xdr:spPr>
        <a:xfrm>
          <a:off x="0" y="0"/>
          <a:ext cx="11760200" cy="1308100"/>
        </a:xfrm>
        <a:prstGeom prst="rect">
          <a:avLst/>
        </a:prstGeom>
      </xdr:spPr>
    </xdr:pic>
    <xdr:clientData/>
  </xdr:twoCellAnchor>
  <xdr:twoCellAnchor editAs="oneCell">
    <xdr:from>
      <xdr:col>0</xdr:col>
      <xdr:colOff>0</xdr:colOff>
      <xdr:row>0</xdr:row>
      <xdr:rowOff>0</xdr:rowOff>
    </xdr:from>
    <xdr:to>
      <xdr:col>16</xdr:col>
      <xdr:colOff>11906</xdr:colOff>
      <xdr:row>1</xdr:row>
      <xdr:rowOff>12700</xdr:rowOff>
    </xdr:to>
    <xdr:pic>
      <xdr:nvPicPr>
        <xdr:cNvPr id="3" name="Image 2" descr="bandeau_HELMo21cm-petit.jpg">
          <a:extLst>
            <a:ext uri="{FF2B5EF4-FFF2-40B4-BE49-F238E27FC236}">
              <a16:creationId xmlns:a16="http://schemas.microsoft.com/office/drawing/2014/main" id="{00000000-0008-0000-1700-000003000000}"/>
            </a:ext>
          </a:extLst>
        </xdr:cNvPr>
        <xdr:cNvPicPr>
          <a:picLocks noChangeAspect="1"/>
        </xdr:cNvPicPr>
      </xdr:nvPicPr>
      <xdr:blipFill>
        <a:blip xmlns:r="http://schemas.openxmlformats.org/officeDocument/2006/relationships" r:embed="rId1" cstate="print"/>
        <a:stretch>
          <a:fillRect/>
        </a:stretch>
      </xdr:blipFill>
      <xdr:spPr>
        <a:xfrm>
          <a:off x="0" y="0"/>
          <a:ext cx="11989594" cy="1465263"/>
        </a:xfrm>
        <a:prstGeom prst="rect">
          <a:avLst/>
        </a:prstGeom>
      </xdr:spPr>
    </xdr:pic>
    <xdr:clientData/>
  </xdr:twoCellAnchor>
  <xdr:twoCellAnchor editAs="oneCell">
    <xdr:from>
      <xdr:col>0</xdr:col>
      <xdr:colOff>0</xdr:colOff>
      <xdr:row>0</xdr:row>
      <xdr:rowOff>0</xdr:rowOff>
    </xdr:from>
    <xdr:to>
      <xdr:col>15</xdr:col>
      <xdr:colOff>821531</xdr:colOff>
      <xdr:row>1</xdr:row>
      <xdr:rowOff>50800</xdr:rowOff>
    </xdr:to>
    <xdr:pic>
      <xdr:nvPicPr>
        <xdr:cNvPr id="5" name="Image 4" descr="bandeau_HELMo21cm-petit.jpg">
          <a:extLst>
            <a:ext uri="{FF2B5EF4-FFF2-40B4-BE49-F238E27FC236}">
              <a16:creationId xmlns:a16="http://schemas.microsoft.com/office/drawing/2014/main" id="{00000000-0008-0000-1700-000005000000}"/>
            </a:ext>
          </a:extLst>
        </xdr:cNvPr>
        <xdr:cNvPicPr>
          <a:picLocks noChangeAspect="1"/>
        </xdr:cNvPicPr>
      </xdr:nvPicPr>
      <xdr:blipFill>
        <a:blip xmlns:r="http://schemas.openxmlformats.org/officeDocument/2006/relationships" r:embed="rId1" cstate="print"/>
        <a:stretch>
          <a:fillRect/>
        </a:stretch>
      </xdr:blipFill>
      <xdr:spPr>
        <a:xfrm>
          <a:off x="0" y="0"/>
          <a:ext cx="12022931" cy="1412875"/>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407988</xdr:colOff>
      <xdr:row>0</xdr:row>
      <xdr:rowOff>1308100</xdr:rowOff>
    </xdr:to>
    <xdr:pic>
      <xdr:nvPicPr>
        <xdr:cNvPr id="2" name="Image 1" descr="bandeau_HELMo21cm-petit.jpg">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1" cstate="print"/>
        <a:stretch>
          <a:fillRect/>
        </a:stretch>
      </xdr:blipFill>
      <xdr:spPr>
        <a:xfrm>
          <a:off x="0" y="0"/>
          <a:ext cx="11760200" cy="1308100"/>
        </a:xfrm>
        <a:prstGeom prst="rect">
          <a:avLst/>
        </a:prstGeom>
      </xdr:spPr>
    </xdr:pic>
    <xdr:clientData/>
  </xdr:twoCellAnchor>
  <xdr:twoCellAnchor editAs="oneCell">
    <xdr:from>
      <xdr:col>0</xdr:col>
      <xdr:colOff>0</xdr:colOff>
      <xdr:row>0</xdr:row>
      <xdr:rowOff>0</xdr:rowOff>
    </xdr:from>
    <xdr:to>
      <xdr:col>15</xdr:col>
      <xdr:colOff>446088</xdr:colOff>
      <xdr:row>1</xdr:row>
      <xdr:rowOff>12700</xdr:rowOff>
    </xdr:to>
    <xdr:pic>
      <xdr:nvPicPr>
        <xdr:cNvPr id="3" name="Image 2" descr="bandeau_HELMo21cm-petit.jpg">
          <a:extLst>
            <a:ext uri="{FF2B5EF4-FFF2-40B4-BE49-F238E27FC236}">
              <a16:creationId xmlns:a16="http://schemas.microsoft.com/office/drawing/2014/main" id="{00000000-0008-0000-1800-000003000000}"/>
            </a:ext>
          </a:extLst>
        </xdr:cNvPr>
        <xdr:cNvPicPr>
          <a:picLocks noChangeAspect="1"/>
        </xdr:cNvPicPr>
      </xdr:nvPicPr>
      <xdr:blipFill>
        <a:blip xmlns:r="http://schemas.openxmlformats.org/officeDocument/2006/relationships" r:embed="rId1" cstate="print"/>
        <a:stretch>
          <a:fillRect/>
        </a:stretch>
      </xdr:blipFill>
      <xdr:spPr>
        <a:xfrm>
          <a:off x="0" y="0"/>
          <a:ext cx="11734800" cy="1412875"/>
        </a:xfrm>
        <a:prstGeom prst="rect">
          <a:avLst/>
        </a:prstGeom>
      </xdr:spPr>
    </xdr:pic>
    <xdr:clientData/>
  </xdr:twoCellAnchor>
  <xdr:twoCellAnchor editAs="oneCell">
    <xdr:from>
      <xdr:col>0</xdr:col>
      <xdr:colOff>0</xdr:colOff>
      <xdr:row>0</xdr:row>
      <xdr:rowOff>0</xdr:rowOff>
    </xdr:from>
    <xdr:to>
      <xdr:col>15</xdr:col>
      <xdr:colOff>714375</xdr:colOff>
      <xdr:row>1</xdr:row>
      <xdr:rowOff>12700</xdr:rowOff>
    </xdr:to>
    <xdr:pic>
      <xdr:nvPicPr>
        <xdr:cNvPr id="4" name="Image 3" descr="bandeau_HELMo21cm-petit.jpg">
          <a:extLst>
            <a:ext uri="{FF2B5EF4-FFF2-40B4-BE49-F238E27FC236}">
              <a16:creationId xmlns:a16="http://schemas.microsoft.com/office/drawing/2014/main" id="{00000000-0008-0000-1800-000004000000}"/>
            </a:ext>
          </a:extLst>
        </xdr:cNvPr>
        <xdr:cNvPicPr>
          <a:picLocks noChangeAspect="1"/>
        </xdr:cNvPicPr>
      </xdr:nvPicPr>
      <xdr:blipFill>
        <a:blip xmlns:r="http://schemas.openxmlformats.org/officeDocument/2006/relationships" r:embed="rId1" cstate="print"/>
        <a:stretch>
          <a:fillRect/>
        </a:stretch>
      </xdr:blipFill>
      <xdr:spPr>
        <a:xfrm>
          <a:off x="0" y="0"/>
          <a:ext cx="12013406" cy="1727200"/>
        </a:xfrm>
        <a:prstGeom prst="rect">
          <a:avLst/>
        </a:prstGeom>
      </xdr:spPr>
    </xdr:pic>
    <xdr:clientData/>
  </xdr:twoCellAnchor>
  <xdr:twoCellAnchor editAs="oneCell">
    <xdr:from>
      <xdr:col>0</xdr:col>
      <xdr:colOff>0</xdr:colOff>
      <xdr:row>0</xdr:row>
      <xdr:rowOff>0</xdr:rowOff>
    </xdr:from>
    <xdr:to>
      <xdr:col>17</xdr:col>
      <xdr:colOff>35718</xdr:colOff>
      <xdr:row>1</xdr:row>
      <xdr:rowOff>50800</xdr:rowOff>
    </xdr:to>
    <xdr:pic>
      <xdr:nvPicPr>
        <xdr:cNvPr id="5" name="Image 4" descr="bandeau_HELMo21cm-petit.jpg">
          <a:extLst>
            <a:ext uri="{FF2B5EF4-FFF2-40B4-BE49-F238E27FC236}">
              <a16:creationId xmlns:a16="http://schemas.microsoft.com/office/drawing/2014/main" id="{00000000-0008-0000-1800-000005000000}"/>
            </a:ext>
          </a:extLst>
        </xdr:cNvPr>
        <xdr:cNvPicPr>
          <a:picLocks noChangeAspect="1"/>
        </xdr:cNvPicPr>
      </xdr:nvPicPr>
      <xdr:blipFill>
        <a:blip xmlns:r="http://schemas.openxmlformats.org/officeDocument/2006/relationships" r:embed="rId1" cstate="print"/>
        <a:stretch>
          <a:fillRect/>
        </a:stretch>
      </xdr:blipFill>
      <xdr:spPr>
        <a:xfrm>
          <a:off x="0" y="0"/>
          <a:ext cx="12930187" cy="176530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407194</xdr:colOff>
      <xdr:row>0</xdr:row>
      <xdr:rowOff>1308100</xdr:rowOff>
    </xdr:to>
    <xdr:pic>
      <xdr:nvPicPr>
        <xdr:cNvPr id="2" name="Image 1" descr="bandeau_HELMo21cm-petit.jpg">
          <a:extLst>
            <a:ext uri="{FF2B5EF4-FFF2-40B4-BE49-F238E27FC236}">
              <a16:creationId xmlns:a16="http://schemas.microsoft.com/office/drawing/2014/main" id="{00000000-0008-0000-1900-000002000000}"/>
            </a:ext>
          </a:extLst>
        </xdr:cNvPr>
        <xdr:cNvPicPr>
          <a:picLocks noChangeAspect="1"/>
        </xdr:cNvPicPr>
      </xdr:nvPicPr>
      <xdr:blipFill>
        <a:blip xmlns:r="http://schemas.openxmlformats.org/officeDocument/2006/relationships" r:embed="rId1" cstate="print"/>
        <a:stretch>
          <a:fillRect/>
        </a:stretch>
      </xdr:blipFill>
      <xdr:spPr>
        <a:xfrm>
          <a:off x="0" y="0"/>
          <a:ext cx="11760200" cy="1308100"/>
        </a:xfrm>
        <a:prstGeom prst="rect">
          <a:avLst/>
        </a:prstGeom>
      </xdr:spPr>
    </xdr:pic>
    <xdr:clientData/>
  </xdr:twoCellAnchor>
  <xdr:twoCellAnchor editAs="oneCell">
    <xdr:from>
      <xdr:col>0</xdr:col>
      <xdr:colOff>0</xdr:colOff>
      <xdr:row>0</xdr:row>
      <xdr:rowOff>0</xdr:rowOff>
    </xdr:from>
    <xdr:to>
      <xdr:col>17</xdr:col>
      <xdr:colOff>11906</xdr:colOff>
      <xdr:row>1</xdr:row>
      <xdr:rowOff>12700</xdr:rowOff>
    </xdr:to>
    <xdr:pic>
      <xdr:nvPicPr>
        <xdr:cNvPr id="3" name="Image 2" descr="bandeau_HELMo21cm-petit.jpg">
          <a:extLst>
            <a:ext uri="{FF2B5EF4-FFF2-40B4-BE49-F238E27FC236}">
              <a16:creationId xmlns:a16="http://schemas.microsoft.com/office/drawing/2014/main" id="{00000000-0008-0000-1900-000003000000}"/>
            </a:ext>
          </a:extLst>
        </xdr:cNvPr>
        <xdr:cNvPicPr>
          <a:picLocks noChangeAspect="1"/>
        </xdr:cNvPicPr>
      </xdr:nvPicPr>
      <xdr:blipFill>
        <a:blip xmlns:r="http://schemas.openxmlformats.org/officeDocument/2006/relationships" r:embed="rId1" cstate="print"/>
        <a:stretch>
          <a:fillRect/>
        </a:stretch>
      </xdr:blipFill>
      <xdr:spPr>
        <a:xfrm>
          <a:off x="0" y="0"/>
          <a:ext cx="12906375" cy="172720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409575</xdr:colOff>
      <xdr:row>0</xdr:row>
      <xdr:rowOff>1308100</xdr:rowOff>
    </xdr:to>
    <xdr:pic>
      <xdr:nvPicPr>
        <xdr:cNvPr id="2" name="Image 1" descr="bandeau_HELMo21cm-petit.jpg">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1" cstate="print"/>
        <a:stretch>
          <a:fillRect/>
        </a:stretch>
      </xdr:blipFill>
      <xdr:spPr>
        <a:xfrm>
          <a:off x="0" y="0"/>
          <a:ext cx="11760200" cy="1308100"/>
        </a:xfrm>
        <a:prstGeom prst="rect">
          <a:avLst/>
        </a:prstGeom>
      </xdr:spPr>
    </xdr:pic>
    <xdr:clientData/>
  </xdr:twoCellAnchor>
  <xdr:twoCellAnchor editAs="oneCell">
    <xdr:from>
      <xdr:col>0</xdr:col>
      <xdr:colOff>0</xdr:colOff>
      <xdr:row>0</xdr:row>
      <xdr:rowOff>0</xdr:rowOff>
    </xdr:from>
    <xdr:to>
      <xdr:col>17</xdr:col>
      <xdr:colOff>23811</xdr:colOff>
      <xdr:row>1</xdr:row>
      <xdr:rowOff>12700</xdr:rowOff>
    </xdr:to>
    <xdr:pic>
      <xdr:nvPicPr>
        <xdr:cNvPr id="3" name="Image 2" descr="bandeau_HELMo21cm-petit.jpg">
          <a:extLst>
            <a:ext uri="{FF2B5EF4-FFF2-40B4-BE49-F238E27FC236}">
              <a16:creationId xmlns:a16="http://schemas.microsoft.com/office/drawing/2014/main" id="{00000000-0008-0000-1A00-000003000000}"/>
            </a:ext>
          </a:extLst>
        </xdr:cNvPr>
        <xdr:cNvPicPr>
          <a:picLocks noChangeAspect="1"/>
        </xdr:cNvPicPr>
      </xdr:nvPicPr>
      <xdr:blipFill>
        <a:blip xmlns:r="http://schemas.openxmlformats.org/officeDocument/2006/relationships" r:embed="rId1" cstate="print"/>
        <a:stretch>
          <a:fillRect/>
        </a:stretch>
      </xdr:blipFill>
      <xdr:spPr>
        <a:xfrm>
          <a:off x="0" y="0"/>
          <a:ext cx="12918280" cy="172720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407194</xdr:colOff>
      <xdr:row>0</xdr:row>
      <xdr:rowOff>1308100</xdr:rowOff>
    </xdr:to>
    <xdr:pic>
      <xdr:nvPicPr>
        <xdr:cNvPr id="2" name="Image 1" descr="bandeau_HELMo21cm-petit.jpg">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1" cstate="print"/>
        <a:stretch>
          <a:fillRect/>
        </a:stretch>
      </xdr:blipFill>
      <xdr:spPr>
        <a:xfrm>
          <a:off x="0" y="0"/>
          <a:ext cx="11760200" cy="1308100"/>
        </a:xfrm>
        <a:prstGeom prst="rect">
          <a:avLst/>
        </a:prstGeom>
      </xdr:spPr>
    </xdr:pic>
    <xdr:clientData/>
  </xdr:twoCellAnchor>
  <xdr:twoCellAnchor editAs="oneCell">
    <xdr:from>
      <xdr:col>0</xdr:col>
      <xdr:colOff>0</xdr:colOff>
      <xdr:row>0</xdr:row>
      <xdr:rowOff>0</xdr:rowOff>
    </xdr:from>
    <xdr:to>
      <xdr:col>17</xdr:col>
      <xdr:colOff>23813</xdr:colOff>
      <xdr:row>1</xdr:row>
      <xdr:rowOff>12700</xdr:rowOff>
    </xdr:to>
    <xdr:pic>
      <xdr:nvPicPr>
        <xdr:cNvPr id="3" name="Image 2" descr="bandeau_HELMo21cm-petit.jpg">
          <a:extLst>
            <a:ext uri="{FF2B5EF4-FFF2-40B4-BE49-F238E27FC236}">
              <a16:creationId xmlns:a16="http://schemas.microsoft.com/office/drawing/2014/main" id="{00000000-0008-0000-1B00-000003000000}"/>
            </a:ext>
          </a:extLst>
        </xdr:cNvPr>
        <xdr:cNvPicPr>
          <a:picLocks noChangeAspect="1"/>
        </xdr:cNvPicPr>
      </xdr:nvPicPr>
      <xdr:blipFill>
        <a:blip xmlns:r="http://schemas.openxmlformats.org/officeDocument/2006/relationships" r:embed="rId1" cstate="print"/>
        <a:stretch>
          <a:fillRect/>
        </a:stretch>
      </xdr:blipFill>
      <xdr:spPr>
        <a:xfrm>
          <a:off x="0" y="0"/>
          <a:ext cx="12930188" cy="172720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561975</xdr:colOff>
      <xdr:row>0</xdr:row>
      <xdr:rowOff>1308100</xdr:rowOff>
    </xdr:to>
    <xdr:pic>
      <xdr:nvPicPr>
        <xdr:cNvPr id="2" name="Image 1" descr="bandeau_HELMo21cm-petit.jpg">
          <a:extLst>
            <a:ext uri="{FF2B5EF4-FFF2-40B4-BE49-F238E27FC236}">
              <a16:creationId xmlns:a16="http://schemas.microsoft.com/office/drawing/2014/main" id="{00000000-0008-0000-1C00-000002000000}"/>
            </a:ext>
          </a:extLst>
        </xdr:cNvPr>
        <xdr:cNvPicPr>
          <a:picLocks noChangeAspect="1"/>
        </xdr:cNvPicPr>
      </xdr:nvPicPr>
      <xdr:blipFill>
        <a:blip xmlns:r="http://schemas.openxmlformats.org/officeDocument/2006/relationships" r:embed="rId1" cstate="print"/>
        <a:stretch>
          <a:fillRect/>
        </a:stretch>
      </xdr:blipFill>
      <xdr:spPr>
        <a:xfrm>
          <a:off x="0" y="0"/>
          <a:ext cx="11760200" cy="1308100"/>
        </a:xfrm>
        <a:prstGeom prst="rect">
          <a:avLst/>
        </a:prstGeom>
      </xdr:spPr>
    </xdr:pic>
    <xdr:clientData/>
  </xdr:twoCellAnchor>
  <xdr:twoCellAnchor editAs="oneCell">
    <xdr:from>
      <xdr:col>0</xdr:col>
      <xdr:colOff>0</xdr:colOff>
      <xdr:row>0</xdr:row>
      <xdr:rowOff>0</xdr:rowOff>
    </xdr:from>
    <xdr:to>
      <xdr:col>16</xdr:col>
      <xdr:colOff>23812</xdr:colOff>
      <xdr:row>1</xdr:row>
      <xdr:rowOff>12700</xdr:rowOff>
    </xdr:to>
    <xdr:pic>
      <xdr:nvPicPr>
        <xdr:cNvPr id="3" name="Image 2" descr="bandeau_HELMo21cm-petit.jpg">
          <a:extLst>
            <a:ext uri="{FF2B5EF4-FFF2-40B4-BE49-F238E27FC236}">
              <a16:creationId xmlns:a16="http://schemas.microsoft.com/office/drawing/2014/main" id="{00000000-0008-0000-1C00-000003000000}"/>
            </a:ext>
          </a:extLst>
        </xdr:cNvPr>
        <xdr:cNvPicPr>
          <a:picLocks noChangeAspect="1"/>
        </xdr:cNvPicPr>
      </xdr:nvPicPr>
      <xdr:blipFill>
        <a:blip xmlns:r="http://schemas.openxmlformats.org/officeDocument/2006/relationships" r:embed="rId1" cstate="print"/>
        <a:stretch>
          <a:fillRect/>
        </a:stretch>
      </xdr:blipFill>
      <xdr:spPr>
        <a:xfrm>
          <a:off x="0" y="0"/>
          <a:ext cx="12001500" cy="1727200"/>
        </a:xfrm>
        <a:prstGeom prst="rect">
          <a:avLst/>
        </a:prstGeom>
      </xdr:spPr>
    </xdr:pic>
    <xdr:clientData/>
  </xdr:twoCellAnchor>
  <xdr:twoCellAnchor editAs="oneCell">
    <xdr:from>
      <xdr:col>0</xdr:col>
      <xdr:colOff>0</xdr:colOff>
      <xdr:row>0</xdr:row>
      <xdr:rowOff>0</xdr:rowOff>
    </xdr:from>
    <xdr:to>
      <xdr:col>15</xdr:col>
      <xdr:colOff>821531</xdr:colOff>
      <xdr:row>1</xdr:row>
      <xdr:rowOff>50800</xdr:rowOff>
    </xdr:to>
    <xdr:pic>
      <xdr:nvPicPr>
        <xdr:cNvPr id="4" name="Image 3" descr="bandeau_HELMo21cm-petit.jpg">
          <a:extLst>
            <a:ext uri="{FF2B5EF4-FFF2-40B4-BE49-F238E27FC236}">
              <a16:creationId xmlns:a16="http://schemas.microsoft.com/office/drawing/2014/main" id="{00000000-0008-0000-1C00-000004000000}"/>
            </a:ext>
          </a:extLst>
        </xdr:cNvPr>
        <xdr:cNvPicPr>
          <a:picLocks noChangeAspect="1"/>
        </xdr:cNvPicPr>
      </xdr:nvPicPr>
      <xdr:blipFill>
        <a:blip xmlns:r="http://schemas.openxmlformats.org/officeDocument/2006/relationships" r:embed="rId1" cstate="print"/>
        <a:stretch>
          <a:fillRect/>
        </a:stretch>
      </xdr:blipFill>
      <xdr:spPr>
        <a:xfrm>
          <a:off x="0" y="0"/>
          <a:ext cx="12022931" cy="14128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454820</xdr:colOff>
      <xdr:row>0</xdr:row>
      <xdr:rowOff>1308100</xdr:rowOff>
    </xdr:to>
    <xdr:pic>
      <xdr:nvPicPr>
        <xdr:cNvPr id="2" name="Image 1" descr="bandeau_HELMo21cm-petit.jp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stretch>
          <a:fillRect/>
        </a:stretch>
      </xdr:blipFill>
      <xdr:spPr>
        <a:xfrm>
          <a:off x="0" y="0"/>
          <a:ext cx="11760200" cy="1308100"/>
        </a:xfrm>
        <a:prstGeom prst="rect">
          <a:avLst/>
        </a:prstGeom>
      </xdr:spPr>
    </xdr:pic>
    <xdr:clientData/>
  </xdr:twoCellAnchor>
  <xdr:twoCellAnchor editAs="oneCell">
    <xdr:from>
      <xdr:col>0</xdr:col>
      <xdr:colOff>0</xdr:colOff>
      <xdr:row>0</xdr:row>
      <xdr:rowOff>0</xdr:rowOff>
    </xdr:from>
    <xdr:to>
      <xdr:col>17</xdr:col>
      <xdr:colOff>0</xdr:colOff>
      <xdr:row>1</xdr:row>
      <xdr:rowOff>12700</xdr:rowOff>
    </xdr:to>
    <xdr:pic>
      <xdr:nvPicPr>
        <xdr:cNvPr id="3" name="Image 2" descr="bandeau_HELMo21cm-petit.jpg">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stretch>
          <a:fillRect/>
        </a:stretch>
      </xdr:blipFill>
      <xdr:spPr>
        <a:xfrm>
          <a:off x="0" y="0"/>
          <a:ext cx="12894469" cy="1370013"/>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561975</xdr:colOff>
      <xdr:row>0</xdr:row>
      <xdr:rowOff>1308100</xdr:rowOff>
    </xdr:to>
    <xdr:pic>
      <xdr:nvPicPr>
        <xdr:cNvPr id="2" name="Image 1" descr="bandeau_HELMo21cm-petit.jpg">
          <a:extLst>
            <a:ext uri="{FF2B5EF4-FFF2-40B4-BE49-F238E27FC236}">
              <a16:creationId xmlns:a16="http://schemas.microsoft.com/office/drawing/2014/main" id="{00000000-0008-0000-1D00-000002000000}"/>
            </a:ext>
          </a:extLst>
        </xdr:cNvPr>
        <xdr:cNvPicPr>
          <a:picLocks noChangeAspect="1"/>
        </xdr:cNvPicPr>
      </xdr:nvPicPr>
      <xdr:blipFill>
        <a:blip xmlns:r="http://schemas.openxmlformats.org/officeDocument/2006/relationships" r:embed="rId1" cstate="print"/>
        <a:stretch>
          <a:fillRect/>
        </a:stretch>
      </xdr:blipFill>
      <xdr:spPr>
        <a:xfrm>
          <a:off x="0" y="0"/>
          <a:ext cx="11760200" cy="1308100"/>
        </a:xfrm>
        <a:prstGeom prst="rect">
          <a:avLst/>
        </a:prstGeom>
      </xdr:spPr>
    </xdr:pic>
    <xdr:clientData/>
  </xdr:twoCellAnchor>
  <xdr:twoCellAnchor editAs="oneCell">
    <xdr:from>
      <xdr:col>0</xdr:col>
      <xdr:colOff>0</xdr:colOff>
      <xdr:row>0</xdr:row>
      <xdr:rowOff>0</xdr:rowOff>
    </xdr:from>
    <xdr:to>
      <xdr:col>16</xdr:col>
      <xdr:colOff>11906</xdr:colOff>
      <xdr:row>1</xdr:row>
      <xdr:rowOff>12700</xdr:rowOff>
    </xdr:to>
    <xdr:pic>
      <xdr:nvPicPr>
        <xdr:cNvPr id="3" name="Image 2" descr="bandeau_HELMo21cm-petit.jpg">
          <a:extLst>
            <a:ext uri="{FF2B5EF4-FFF2-40B4-BE49-F238E27FC236}">
              <a16:creationId xmlns:a16="http://schemas.microsoft.com/office/drawing/2014/main" id="{00000000-0008-0000-1D00-000003000000}"/>
            </a:ext>
          </a:extLst>
        </xdr:cNvPr>
        <xdr:cNvPicPr>
          <a:picLocks noChangeAspect="1"/>
        </xdr:cNvPicPr>
      </xdr:nvPicPr>
      <xdr:blipFill>
        <a:blip xmlns:r="http://schemas.openxmlformats.org/officeDocument/2006/relationships" r:embed="rId1" cstate="print"/>
        <a:stretch>
          <a:fillRect/>
        </a:stretch>
      </xdr:blipFill>
      <xdr:spPr>
        <a:xfrm>
          <a:off x="0" y="0"/>
          <a:ext cx="11989594" cy="172720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561975</xdr:colOff>
      <xdr:row>0</xdr:row>
      <xdr:rowOff>1308100</xdr:rowOff>
    </xdr:to>
    <xdr:pic>
      <xdr:nvPicPr>
        <xdr:cNvPr id="2" name="Image 1" descr="bandeau_HELMo21cm-petit.jpg">
          <a:extLst>
            <a:ext uri="{FF2B5EF4-FFF2-40B4-BE49-F238E27FC236}">
              <a16:creationId xmlns:a16="http://schemas.microsoft.com/office/drawing/2014/main" id="{00000000-0008-0000-1E00-000002000000}"/>
            </a:ext>
          </a:extLst>
        </xdr:cNvPr>
        <xdr:cNvPicPr>
          <a:picLocks noChangeAspect="1"/>
        </xdr:cNvPicPr>
      </xdr:nvPicPr>
      <xdr:blipFill>
        <a:blip xmlns:r="http://schemas.openxmlformats.org/officeDocument/2006/relationships" r:embed="rId1" cstate="print"/>
        <a:stretch>
          <a:fillRect/>
        </a:stretch>
      </xdr:blipFill>
      <xdr:spPr>
        <a:xfrm>
          <a:off x="0" y="0"/>
          <a:ext cx="11760200" cy="1308100"/>
        </a:xfrm>
        <a:prstGeom prst="rect">
          <a:avLst/>
        </a:prstGeom>
      </xdr:spPr>
    </xdr:pic>
    <xdr:clientData/>
  </xdr:twoCellAnchor>
  <xdr:twoCellAnchor editAs="oneCell">
    <xdr:from>
      <xdr:col>0</xdr:col>
      <xdr:colOff>1</xdr:colOff>
      <xdr:row>0</xdr:row>
      <xdr:rowOff>0</xdr:rowOff>
    </xdr:from>
    <xdr:to>
      <xdr:col>17</xdr:col>
      <xdr:colOff>23813</xdr:colOff>
      <xdr:row>1</xdr:row>
      <xdr:rowOff>12700</xdr:rowOff>
    </xdr:to>
    <xdr:pic>
      <xdr:nvPicPr>
        <xdr:cNvPr id="3" name="Image 2" descr="bandeau_HELMo21cm-petit.jpg">
          <a:extLst>
            <a:ext uri="{FF2B5EF4-FFF2-40B4-BE49-F238E27FC236}">
              <a16:creationId xmlns:a16="http://schemas.microsoft.com/office/drawing/2014/main" id="{00000000-0008-0000-1E00-000003000000}"/>
            </a:ext>
          </a:extLst>
        </xdr:cNvPr>
        <xdr:cNvPicPr>
          <a:picLocks noChangeAspect="1"/>
        </xdr:cNvPicPr>
      </xdr:nvPicPr>
      <xdr:blipFill>
        <a:blip xmlns:r="http://schemas.openxmlformats.org/officeDocument/2006/relationships" r:embed="rId1" cstate="print"/>
        <a:stretch>
          <a:fillRect/>
        </a:stretch>
      </xdr:blipFill>
      <xdr:spPr>
        <a:xfrm>
          <a:off x="1" y="0"/>
          <a:ext cx="11941968" cy="172720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621506</xdr:colOff>
      <xdr:row>0</xdr:row>
      <xdr:rowOff>1308100</xdr:rowOff>
    </xdr:to>
    <xdr:pic>
      <xdr:nvPicPr>
        <xdr:cNvPr id="2" name="Image 1" descr="bandeau_HELMo21cm-petit.jpg">
          <a:extLst>
            <a:ext uri="{FF2B5EF4-FFF2-40B4-BE49-F238E27FC236}">
              <a16:creationId xmlns:a16="http://schemas.microsoft.com/office/drawing/2014/main" id="{00000000-0008-0000-1F00-000002000000}"/>
            </a:ext>
          </a:extLst>
        </xdr:cNvPr>
        <xdr:cNvPicPr>
          <a:picLocks noChangeAspect="1"/>
        </xdr:cNvPicPr>
      </xdr:nvPicPr>
      <xdr:blipFill>
        <a:blip xmlns:r="http://schemas.openxmlformats.org/officeDocument/2006/relationships" r:embed="rId1" cstate="print"/>
        <a:stretch>
          <a:fillRect/>
        </a:stretch>
      </xdr:blipFill>
      <xdr:spPr>
        <a:xfrm>
          <a:off x="0" y="0"/>
          <a:ext cx="11760200" cy="1308100"/>
        </a:xfrm>
        <a:prstGeom prst="rect">
          <a:avLst/>
        </a:prstGeom>
      </xdr:spPr>
    </xdr:pic>
    <xdr:clientData/>
  </xdr:twoCellAnchor>
  <xdr:twoCellAnchor editAs="oneCell">
    <xdr:from>
      <xdr:col>0</xdr:col>
      <xdr:colOff>0</xdr:colOff>
      <xdr:row>0</xdr:row>
      <xdr:rowOff>0</xdr:rowOff>
    </xdr:from>
    <xdr:to>
      <xdr:col>17</xdr:col>
      <xdr:colOff>59531</xdr:colOff>
      <xdr:row>1</xdr:row>
      <xdr:rowOff>72231</xdr:rowOff>
    </xdr:to>
    <xdr:pic>
      <xdr:nvPicPr>
        <xdr:cNvPr id="3" name="Image 2" descr="bandeau_HELMo21cm-petit.jpg">
          <a:extLst>
            <a:ext uri="{FF2B5EF4-FFF2-40B4-BE49-F238E27FC236}">
              <a16:creationId xmlns:a16="http://schemas.microsoft.com/office/drawing/2014/main" id="{00000000-0008-0000-1F00-000003000000}"/>
            </a:ext>
          </a:extLst>
        </xdr:cNvPr>
        <xdr:cNvPicPr>
          <a:picLocks noChangeAspect="1"/>
        </xdr:cNvPicPr>
      </xdr:nvPicPr>
      <xdr:blipFill>
        <a:blip xmlns:r="http://schemas.openxmlformats.org/officeDocument/2006/relationships" r:embed="rId1" cstate="print"/>
        <a:stretch>
          <a:fillRect/>
        </a:stretch>
      </xdr:blipFill>
      <xdr:spPr>
        <a:xfrm>
          <a:off x="0" y="0"/>
          <a:ext cx="12775406" cy="172720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18</xdr:col>
      <xdr:colOff>84137</xdr:colOff>
      <xdr:row>0</xdr:row>
      <xdr:rowOff>1308100</xdr:rowOff>
    </xdr:to>
    <xdr:pic>
      <xdr:nvPicPr>
        <xdr:cNvPr id="2" name="Image 1" descr="bandeau_HELMo21cm-petit.jpg">
          <a:extLst>
            <a:ext uri="{FF2B5EF4-FFF2-40B4-BE49-F238E27FC236}">
              <a16:creationId xmlns:a16="http://schemas.microsoft.com/office/drawing/2014/main" id="{00000000-0008-0000-2000-000002000000}"/>
            </a:ext>
          </a:extLst>
        </xdr:cNvPr>
        <xdr:cNvPicPr>
          <a:picLocks noChangeAspect="1"/>
        </xdr:cNvPicPr>
      </xdr:nvPicPr>
      <xdr:blipFill>
        <a:blip xmlns:r="http://schemas.openxmlformats.org/officeDocument/2006/relationships" r:embed="rId1" cstate="print"/>
        <a:stretch>
          <a:fillRect/>
        </a:stretch>
      </xdr:blipFill>
      <xdr:spPr>
        <a:xfrm>
          <a:off x="0" y="0"/>
          <a:ext cx="10121106" cy="1308100"/>
        </a:xfrm>
        <a:prstGeom prst="rect">
          <a:avLst/>
        </a:prstGeom>
      </xdr:spPr>
    </xdr:pic>
    <xdr:clientData/>
  </xdr:twoCellAnchor>
  <xdr:twoCellAnchor editAs="oneCell">
    <xdr:from>
      <xdr:col>0</xdr:col>
      <xdr:colOff>0</xdr:colOff>
      <xdr:row>0</xdr:row>
      <xdr:rowOff>0</xdr:rowOff>
    </xdr:from>
    <xdr:to>
      <xdr:col>18</xdr:col>
      <xdr:colOff>93662</xdr:colOff>
      <xdr:row>0</xdr:row>
      <xdr:rowOff>1727200</xdr:rowOff>
    </xdr:to>
    <xdr:pic>
      <xdr:nvPicPr>
        <xdr:cNvPr id="3" name="Image 2" descr="bandeau_HELMo21cm-petit.jpg">
          <a:extLst>
            <a:ext uri="{FF2B5EF4-FFF2-40B4-BE49-F238E27FC236}">
              <a16:creationId xmlns:a16="http://schemas.microsoft.com/office/drawing/2014/main" id="{00000000-0008-0000-2000-000003000000}"/>
            </a:ext>
          </a:extLst>
        </xdr:cNvPr>
        <xdr:cNvPicPr>
          <a:picLocks noChangeAspect="1"/>
        </xdr:cNvPicPr>
      </xdr:nvPicPr>
      <xdr:blipFill>
        <a:blip xmlns:r="http://schemas.openxmlformats.org/officeDocument/2006/relationships" r:embed="rId1" cstate="print"/>
        <a:stretch>
          <a:fillRect/>
        </a:stretch>
      </xdr:blipFill>
      <xdr:spPr>
        <a:xfrm>
          <a:off x="0" y="0"/>
          <a:ext cx="10130631" cy="1727200"/>
        </a:xfrm>
        <a:prstGeom prst="rect">
          <a:avLst/>
        </a:prstGeom>
      </xdr:spPr>
    </xdr:pic>
    <xdr:clientData/>
  </xdr:twoCellAnchor>
  <xdr:twoCellAnchor editAs="oneCell">
    <xdr:from>
      <xdr:col>0</xdr:col>
      <xdr:colOff>2</xdr:colOff>
      <xdr:row>0</xdr:row>
      <xdr:rowOff>0</xdr:rowOff>
    </xdr:from>
    <xdr:to>
      <xdr:col>48</xdr:col>
      <xdr:colOff>23812</xdr:colOff>
      <xdr:row>1</xdr:row>
      <xdr:rowOff>13607</xdr:rowOff>
    </xdr:to>
    <xdr:pic>
      <xdr:nvPicPr>
        <xdr:cNvPr id="4" name="Image 3" descr="bandeau_HELMo21cm-petit.jpg">
          <a:extLst>
            <a:ext uri="{FF2B5EF4-FFF2-40B4-BE49-F238E27FC236}">
              <a16:creationId xmlns:a16="http://schemas.microsoft.com/office/drawing/2014/main" id="{00000000-0008-0000-2000-000004000000}"/>
            </a:ext>
          </a:extLst>
        </xdr:cNvPr>
        <xdr:cNvPicPr>
          <a:picLocks noChangeAspect="1"/>
        </xdr:cNvPicPr>
      </xdr:nvPicPr>
      <xdr:blipFill>
        <a:blip xmlns:r="http://schemas.openxmlformats.org/officeDocument/2006/relationships" r:embed="rId1" cstate="print"/>
        <a:stretch>
          <a:fillRect/>
        </a:stretch>
      </xdr:blipFill>
      <xdr:spPr>
        <a:xfrm>
          <a:off x="2" y="0"/>
          <a:ext cx="24383998" cy="2287701"/>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17</xdr:col>
      <xdr:colOff>359569</xdr:colOff>
      <xdr:row>0</xdr:row>
      <xdr:rowOff>1308100</xdr:rowOff>
    </xdr:to>
    <xdr:pic>
      <xdr:nvPicPr>
        <xdr:cNvPr id="2" name="Image 1" descr="bandeau_HELMo21cm-petit.jpg">
          <a:extLst>
            <a:ext uri="{FF2B5EF4-FFF2-40B4-BE49-F238E27FC236}">
              <a16:creationId xmlns:a16="http://schemas.microsoft.com/office/drawing/2014/main" id="{00000000-0008-0000-2100-000002000000}"/>
            </a:ext>
          </a:extLst>
        </xdr:cNvPr>
        <xdr:cNvPicPr>
          <a:picLocks noChangeAspect="1"/>
        </xdr:cNvPicPr>
      </xdr:nvPicPr>
      <xdr:blipFill>
        <a:blip xmlns:r="http://schemas.openxmlformats.org/officeDocument/2006/relationships" r:embed="rId1" cstate="print"/>
        <a:stretch>
          <a:fillRect/>
        </a:stretch>
      </xdr:blipFill>
      <xdr:spPr>
        <a:xfrm>
          <a:off x="0" y="0"/>
          <a:ext cx="11760200" cy="1308100"/>
        </a:xfrm>
        <a:prstGeom prst="rect">
          <a:avLst/>
        </a:prstGeom>
      </xdr:spPr>
    </xdr:pic>
    <xdr:clientData/>
  </xdr:twoCellAnchor>
  <xdr:twoCellAnchor editAs="oneCell">
    <xdr:from>
      <xdr:col>0</xdr:col>
      <xdr:colOff>0</xdr:colOff>
      <xdr:row>0</xdr:row>
      <xdr:rowOff>0</xdr:rowOff>
    </xdr:from>
    <xdr:to>
      <xdr:col>17</xdr:col>
      <xdr:colOff>359569</xdr:colOff>
      <xdr:row>1</xdr:row>
      <xdr:rowOff>12700</xdr:rowOff>
    </xdr:to>
    <xdr:pic>
      <xdr:nvPicPr>
        <xdr:cNvPr id="3" name="Image 2" descr="bandeau_HELMo21cm-petit.jpg">
          <a:extLst>
            <a:ext uri="{FF2B5EF4-FFF2-40B4-BE49-F238E27FC236}">
              <a16:creationId xmlns:a16="http://schemas.microsoft.com/office/drawing/2014/main" id="{00000000-0008-0000-2100-000003000000}"/>
            </a:ext>
          </a:extLst>
        </xdr:cNvPr>
        <xdr:cNvPicPr>
          <a:picLocks noChangeAspect="1"/>
        </xdr:cNvPicPr>
      </xdr:nvPicPr>
      <xdr:blipFill>
        <a:blip xmlns:r="http://schemas.openxmlformats.org/officeDocument/2006/relationships" r:embed="rId1" cstate="print"/>
        <a:stretch>
          <a:fillRect/>
        </a:stretch>
      </xdr:blipFill>
      <xdr:spPr>
        <a:xfrm>
          <a:off x="0" y="0"/>
          <a:ext cx="11734800" cy="1412875"/>
        </a:xfrm>
        <a:prstGeom prst="rect">
          <a:avLst/>
        </a:prstGeom>
      </xdr:spPr>
    </xdr:pic>
    <xdr:clientData/>
  </xdr:twoCellAnchor>
  <xdr:twoCellAnchor editAs="oneCell">
    <xdr:from>
      <xdr:col>0</xdr:col>
      <xdr:colOff>0</xdr:colOff>
      <xdr:row>0</xdr:row>
      <xdr:rowOff>0</xdr:rowOff>
    </xdr:from>
    <xdr:to>
      <xdr:col>29</xdr:col>
      <xdr:colOff>46037</xdr:colOff>
      <xdr:row>0</xdr:row>
      <xdr:rowOff>1308100</xdr:rowOff>
    </xdr:to>
    <xdr:pic>
      <xdr:nvPicPr>
        <xdr:cNvPr id="4" name="Image 3" descr="bandeau_HELMo21cm-petit.jpg">
          <a:extLst>
            <a:ext uri="{FF2B5EF4-FFF2-40B4-BE49-F238E27FC236}">
              <a16:creationId xmlns:a16="http://schemas.microsoft.com/office/drawing/2014/main" id="{00000000-0008-0000-2100-000004000000}"/>
            </a:ext>
          </a:extLst>
        </xdr:cNvPr>
        <xdr:cNvPicPr>
          <a:picLocks noChangeAspect="1"/>
        </xdr:cNvPicPr>
      </xdr:nvPicPr>
      <xdr:blipFill>
        <a:blip xmlns:r="http://schemas.openxmlformats.org/officeDocument/2006/relationships" r:embed="rId1" cstate="print"/>
        <a:stretch>
          <a:fillRect/>
        </a:stretch>
      </xdr:blipFill>
      <xdr:spPr>
        <a:xfrm>
          <a:off x="0" y="0"/>
          <a:ext cx="14178756" cy="1308100"/>
        </a:xfrm>
        <a:prstGeom prst="rect">
          <a:avLst/>
        </a:prstGeom>
      </xdr:spPr>
    </xdr:pic>
    <xdr:clientData/>
  </xdr:twoCellAnchor>
  <xdr:twoCellAnchor editAs="oneCell">
    <xdr:from>
      <xdr:col>0</xdr:col>
      <xdr:colOff>2</xdr:colOff>
      <xdr:row>0</xdr:row>
      <xdr:rowOff>0</xdr:rowOff>
    </xdr:from>
    <xdr:to>
      <xdr:col>28</xdr:col>
      <xdr:colOff>130969</xdr:colOff>
      <xdr:row>1</xdr:row>
      <xdr:rowOff>3175</xdr:rowOff>
    </xdr:to>
    <xdr:pic>
      <xdr:nvPicPr>
        <xdr:cNvPr id="6" name="Image 5" descr="bandeau_HELMo21cm-petit.jpg">
          <a:extLst>
            <a:ext uri="{FF2B5EF4-FFF2-40B4-BE49-F238E27FC236}">
              <a16:creationId xmlns:a16="http://schemas.microsoft.com/office/drawing/2014/main" id="{00000000-0008-0000-2100-000006000000}"/>
            </a:ext>
          </a:extLst>
        </xdr:cNvPr>
        <xdr:cNvPicPr>
          <a:picLocks noChangeAspect="1"/>
        </xdr:cNvPicPr>
      </xdr:nvPicPr>
      <xdr:blipFill>
        <a:blip xmlns:r="http://schemas.openxmlformats.org/officeDocument/2006/relationships" r:embed="rId1" cstate="print"/>
        <a:stretch>
          <a:fillRect/>
        </a:stretch>
      </xdr:blipFill>
      <xdr:spPr>
        <a:xfrm>
          <a:off x="2" y="0"/>
          <a:ext cx="17549811" cy="2408238"/>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395287</xdr:colOff>
      <xdr:row>0</xdr:row>
      <xdr:rowOff>1308100</xdr:rowOff>
    </xdr:to>
    <xdr:pic>
      <xdr:nvPicPr>
        <xdr:cNvPr id="2" name="Image 1" descr="bandeau_HELMo21cm-petit.jpg">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1" cstate="print"/>
        <a:stretch>
          <a:fillRect/>
        </a:stretch>
      </xdr:blipFill>
      <xdr:spPr>
        <a:xfrm>
          <a:off x="0" y="0"/>
          <a:ext cx="11760200" cy="1308100"/>
        </a:xfrm>
        <a:prstGeom prst="rect">
          <a:avLst/>
        </a:prstGeom>
      </xdr:spPr>
    </xdr:pic>
    <xdr:clientData/>
  </xdr:twoCellAnchor>
  <xdr:twoCellAnchor editAs="oneCell">
    <xdr:from>
      <xdr:col>0</xdr:col>
      <xdr:colOff>0</xdr:colOff>
      <xdr:row>0</xdr:row>
      <xdr:rowOff>0</xdr:rowOff>
    </xdr:from>
    <xdr:to>
      <xdr:col>17</xdr:col>
      <xdr:colOff>11906</xdr:colOff>
      <xdr:row>1</xdr:row>
      <xdr:rowOff>12700</xdr:rowOff>
    </xdr:to>
    <xdr:pic>
      <xdr:nvPicPr>
        <xdr:cNvPr id="3" name="Image 2" descr="bandeau_HELMo21cm-petit.jpg">
          <a:extLst>
            <a:ext uri="{FF2B5EF4-FFF2-40B4-BE49-F238E27FC236}">
              <a16:creationId xmlns:a16="http://schemas.microsoft.com/office/drawing/2014/main" id="{00000000-0008-0000-2200-000003000000}"/>
            </a:ext>
          </a:extLst>
        </xdr:cNvPr>
        <xdr:cNvPicPr>
          <a:picLocks noChangeAspect="1"/>
        </xdr:cNvPicPr>
      </xdr:nvPicPr>
      <xdr:blipFill>
        <a:blip xmlns:r="http://schemas.openxmlformats.org/officeDocument/2006/relationships" r:embed="rId1" cstate="print"/>
        <a:stretch>
          <a:fillRect/>
        </a:stretch>
      </xdr:blipFill>
      <xdr:spPr>
        <a:xfrm>
          <a:off x="0" y="0"/>
          <a:ext cx="12918281" cy="1727200"/>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561975</xdr:colOff>
      <xdr:row>0</xdr:row>
      <xdr:rowOff>1308100</xdr:rowOff>
    </xdr:to>
    <xdr:pic>
      <xdr:nvPicPr>
        <xdr:cNvPr id="2" name="Image 1" descr="bandeau_HELMo21cm-petit.jpg">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cstate="print"/>
        <a:stretch>
          <a:fillRect/>
        </a:stretch>
      </xdr:blipFill>
      <xdr:spPr>
        <a:xfrm>
          <a:off x="0" y="0"/>
          <a:ext cx="11760200" cy="1308100"/>
        </a:xfrm>
        <a:prstGeom prst="rect">
          <a:avLst/>
        </a:prstGeom>
      </xdr:spPr>
    </xdr:pic>
    <xdr:clientData/>
  </xdr:twoCellAnchor>
  <xdr:twoCellAnchor editAs="oneCell">
    <xdr:from>
      <xdr:col>0</xdr:col>
      <xdr:colOff>0</xdr:colOff>
      <xdr:row>0</xdr:row>
      <xdr:rowOff>0</xdr:rowOff>
    </xdr:from>
    <xdr:to>
      <xdr:col>16</xdr:col>
      <xdr:colOff>23812</xdr:colOff>
      <xdr:row>1</xdr:row>
      <xdr:rowOff>12700</xdr:rowOff>
    </xdr:to>
    <xdr:pic>
      <xdr:nvPicPr>
        <xdr:cNvPr id="3" name="Image 2" descr="bandeau_HELMo21cm-petit.jpg">
          <a:extLst>
            <a:ext uri="{FF2B5EF4-FFF2-40B4-BE49-F238E27FC236}">
              <a16:creationId xmlns:a16="http://schemas.microsoft.com/office/drawing/2014/main" id="{00000000-0008-0000-2300-000003000000}"/>
            </a:ext>
          </a:extLst>
        </xdr:cNvPr>
        <xdr:cNvPicPr>
          <a:picLocks noChangeAspect="1"/>
        </xdr:cNvPicPr>
      </xdr:nvPicPr>
      <xdr:blipFill>
        <a:blip xmlns:r="http://schemas.openxmlformats.org/officeDocument/2006/relationships" r:embed="rId1" cstate="print"/>
        <a:stretch>
          <a:fillRect/>
        </a:stretch>
      </xdr:blipFill>
      <xdr:spPr>
        <a:xfrm>
          <a:off x="0" y="0"/>
          <a:ext cx="12001500" cy="1727200"/>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561975</xdr:colOff>
      <xdr:row>0</xdr:row>
      <xdr:rowOff>1308100</xdr:rowOff>
    </xdr:to>
    <xdr:pic>
      <xdr:nvPicPr>
        <xdr:cNvPr id="2" name="Image 1" descr="bandeau_HELMo21cm-petit.jpg">
          <a:extLst>
            <a:ext uri="{FF2B5EF4-FFF2-40B4-BE49-F238E27FC236}">
              <a16:creationId xmlns:a16="http://schemas.microsoft.com/office/drawing/2014/main" id="{00000000-0008-0000-2400-000002000000}"/>
            </a:ext>
          </a:extLst>
        </xdr:cNvPr>
        <xdr:cNvPicPr>
          <a:picLocks noChangeAspect="1"/>
        </xdr:cNvPicPr>
      </xdr:nvPicPr>
      <xdr:blipFill>
        <a:blip xmlns:r="http://schemas.openxmlformats.org/officeDocument/2006/relationships" r:embed="rId1" cstate="print"/>
        <a:stretch>
          <a:fillRect/>
        </a:stretch>
      </xdr:blipFill>
      <xdr:spPr>
        <a:xfrm>
          <a:off x="0" y="0"/>
          <a:ext cx="11760200" cy="1308100"/>
        </a:xfrm>
        <a:prstGeom prst="rect">
          <a:avLst/>
        </a:prstGeom>
      </xdr:spPr>
    </xdr:pic>
    <xdr:clientData/>
  </xdr:twoCellAnchor>
  <xdr:twoCellAnchor editAs="oneCell">
    <xdr:from>
      <xdr:col>0</xdr:col>
      <xdr:colOff>0</xdr:colOff>
      <xdr:row>0</xdr:row>
      <xdr:rowOff>0</xdr:rowOff>
    </xdr:from>
    <xdr:to>
      <xdr:col>16</xdr:col>
      <xdr:colOff>23813</xdr:colOff>
      <xdr:row>1</xdr:row>
      <xdr:rowOff>12700</xdr:rowOff>
    </xdr:to>
    <xdr:pic>
      <xdr:nvPicPr>
        <xdr:cNvPr id="3" name="Image 2" descr="bandeau_HELMo21cm-petit.jpg">
          <a:extLst>
            <a:ext uri="{FF2B5EF4-FFF2-40B4-BE49-F238E27FC236}">
              <a16:creationId xmlns:a16="http://schemas.microsoft.com/office/drawing/2014/main" id="{00000000-0008-0000-2400-000003000000}"/>
            </a:ext>
          </a:extLst>
        </xdr:cNvPr>
        <xdr:cNvPicPr>
          <a:picLocks noChangeAspect="1"/>
        </xdr:cNvPicPr>
      </xdr:nvPicPr>
      <xdr:blipFill>
        <a:blip xmlns:r="http://schemas.openxmlformats.org/officeDocument/2006/relationships" r:embed="rId1" cstate="print"/>
        <a:stretch>
          <a:fillRect/>
        </a:stretch>
      </xdr:blipFill>
      <xdr:spPr>
        <a:xfrm>
          <a:off x="0" y="0"/>
          <a:ext cx="11989594" cy="1727200"/>
        </a:xfrm>
        <a:prstGeom prst="rect">
          <a:avLst/>
        </a:prstGeom>
      </xdr:spPr>
    </xdr:pic>
    <xdr:clientData/>
  </xdr:twoCellAnchor>
  <xdr:twoCellAnchor editAs="oneCell">
    <xdr:from>
      <xdr:col>0</xdr:col>
      <xdr:colOff>0</xdr:colOff>
      <xdr:row>0</xdr:row>
      <xdr:rowOff>0</xdr:rowOff>
    </xdr:from>
    <xdr:to>
      <xdr:col>16</xdr:col>
      <xdr:colOff>23812</xdr:colOff>
      <xdr:row>1</xdr:row>
      <xdr:rowOff>12700</xdr:rowOff>
    </xdr:to>
    <xdr:pic>
      <xdr:nvPicPr>
        <xdr:cNvPr id="4" name="Image 3" descr="bandeau_HELMo21cm-petit.jpg">
          <a:extLst>
            <a:ext uri="{FF2B5EF4-FFF2-40B4-BE49-F238E27FC236}">
              <a16:creationId xmlns:a16="http://schemas.microsoft.com/office/drawing/2014/main" id="{00000000-0008-0000-2400-000004000000}"/>
            </a:ext>
          </a:extLst>
        </xdr:cNvPr>
        <xdr:cNvPicPr>
          <a:picLocks noChangeAspect="1"/>
        </xdr:cNvPicPr>
      </xdr:nvPicPr>
      <xdr:blipFill>
        <a:blip xmlns:r="http://schemas.openxmlformats.org/officeDocument/2006/relationships" r:embed="rId1" cstate="print"/>
        <a:stretch>
          <a:fillRect/>
        </a:stretch>
      </xdr:blipFill>
      <xdr:spPr>
        <a:xfrm>
          <a:off x="0" y="0"/>
          <a:ext cx="12053887" cy="1727200"/>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561975</xdr:colOff>
      <xdr:row>0</xdr:row>
      <xdr:rowOff>1308100</xdr:rowOff>
    </xdr:to>
    <xdr:pic>
      <xdr:nvPicPr>
        <xdr:cNvPr id="2" name="Image 1" descr="bandeau_HELMo21cm-petit.jpg">
          <a:extLst>
            <a:ext uri="{FF2B5EF4-FFF2-40B4-BE49-F238E27FC236}">
              <a16:creationId xmlns:a16="http://schemas.microsoft.com/office/drawing/2014/main" id="{00000000-0008-0000-2500-000002000000}"/>
            </a:ext>
          </a:extLst>
        </xdr:cNvPr>
        <xdr:cNvPicPr>
          <a:picLocks noChangeAspect="1"/>
        </xdr:cNvPicPr>
      </xdr:nvPicPr>
      <xdr:blipFill>
        <a:blip xmlns:r="http://schemas.openxmlformats.org/officeDocument/2006/relationships" r:embed="rId1" cstate="print"/>
        <a:stretch>
          <a:fillRect/>
        </a:stretch>
      </xdr:blipFill>
      <xdr:spPr>
        <a:xfrm>
          <a:off x="0" y="0"/>
          <a:ext cx="11760200" cy="1308100"/>
        </a:xfrm>
        <a:prstGeom prst="rect">
          <a:avLst/>
        </a:prstGeom>
      </xdr:spPr>
    </xdr:pic>
    <xdr:clientData/>
  </xdr:twoCellAnchor>
  <xdr:twoCellAnchor editAs="oneCell">
    <xdr:from>
      <xdr:col>0</xdr:col>
      <xdr:colOff>0</xdr:colOff>
      <xdr:row>0</xdr:row>
      <xdr:rowOff>0</xdr:rowOff>
    </xdr:from>
    <xdr:to>
      <xdr:col>16</xdr:col>
      <xdr:colOff>11907</xdr:colOff>
      <xdr:row>1</xdr:row>
      <xdr:rowOff>12700</xdr:rowOff>
    </xdr:to>
    <xdr:pic>
      <xdr:nvPicPr>
        <xdr:cNvPr id="3" name="Image 2" descr="bandeau_HELMo21cm-petit.jpg">
          <a:extLst>
            <a:ext uri="{FF2B5EF4-FFF2-40B4-BE49-F238E27FC236}">
              <a16:creationId xmlns:a16="http://schemas.microsoft.com/office/drawing/2014/main" id="{00000000-0008-0000-2500-000003000000}"/>
            </a:ext>
          </a:extLst>
        </xdr:cNvPr>
        <xdr:cNvPicPr>
          <a:picLocks noChangeAspect="1"/>
        </xdr:cNvPicPr>
      </xdr:nvPicPr>
      <xdr:blipFill>
        <a:blip xmlns:r="http://schemas.openxmlformats.org/officeDocument/2006/relationships" r:embed="rId1" cstate="print"/>
        <a:stretch>
          <a:fillRect/>
        </a:stretch>
      </xdr:blipFill>
      <xdr:spPr>
        <a:xfrm>
          <a:off x="0" y="0"/>
          <a:ext cx="11977688" cy="1727200"/>
        </a:xfrm>
        <a:prstGeom prst="rect">
          <a:avLst/>
        </a:prstGeom>
      </xdr:spPr>
    </xdr:pic>
    <xdr:clientData/>
  </xdr:twoCellAnchor>
  <xdr:twoCellAnchor editAs="oneCell">
    <xdr:from>
      <xdr:col>0</xdr:col>
      <xdr:colOff>0</xdr:colOff>
      <xdr:row>0</xdr:row>
      <xdr:rowOff>0</xdr:rowOff>
    </xdr:from>
    <xdr:to>
      <xdr:col>16</xdr:col>
      <xdr:colOff>23812</xdr:colOff>
      <xdr:row>1</xdr:row>
      <xdr:rowOff>12700</xdr:rowOff>
    </xdr:to>
    <xdr:pic>
      <xdr:nvPicPr>
        <xdr:cNvPr id="5" name="Image 4" descr="bandeau_HELMo21cm-petit.jpg">
          <a:extLst>
            <a:ext uri="{FF2B5EF4-FFF2-40B4-BE49-F238E27FC236}">
              <a16:creationId xmlns:a16="http://schemas.microsoft.com/office/drawing/2014/main" id="{00000000-0008-0000-2500-000005000000}"/>
            </a:ext>
          </a:extLst>
        </xdr:cNvPr>
        <xdr:cNvPicPr>
          <a:picLocks noChangeAspect="1"/>
        </xdr:cNvPicPr>
      </xdr:nvPicPr>
      <xdr:blipFill>
        <a:blip xmlns:r="http://schemas.openxmlformats.org/officeDocument/2006/relationships" r:embed="rId1" cstate="print"/>
        <a:stretch>
          <a:fillRect/>
        </a:stretch>
      </xdr:blipFill>
      <xdr:spPr>
        <a:xfrm>
          <a:off x="0" y="0"/>
          <a:ext cx="12053887" cy="1727200"/>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395287</xdr:colOff>
      <xdr:row>0</xdr:row>
      <xdr:rowOff>1308100</xdr:rowOff>
    </xdr:to>
    <xdr:pic>
      <xdr:nvPicPr>
        <xdr:cNvPr id="2" name="Image 1" descr="bandeau_HELMo21cm-petit.jpg">
          <a:extLst>
            <a:ext uri="{FF2B5EF4-FFF2-40B4-BE49-F238E27FC236}">
              <a16:creationId xmlns:a16="http://schemas.microsoft.com/office/drawing/2014/main" id="{00000000-0008-0000-2600-000002000000}"/>
            </a:ext>
          </a:extLst>
        </xdr:cNvPr>
        <xdr:cNvPicPr>
          <a:picLocks noChangeAspect="1"/>
        </xdr:cNvPicPr>
      </xdr:nvPicPr>
      <xdr:blipFill>
        <a:blip xmlns:r="http://schemas.openxmlformats.org/officeDocument/2006/relationships" r:embed="rId1" cstate="print"/>
        <a:stretch>
          <a:fillRect/>
        </a:stretch>
      </xdr:blipFill>
      <xdr:spPr>
        <a:xfrm>
          <a:off x="0" y="0"/>
          <a:ext cx="11760200" cy="1308100"/>
        </a:xfrm>
        <a:prstGeom prst="rect">
          <a:avLst/>
        </a:prstGeom>
      </xdr:spPr>
    </xdr:pic>
    <xdr:clientData/>
  </xdr:twoCellAnchor>
  <xdr:twoCellAnchor editAs="oneCell">
    <xdr:from>
      <xdr:col>0</xdr:col>
      <xdr:colOff>0</xdr:colOff>
      <xdr:row>0</xdr:row>
      <xdr:rowOff>0</xdr:rowOff>
    </xdr:from>
    <xdr:to>
      <xdr:col>17</xdr:col>
      <xdr:colOff>11905</xdr:colOff>
      <xdr:row>1</xdr:row>
      <xdr:rowOff>119062</xdr:rowOff>
    </xdr:to>
    <xdr:pic>
      <xdr:nvPicPr>
        <xdr:cNvPr id="3" name="Image 2" descr="bandeau_HELMo21cm-petit.jpg">
          <a:extLst>
            <a:ext uri="{FF2B5EF4-FFF2-40B4-BE49-F238E27FC236}">
              <a16:creationId xmlns:a16="http://schemas.microsoft.com/office/drawing/2014/main" id="{00000000-0008-0000-2600-000003000000}"/>
            </a:ext>
          </a:extLst>
        </xdr:cNvPr>
        <xdr:cNvPicPr>
          <a:picLocks noChangeAspect="1"/>
        </xdr:cNvPicPr>
      </xdr:nvPicPr>
      <xdr:blipFill>
        <a:blip xmlns:r="http://schemas.openxmlformats.org/officeDocument/2006/relationships" r:embed="rId1" cstate="print"/>
        <a:stretch>
          <a:fillRect/>
        </a:stretch>
      </xdr:blipFill>
      <xdr:spPr>
        <a:xfrm>
          <a:off x="0" y="0"/>
          <a:ext cx="12918280" cy="148828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30957</xdr:colOff>
      <xdr:row>0</xdr:row>
      <xdr:rowOff>1308100</xdr:rowOff>
    </xdr:to>
    <xdr:pic>
      <xdr:nvPicPr>
        <xdr:cNvPr id="2" name="Image 1" descr="bandeau_HELMo21cm-petit.jp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stretch>
          <a:fillRect/>
        </a:stretch>
      </xdr:blipFill>
      <xdr:spPr>
        <a:xfrm>
          <a:off x="0" y="0"/>
          <a:ext cx="11760200" cy="1308100"/>
        </a:xfrm>
        <a:prstGeom prst="rect">
          <a:avLst/>
        </a:prstGeom>
      </xdr:spPr>
    </xdr:pic>
    <xdr:clientData/>
  </xdr:twoCellAnchor>
  <xdr:twoCellAnchor editAs="oneCell">
    <xdr:from>
      <xdr:col>0</xdr:col>
      <xdr:colOff>0</xdr:colOff>
      <xdr:row>0</xdr:row>
      <xdr:rowOff>0</xdr:rowOff>
    </xdr:from>
    <xdr:to>
      <xdr:col>16</xdr:col>
      <xdr:colOff>821531</xdr:colOff>
      <xdr:row>1</xdr:row>
      <xdr:rowOff>12700</xdr:rowOff>
    </xdr:to>
    <xdr:pic>
      <xdr:nvPicPr>
        <xdr:cNvPr id="3" name="Image 2" descr="bandeau_HELMo21cm-petit.jpg">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print"/>
        <a:stretch>
          <a:fillRect/>
        </a:stretch>
      </xdr:blipFill>
      <xdr:spPr>
        <a:xfrm>
          <a:off x="0" y="0"/>
          <a:ext cx="12894469" cy="1346200"/>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19049</xdr:colOff>
      <xdr:row>1</xdr:row>
      <xdr:rowOff>9525</xdr:rowOff>
    </xdr:to>
    <xdr:pic>
      <xdr:nvPicPr>
        <xdr:cNvPr id="2" name="Image 1" descr="bandeau_HELMo21cm-petit.jpg">
          <a:extLst>
            <a:ext uri="{FF2B5EF4-FFF2-40B4-BE49-F238E27FC236}">
              <a16:creationId xmlns:a16="http://schemas.microsoft.com/office/drawing/2014/main" id="{00000000-0008-0000-2700-000002000000}"/>
            </a:ext>
          </a:extLst>
        </xdr:cNvPr>
        <xdr:cNvPicPr>
          <a:picLocks noChangeAspect="1"/>
        </xdr:cNvPicPr>
      </xdr:nvPicPr>
      <xdr:blipFill>
        <a:blip xmlns:r="http://schemas.openxmlformats.org/officeDocument/2006/relationships" r:embed="rId1" cstate="print"/>
        <a:stretch>
          <a:fillRect/>
        </a:stretch>
      </xdr:blipFill>
      <xdr:spPr>
        <a:xfrm>
          <a:off x="0" y="0"/>
          <a:ext cx="12430124" cy="1724025"/>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17</xdr:col>
      <xdr:colOff>379412</xdr:colOff>
      <xdr:row>0</xdr:row>
      <xdr:rowOff>1308100</xdr:rowOff>
    </xdr:to>
    <xdr:pic>
      <xdr:nvPicPr>
        <xdr:cNvPr id="2" name="Image 1" descr="bandeau_HELMo21cm-petit.jpg">
          <a:extLst>
            <a:ext uri="{FF2B5EF4-FFF2-40B4-BE49-F238E27FC236}">
              <a16:creationId xmlns:a16="http://schemas.microsoft.com/office/drawing/2014/main" id="{00000000-0008-0000-2800-000002000000}"/>
            </a:ext>
          </a:extLst>
        </xdr:cNvPr>
        <xdr:cNvPicPr>
          <a:picLocks noChangeAspect="1"/>
        </xdr:cNvPicPr>
      </xdr:nvPicPr>
      <xdr:blipFill>
        <a:blip xmlns:r="http://schemas.openxmlformats.org/officeDocument/2006/relationships" r:embed="rId1" cstate="print"/>
        <a:stretch>
          <a:fillRect/>
        </a:stretch>
      </xdr:blipFill>
      <xdr:spPr>
        <a:xfrm>
          <a:off x="0" y="0"/>
          <a:ext cx="10239375" cy="1308100"/>
        </a:xfrm>
        <a:prstGeom prst="rect">
          <a:avLst/>
        </a:prstGeom>
      </xdr:spPr>
    </xdr:pic>
    <xdr:clientData/>
  </xdr:twoCellAnchor>
  <xdr:twoCellAnchor editAs="oneCell">
    <xdr:from>
      <xdr:col>0</xdr:col>
      <xdr:colOff>0</xdr:colOff>
      <xdr:row>0</xdr:row>
      <xdr:rowOff>0</xdr:rowOff>
    </xdr:from>
    <xdr:to>
      <xdr:col>17</xdr:col>
      <xdr:colOff>388937</xdr:colOff>
      <xdr:row>1</xdr:row>
      <xdr:rowOff>12700</xdr:rowOff>
    </xdr:to>
    <xdr:pic>
      <xdr:nvPicPr>
        <xdr:cNvPr id="3" name="Image 2" descr="bandeau_HELMo21cm-petit.jpg">
          <a:extLst>
            <a:ext uri="{FF2B5EF4-FFF2-40B4-BE49-F238E27FC236}">
              <a16:creationId xmlns:a16="http://schemas.microsoft.com/office/drawing/2014/main" id="{00000000-0008-0000-2800-000003000000}"/>
            </a:ext>
          </a:extLst>
        </xdr:cNvPr>
        <xdr:cNvPicPr>
          <a:picLocks noChangeAspect="1"/>
        </xdr:cNvPicPr>
      </xdr:nvPicPr>
      <xdr:blipFill>
        <a:blip xmlns:r="http://schemas.openxmlformats.org/officeDocument/2006/relationships" r:embed="rId1" cstate="print"/>
        <a:stretch>
          <a:fillRect/>
        </a:stretch>
      </xdr:blipFill>
      <xdr:spPr>
        <a:xfrm>
          <a:off x="0" y="0"/>
          <a:ext cx="10248900" cy="1727200"/>
        </a:xfrm>
        <a:prstGeom prst="rect">
          <a:avLst/>
        </a:prstGeom>
      </xdr:spPr>
    </xdr:pic>
    <xdr:clientData/>
  </xdr:twoCellAnchor>
  <xdr:twoCellAnchor editAs="oneCell">
    <xdr:from>
      <xdr:col>0</xdr:col>
      <xdr:colOff>0</xdr:colOff>
      <xdr:row>0</xdr:row>
      <xdr:rowOff>28575</xdr:rowOff>
    </xdr:from>
    <xdr:to>
      <xdr:col>50</xdr:col>
      <xdr:colOff>619125</xdr:colOff>
      <xdr:row>2</xdr:row>
      <xdr:rowOff>5556</xdr:rowOff>
    </xdr:to>
    <xdr:pic>
      <xdr:nvPicPr>
        <xdr:cNvPr id="4" name="Image 3" descr="bandeau_HELMo21cm-petit.jpg">
          <a:extLst>
            <a:ext uri="{FF2B5EF4-FFF2-40B4-BE49-F238E27FC236}">
              <a16:creationId xmlns:a16="http://schemas.microsoft.com/office/drawing/2014/main" id="{00000000-0008-0000-2800-000004000000}"/>
            </a:ext>
          </a:extLst>
        </xdr:cNvPr>
        <xdr:cNvPicPr>
          <a:picLocks noChangeAspect="1"/>
        </xdr:cNvPicPr>
      </xdr:nvPicPr>
      <xdr:blipFill>
        <a:blip xmlns:r="http://schemas.openxmlformats.org/officeDocument/2006/relationships" r:embed="rId1" cstate="print"/>
        <a:stretch>
          <a:fillRect/>
        </a:stretch>
      </xdr:blipFill>
      <xdr:spPr>
        <a:xfrm>
          <a:off x="0" y="28575"/>
          <a:ext cx="23169563" cy="1727200"/>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347662</xdr:colOff>
      <xdr:row>0</xdr:row>
      <xdr:rowOff>1308100</xdr:rowOff>
    </xdr:to>
    <xdr:pic>
      <xdr:nvPicPr>
        <xdr:cNvPr id="2" name="Image 1" descr="bandeau_HELMo21cm-petit.jpg">
          <a:extLst>
            <a:ext uri="{FF2B5EF4-FFF2-40B4-BE49-F238E27FC236}">
              <a16:creationId xmlns:a16="http://schemas.microsoft.com/office/drawing/2014/main" id="{00000000-0008-0000-2900-000002000000}"/>
            </a:ext>
          </a:extLst>
        </xdr:cNvPr>
        <xdr:cNvPicPr>
          <a:picLocks noChangeAspect="1"/>
        </xdr:cNvPicPr>
      </xdr:nvPicPr>
      <xdr:blipFill>
        <a:blip xmlns:r="http://schemas.openxmlformats.org/officeDocument/2006/relationships" r:embed="rId1" cstate="print"/>
        <a:stretch>
          <a:fillRect/>
        </a:stretch>
      </xdr:blipFill>
      <xdr:spPr>
        <a:xfrm>
          <a:off x="0" y="0"/>
          <a:ext cx="11760200" cy="1308100"/>
        </a:xfrm>
        <a:prstGeom prst="rect">
          <a:avLst/>
        </a:prstGeom>
      </xdr:spPr>
    </xdr:pic>
    <xdr:clientData/>
  </xdr:twoCellAnchor>
  <xdr:twoCellAnchor editAs="oneCell">
    <xdr:from>
      <xdr:col>0</xdr:col>
      <xdr:colOff>0</xdr:colOff>
      <xdr:row>0</xdr:row>
      <xdr:rowOff>0</xdr:rowOff>
    </xdr:from>
    <xdr:to>
      <xdr:col>16</xdr:col>
      <xdr:colOff>773906</xdr:colOff>
      <xdr:row>1</xdr:row>
      <xdr:rowOff>12700</xdr:rowOff>
    </xdr:to>
    <xdr:pic>
      <xdr:nvPicPr>
        <xdr:cNvPr id="3" name="Image 2" descr="bandeau_HELMo21cm-petit.jpg">
          <a:extLst>
            <a:ext uri="{FF2B5EF4-FFF2-40B4-BE49-F238E27FC236}">
              <a16:creationId xmlns:a16="http://schemas.microsoft.com/office/drawing/2014/main" id="{00000000-0008-0000-2900-000003000000}"/>
            </a:ext>
          </a:extLst>
        </xdr:cNvPr>
        <xdr:cNvPicPr>
          <a:picLocks noChangeAspect="1"/>
        </xdr:cNvPicPr>
      </xdr:nvPicPr>
      <xdr:blipFill>
        <a:blip xmlns:r="http://schemas.openxmlformats.org/officeDocument/2006/relationships" r:embed="rId1" cstate="print"/>
        <a:stretch>
          <a:fillRect/>
        </a:stretch>
      </xdr:blipFill>
      <xdr:spPr>
        <a:xfrm>
          <a:off x="0" y="0"/>
          <a:ext cx="12894469" cy="1727200"/>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561975</xdr:colOff>
      <xdr:row>0</xdr:row>
      <xdr:rowOff>1308100</xdr:rowOff>
    </xdr:to>
    <xdr:pic>
      <xdr:nvPicPr>
        <xdr:cNvPr id="2" name="Image 1" descr="bandeau_HELMo21cm-petit.jpg">
          <a:extLst>
            <a:ext uri="{FF2B5EF4-FFF2-40B4-BE49-F238E27FC236}">
              <a16:creationId xmlns:a16="http://schemas.microsoft.com/office/drawing/2014/main" id="{00000000-0008-0000-2A00-000002000000}"/>
            </a:ext>
          </a:extLst>
        </xdr:cNvPr>
        <xdr:cNvPicPr>
          <a:picLocks noChangeAspect="1"/>
        </xdr:cNvPicPr>
      </xdr:nvPicPr>
      <xdr:blipFill>
        <a:blip xmlns:r="http://schemas.openxmlformats.org/officeDocument/2006/relationships" r:embed="rId1" cstate="print"/>
        <a:stretch>
          <a:fillRect/>
        </a:stretch>
      </xdr:blipFill>
      <xdr:spPr>
        <a:xfrm>
          <a:off x="0" y="0"/>
          <a:ext cx="11760200" cy="1308100"/>
        </a:xfrm>
        <a:prstGeom prst="rect">
          <a:avLst/>
        </a:prstGeom>
      </xdr:spPr>
    </xdr:pic>
    <xdr:clientData/>
  </xdr:twoCellAnchor>
  <xdr:twoCellAnchor editAs="oneCell">
    <xdr:from>
      <xdr:col>0</xdr:col>
      <xdr:colOff>0</xdr:colOff>
      <xdr:row>0</xdr:row>
      <xdr:rowOff>0</xdr:rowOff>
    </xdr:from>
    <xdr:to>
      <xdr:col>16</xdr:col>
      <xdr:colOff>23813</xdr:colOff>
      <xdr:row>1</xdr:row>
      <xdr:rowOff>12700</xdr:rowOff>
    </xdr:to>
    <xdr:pic>
      <xdr:nvPicPr>
        <xdr:cNvPr id="3" name="Image 2" descr="bandeau_HELMo21cm-petit.jpg">
          <a:extLst>
            <a:ext uri="{FF2B5EF4-FFF2-40B4-BE49-F238E27FC236}">
              <a16:creationId xmlns:a16="http://schemas.microsoft.com/office/drawing/2014/main" id="{00000000-0008-0000-2A00-000003000000}"/>
            </a:ext>
          </a:extLst>
        </xdr:cNvPr>
        <xdr:cNvPicPr>
          <a:picLocks noChangeAspect="1"/>
        </xdr:cNvPicPr>
      </xdr:nvPicPr>
      <xdr:blipFill>
        <a:blip xmlns:r="http://schemas.openxmlformats.org/officeDocument/2006/relationships" r:embed="rId1" cstate="print"/>
        <a:stretch>
          <a:fillRect/>
        </a:stretch>
      </xdr:blipFill>
      <xdr:spPr>
        <a:xfrm>
          <a:off x="0" y="0"/>
          <a:ext cx="11989594" cy="1727200"/>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790575</xdr:colOff>
      <xdr:row>1</xdr:row>
      <xdr:rowOff>3175</xdr:rowOff>
    </xdr:to>
    <xdr:pic>
      <xdr:nvPicPr>
        <xdr:cNvPr id="2" name="Image 1" descr="bandeau_HELMo21cm-petit.jpg">
          <a:extLst>
            <a:ext uri="{FF2B5EF4-FFF2-40B4-BE49-F238E27FC236}">
              <a16:creationId xmlns:a16="http://schemas.microsoft.com/office/drawing/2014/main" id="{00000000-0008-0000-2B00-000002000000}"/>
            </a:ext>
          </a:extLst>
        </xdr:cNvPr>
        <xdr:cNvPicPr>
          <a:picLocks noChangeAspect="1"/>
        </xdr:cNvPicPr>
      </xdr:nvPicPr>
      <xdr:blipFill>
        <a:blip xmlns:r="http://schemas.openxmlformats.org/officeDocument/2006/relationships" r:embed="rId1" cstate="print"/>
        <a:stretch>
          <a:fillRect/>
        </a:stretch>
      </xdr:blipFill>
      <xdr:spPr>
        <a:xfrm>
          <a:off x="0" y="0"/>
          <a:ext cx="11763375" cy="1308100"/>
        </a:xfrm>
        <a:prstGeom prst="rect">
          <a:avLst/>
        </a:prstGeom>
      </xdr:spPr>
    </xdr:pic>
    <xdr:clientData/>
  </xdr:twoCellAnchor>
  <xdr:twoCellAnchor editAs="oneCell">
    <xdr:from>
      <xdr:col>0</xdr:col>
      <xdr:colOff>0</xdr:colOff>
      <xdr:row>0</xdr:row>
      <xdr:rowOff>0</xdr:rowOff>
    </xdr:from>
    <xdr:to>
      <xdr:col>16</xdr:col>
      <xdr:colOff>195263</xdr:colOff>
      <xdr:row>1</xdr:row>
      <xdr:rowOff>12700</xdr:rowOff>
    </xdr:to>
    <xdr:pic>
      <xdr:nvPicPr>
        <xdr:cNvPr id="3" name="Image 2" descr="bandeau_HELMo21cm-petit.jpg">
          <a:extLst>
            <a:ext uri="{FF2B5EF4-FFF2-40B4-BE49-F238E27FC236}">
              <a16:creationId xmlns:a16="http://schemas.microsoft.com/office/drawing/2014/main" id="{00000000-0008-0000-2B00-000003000000}"/>
            </a:ext>
          </a:extLst>
        </xdr:cNvPr>
        <xdr:cNvPicPr>
          <a:picLocks noChangeAspect="1"/>
        </xdr:cNvPicPr>
      </xdr:nvPicPr>
      <xdr:blipFill>
        <a:blip xmlns:r="http://schemas.openxmlformats.org/officeDocument/2006/relationships" r:embed="rId1" cstate="print"/>
        <a:stretch>
          <a:fillRect/>
        </a:stretch>
      </xdr:blipFill>
      <xdr:spPr>
        <a:xfrm>
          <a:off x="0" y="0"/>
          <a:ext cx="12044363" cy="1727200"/>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407194</xdr:colOff>
      <xdr:row>0</xdr:row>
      <xdr:rowOff>1308100</xdr:rowOff>
    </xdr:to>
    <xdr:pic>
      <xdr:nvPicPr>
        <xdr:cNvPr id="2" name="Image 1" descr="bandeau_HELMo21cm-petit.jpg">
          <a:extLst>
            <a:ext uri="{FF2B5EF4-FFF2-40B4-BE49-F238E27FC236}">
              <a16:creationId xmlns:a16="http://schemas.microsoft.com/office/drawing/2014/main" id="{00000000-0008-0000-2C00-000002000000}"/>
            </a:ext>
          </a:extLst>
        </xdr:cNvPr>
        <xdr:cNvPicPr>
          <a:picLocks noChangeAspect="1"/>
        </xdr:cNvPicPr>
      </xdr:nvPicPr>
      <xdr:blipFill>
        <a:blip xmlns:r="http://schemas.openxmlformats.org/officeDocument/2006/relationships" r:embed="rId1" cstate="print"/>
        <a:stretch>
          <a:fillRect/>
        </a:stretch>
      </xdr:blipFill>
      <xdr:spPr>
        <a:xfrm>
          <a:off x="0" y="0"/>
          <a:ext cx="11760200" cy="1308100"/>
        </a:xfrm>
        <a:prstGeom prst="rect">
          <a:avLst/>
        </a:prstGeom>
      </xdr:spPr>
    </xdr:pic>
    <xdr:clientData/>
  </xdr:twoCellAnchor>
  <xdr:twoCellAnchor editAs="oneCell">
    <xdr:from>
      <xdr:col>0</xdr:col>
      <xdr:colOff>1</xdr:colOff>
      <xdr:row>0</xdr:row>
      <xdr:rowOff>0</xdr:rowOff>
    </xdr:from>
    <xdr:to>
      <xdr:col>17</xdr:col>
      <xdr:colOff>23812</xdr:colOff>
      <xdr:row>1</xdr:row>
      <xdr:rowOff>12700</xdr:rowOff>
    </xdr:to>
    <xdr:pic>
      <xdr:nvPicPr>
        <xdr:cNvPr id="3" name="Image 2" descr="bandeau_HELMo21cm-petit.jpg">
          <a:extLst>
            <a:ext uri="{FF2B5EF4-FFF2-40B4-BE49-F238E27FC236}">
              <a16:creationId xmlns:a16="http://schemas.microsoft.com/office/drawing/2014/main" id="{00000000-0008-0000-2C00-000003000000}"/>
            </a:ext>
          </a:extLst>
        </xdr:cNvPr>
        <xdr:cNvPicPr>
          <a:picLocks noChangeAspect="1"/>
        </xdr:cNvPicPr>
      </xdr:nvPicPr>
      <xdr:blipFill>
        <a:blip xmlns:r="http://schemas.openxmlformats.org/officeDocument/2006/relationships" r:embed="rId1" cstate="print"/>
        <a:stretch>
          <a:fillRect/>
        </a:stretch>
      </xdr:blipFill>
      <xdr:spPr>
        <a:xfrm>
          <a:off x="1" y="0"/>
          <a:ext cx="12918280" cy="1727200"/>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561975</xdr:colOff>
      <xdr:row>0</xdr:row>
      <xdr:rowOff>1308100</xdr:rowOff>
    </xdr:to>
    <xdr:pic>
      <xdr:nvPicPr>
        <xdr:cNvPr id="2" name="Image 1" descr="bandeau_HELMo21cm-petit.jpg">
          <a:extLst>
            <a:ext uri="{FF2B5EF4-FFF2-40B4-BE49-F238E27FC236}">
              <a16:creationId xmlns:a16="http://schemas.microsoft.com/office/drawing/2014/main" id="{00000000-0008-0000-2D00-000002000000}"/>
            </a:ext>
          </a:extLst>
        </xdr:cNvPr>
        <xdr:cNvPicPr>
          <a:picLocks noChangeAspect="1"/>
        </xdr:cNvPicPr>
      </xdr:nvPicPr>
      <xdr:blipFill>
        <a:blip xmlns:r="http://schemas.openxmlformats.org/officeDocument/2006/relationships" r:embed="rId1" cstate="print"/>
        <a:stretch>
          <a:fillRect/>
        </a:stretch>
      </xdr:blipFill>
      <xdr:spPr>
        <a:xfrm>
          <a:off x="0" y="0"/>
          <a:ext cx="11760200" cy="1308100"/>
        </a:xfrm>
        <a:prstGeom prst="rect">
          <a:avLst/>
        </a:prstGeom>
      </xdr:spPr>
    </xdr:pic>
    <xdr:clientData/>
  </xdr:twoCellAnchor>
  <xdr:twoCellAnchor editAs="oneCell">
    <xdr:from>
      <xdr:col>0</xdr:col>
      <xdr:colOff>0</xdr:colOff>
      <xdr:row>0</xdr:row>
      <xdr:rowOff>0</xdr:rowOff>
    </xdr:from>
    <xdr:to>
      <xdr:col>15</xdr:col>
      <xdr:colOff>797719</xdr:colOff>
      <xdr:row>1</xdr:row>
      <xdr:rowOff>12700</xdr:rowOff>
    </xdr:to>
    <xdr:pic>
      <xdr:nvPicPr>
        <xdr:cNvPr id="3" name="Image 2" descr="bandeau_HELMo21cm-petit.jpg">
          <a:extLst>
            <a:ext uri="{FF2B5EF4-FFF2-40B4-BE49-F238E27FC236}">
              <a16:creationId xmlns:a16="http://schemas.microsoft.com/office/drawing/2014/main" id="{00000000-0008-0000-2D00-000003000000}"/>
            </a:ext>
          </a:extLst>
        </xdr:cNvPr>
        <xdr:cNvPicPr>
          <a:picLocks noChangeAspect="1"/>
        </xdr:cNvPicPr>
      </xdr:nvPicPr>
      <xdr:blipFill>
        <a:blip xmlns:r="http://schemas.openxmlformats.org/officeDocument/2006/relationships" r:embed="rId1" cstate="print"/>
        <a:stretch>
          <a:fillRect/>
        </a:stretch>
      </xdr:blipFill>
      <xdr:spPr>
        <a:xfrm>
          <a:off x="0" y="0"/>
          <a:ext cx="11941969" cy="1727200"/>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561975</xdr:colOff>
      <xdr:row>0</xdr:row>
      <xdr:rowOff>1308100</xdr:rowOff>
    </xdr:to>
    <xdr:pic>
      <xdr:nvPicPr>
        <xdr:cNvPr id="2" name="Image 1" descr="bandeau_HELMo21cm-petit.jpg">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1" cstate="print"/>
        <a:stretch>
          <a:fillRect/>
        </a:stretch>
      </xdr:blipFill>
      <xdr:spPr>
        <a:xfrm>
          <a:off x="0" y="0"/>
          <a:ext cx="11760200" cy="1308100"/>
        </a:xfrm>
        <a:prstGeom prst="rect">
          <a:avLst/>
        </a:prstGeom>
      </xdr:spPr>
    </xdr:pic>
    <xdr:clientData/>
  </xdr:twoCellAnchor>
  <xdr:twoCellAnchor editAs="oneCell">
    <xdr:from>
      <xdr:col>0</xdr:col>
      <xdr:colOff>0</xdr:colOff>
      <xdr:row>0</xdr:row>
      <xdr:rowOff>0</xdr:rowOff>
    </xdr:from>
    <xdr:to>
      <xdr:col>16</xdr:col>
      <xdr:colOff>0</xdr:colOff>
      <xdr:row>1</xdr:row>
      <xdr:rowOff>12700</xdr:rowOff>
    </xdr:to>
    <xdr:pic>
      <xdr:nvPicPr>
        <xdr:cNvPr id="3" name="Image 2" descr="bandeau_HELMo21cm-petit.jpg">
          <a:extLst>
            <a:ext uri="{FF2B5EF4-FFF2-40B4-BE49-F238E27FC236}">
              <a16:creationId xmlns:a16="http://schemas.microsoft.com/office/drawing/2014/main" id="{00000000-0008-0000-2E00-000003000000}"/>
            </a:ext>
          </a:extLst>
        </xdr:cNvPr>
        <xdr:cNvPicPr>
          <a:picLocks noChangeAspect="1"/>
        </xdr:cNvPicPr>
      </xdr:nvPicPr>
      <xdr:blipFill>
        <a:blip xmlns:r="http://schemas.openxmlformats.org/officeDocument/2006/relationships" r:embed="rId1" cstate="print"/>
        <a:stretch>
          <a:fillRect/>
        </a:stretch>
      </xdr:blipFill>
      <xdr:spPr>
        <a:xfrm>
          <a:off x="0" y="0"/>
          <a:ext cx="11953875" cy="1727200"/>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409575</xdr:colOff>
      <xdr:row>0</xdr:row>
      <xdr:rowOff>1308100</xdr:rowOff>
    </xdr:to>
    <xdr:pic>
      <xdr:nvPicPr>
        <xdr:cNvPr id="2" name="Image 1" descr="bandeau_HELMo21cm-petit.jpg">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1" cstate="print"/>
        <a:stretch>
          <a:fillRect/>
        </a:stretch>
      </xdr:blipFill>
      <xdr:spPr>
        <a:xfrm>
          <a:off x="0" y="0"/>
          <a:ext cx="11760200" cy="1308100"/>
        </a:xfrm>
        <a:prstGeom prst="rect">
          <a:avLst/>
        </a:prstGeom>
      </xdr:spPr>
    </xdr:pic>
    <xdr:clientData/>
  </xdr:twoCellAnchor>
  <xdr:twoCellAnchor editAs="oneCell">
    <xdr:from>
      <xdr:col>0</xdr:col>
      <xdr:colOff>0</xdr:colOff>
      <xdr:row>0</xdr:row>
      <xdr:rowOff>0</xdr:rowOff>
    </xdr:from>
    <xdr:to>
      <xdr:col>17</xdr:col>
      <xdr:colOff>59532</xdr:colOff>
      <xdr:row>1</xdr:row>
      <xdr:rowOff>48419</xdr:rowOff>
    </xdr:to>
    <xdr:pic>
      <xdr:nvPicPr>
        <xdr:cNvPr id="3" name="Image 2" descr="bandeau_HELMo21cm-petit.jpg">
          <a:extLst>
            <a:ext uri="{FF2B5EF4-FFF2-40B4-BE49-F238E27FC236}">
              <a16:creationId xmlns:a16="http://schemas.microsoft.com/office/drawing/2014/main" id="{00000000-0008-0000-2F00-000003000000}"/>
            </a:ext>
          </a:extLst>
        </xdr:cNvPr>
        <xdr:cNvPicPr>
          <a:picLocks noChangeAspect="1"/>
        </xdr:cNvPicPr>
      </xdr:nvPicPr>
      <xdr:blipFill>
        <a:blip xmlns:r="http://schemas.openxmlformats.org/officeDocument/2006/relationships" r:embed="rId1" cstate="print"/>
        <a:stretch>
          <a:fillRect/>
        </a:stretch>
      </xdr:blipFill>
      <xdr:spPr>
        <a:xfrm>
          <a:off x="0" y="0"/>
          <a:ext cx="12930188" cy="1727200"/>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561975</xdr:colOff>
      <xdr:row>0</xdr:row>
      <xdr:rowOff>1308100</xdr:rowOff>
    </xdr:to>
    <xdr:pic>
      <xdr:nvPicPr>
        <xdr:cNvPr id="2" name="Image 1" descr="bandeau_HELMo21cm-petit.jpg">
          <a:extLst>
            <a:ext uri="{FF2B5EF4-FFF2-40B4-BE49-F238E27FC236}">
              <a16:creationId xmlns:a16="http://schemas.microsoft.com/office/drawing/2014/main" id="{00000000-0008-0000-3000-000002000000}"/>
            </a:ext>
          </a:extLst>
        </xdr:cNvPr>
        <xdr:cNvPicPr>
          <a:picLocks noChangeAspect="1"/>
        </xdr:cNvPicPr>
      </xdr:nvPicPr>
      <xdr:blipFill>
        <a:blip xmlns:r="http://schemas.openxmlformats.org/officeDocument/2006/relationships" r:embed="rId1" cstate="print"/>
        <a:stretch>
          <a:fillRect/>
        </a:stretch>
      </xdr:blipFill>
      <xdr:spPr>
        <a:xfrm>
          <a:off x="0" y="0"/>
          <a:ext cx="11760200" cy="1308100"/>
        </a:xfrm>
        <a:prstGeom prst="rect">
          <a:avLst/>
        </a:prstGeom>
      </xdr:spPr>
    </xdr:pic>
    <xdr:clientData/>
  </xdr:twoCellAnchor>
  <xdr:twoCellAnchor editAs="oneCell">
    <xdr:from>
      <xdr:col>0</xdr:col>
      <xdr:colOff>0</xdr:colOff>
      <xdr:row>0</xdr:row>
      <xdr:rowOff>0</xdr:rowOff>
    </xdr:from>
    <xdr:to>
      <xdr:col>16</xdr:col>
      <xdr:colOff>0</xdr:colOff>
      <xdr:row>1</xdr:row>
      <xdr:rowOff>84137</xdr:rowOff>
    </xdr:to>
    <xdr:pic>
      <xdr:nvPicPr>
        <xdr:cNvPr id="3" name="Image 2" descr="bandeau_HELMo21cm-petit.jpg">
          <a:extLst>
            <a:ext uri="{FF2B5EF4-FFF2-40B4-BE49-F238E27FC236}">
              <a16:creationId xmlns:a16="http://schemas.microsoft.com/office/drawing/2014/main" id="{00000000-0008-0000-3000-000003000000}"/>
            </a:ext>
          </a:extLst>
        </xdr:cNvPr>
        <xdr:cNvPicPr>
          <a:picLocks noChangeAspect="1"/>
        </xdr:cNvPicPr>
      </xdr:nvPicPr>
      <xdr:blipFill>
        <a:blip xmlns:r="http://schemas.openxmlformats.org/officeDocument/2006/relationships" r:embed="rId1" cstate="print"/>
        <a:stretch>
          <a:fillRect/>
        </a:stretch>
      </xdr:blipFill>
      <xdr:spPr>
        <a:xfrm>
          <a:off x="0" y="0"/>
          <a:ext cx="11953875" cy="17272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183357</xdr:colOff>
      <xdr:row>1</xdr:row>
      <xdr:rowOff>0</xdr:rowOff>
    </xdr:to>
    <xdr:pic>
      <xdr:nvPicPr>
        <xdr:cNvPr id="2" name="Image 1" descr="bandeau_HELMo21cm-petit.jp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stretch>
          <a:fillRect/>
        </a:stretch>
      </xdr:blipFill>
      <xdr:spPr>
        <a:xfrm>
          <a:off x="0" y="0"/>
          <a:ext cx="11760200" cy="1308100"/>
        </a:xfrm>
        <a:prstGeom prst="rect">
          <a:avLst/>
        </a:prstGeom>
      </xdr:spPr>
    </xdr:pic>
    <xdr:clientData/>
  </xdr:twoCellAnchor>
  <xdr:twoCellAnchor editAs="oneCell">
    <xdr:from>
      <xdr:col>0</xdr:col>
      <xdr:colOff>0</xdr:colOff>
      <xdr:row>0</xdr:row>
      <xdr:rowOff>0</xdr:rowOff>
    </xdr:from>
    <xdr:to>
      <xdr:col>16</xdr:col>
      <xdr:colOff>809625</xdr:colOff>
      <xdr:row>1</xdr:row>
      <xdr:rowOff>12700</xdr:rowOff>
    </xdr:to>
    <xdr:pic>
      <xdr:nvPicPr>
        <xdr:cNvPr id="3" name="Image 2" descr="bandeau_HELMo21cm-petit.jpg">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stretch>
          <a:fillRect/>
        </a:stretch>
      </xdr:blipFill>
      <xdr:spPr>
        <a:xfrm>
          <a:off x="0" y="0"/>
          <a:ext cx="12870656" cy="1322388"/>
        </a:xfrm>
        <a:prstGeom prst="rect">
          <a:avLst/>
        </a:prstGeom>
      </xdr:spPr>
    </xdr:pic>
    <xdr:clientData/>
  </xdr:twoCellAnchor>
  <xdr:oneCellAnchor>
    <xdr:from>
      <xdr:col>0</xdr:col>
      <xdr:colOff>0</xdr:colOff>
      <xdr:row>0</xdr:row>
      <xdr:rowOff>0</xdr:rowOff>
    </xdr:from>
    <xdr:ext cx="12884944" cy="1322388"/>
    <xdr:pic>
      <xdr:nvPicPr>
        <xdr:cNvPr id="4" name="Image 3" descr="bandeau_HELMo21cm-petit.jpg">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0" y="0"/>
          <a:ext cx="12899231" cy="1346200"/>
        </a:xfrm>
        <a:prstGeom prst="rect">
          <a:avLst/>
        </a:prstGeom>
      </xdr:spPr>
    </xdr:pic>
    <xdr:clientData/>
  </xdr:oneCellAnchor>
</xdr:wsDr>
</file>

<file path=xl/drawings/drawing5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407194</xdr:colOff>
      <xdr:row>0</xdr:row>
      <xdr:rowOff>1308100</xdr:rowOff>
    </xdr:to>
    <xdr:pic>
      <xdr:nvPicPr>
        <xdr:cNvPr id="2" name="Image 1" descr="bandeau_HELMo21cm-petit.jpg">
          <a:extLst>
            <a:ext uri="{FF2B5EF4-FFF2-40B4-BE49-F238E27FC236}">
              <a16:creationId xmlns:a16="http://schemas.microsoft.com/office/drawing/2014/main" id="{00000000-0008-0000-3100-000002000000}"/>
            </a:ext>
          </a:extLst>
        </xdr:cNvPr>
        <xdr:cNvPicPr>
          <a:picLocks noChangeAspect="1"/>
        </xdr:cNvPicPr>
      </xdr:nvPicPr>
      <xdr:blipFill>
        <a:blip xmlns:r="http://schemas.openxmlformats.org/officeDocument/2006/relationships" r:embed="rId1" cstate="print"/>
        <a:stretch>
          <a:fillRect/>
        </a:stretch>
      </xdr:blipFill>
      <xdr:spPr>
        <a:xfrm>
          <a:off x="0" y="165100"/>
          <a:ext cx="11760200" cy="1308100"/>
        </a:xfrm>
        <a:prstGeom prst="rect">
          <a:avLst/>
        </a:prstGeom>
      </xdr:spPr>
    </xdr:pic>
    <xdr:clientData/>
  </xdr:twoCellAnchor>
  <xdr:twoCellAnchor editAs="oneCell">
    <xdr:from>
      <xdr:col>0</xdr:col>
      <xdr:colOff>1</xdr:colOff>
      <xdr:row>0</xdr:row>
      <xdr:rowOff>0</xdr:rowOff>
    </xdr:from>
    <xdr:to>
      <xdr:col>16</xdr:col>
      <xdr:colOff>785814</xdr:colOff>
      <xdr:row>1</xdr:row>
      <xdr:rowOff>0</xdr:rowOff>
    </xdr:to>
    <xdr:pic>
      <xdr:nvPicPr>
        <xdr:cNvPr id="3" name="Image 2" descr="bandeau_HELMo21cm-petit.jpg">
          <a:extLst>
            <a:ext uri="{FF2B5EF4-FFF2-40B4-BE49-F238E27FC236}">
              <a16:creationId xmlns:a16="http://schemas.microsoft.com/office/drawing/2014/main" id="{00000000-0008-0000-3100-000003000000}"/>
            </a:ext>
          </a:extLst>
        </xdr:cNvPr>
        <xdr:cNvPicPr>
          <a:picLocks noChangeAspect="1"/>
        </xdr:cNvPicPr>
      </xdr:nvPicPr>
      <xdr:blipFill>
        <a:blip xmlns:r="http://schemas.openxmlformats.org/officeDocument/2006/relationships" r:embed="rId1" cstate="print"/>
        <a:stretch>
          <a:fillRect/>
        </a:stretch>
      </xdr:blipFill>
      <xdr:spPr>
        <a:xfrm>
          <a:off x="1" y="0"/>
          <a:ext cx="12846844" cy="1404938"/>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407194</xdr:colOff>
      <xdr:row>0</xdr:row>
      <xdr:rowOff>1308100</xdr:rowOff>
    </xdr:to>
    <xdr:pic>
      <xdr:nvPicPr>
        <xdr:cNvPr id="2" name="Image 1" descr="bandeau_HELMo21cm-petit.jpg">
          <a:extLst>
            <a:ext uri="{FF2B5EF4-FFF2-40B4-BE49-F238E27FC236}">
              <a16:creationId xmlns:a16="http://schemas.microsoft.com/office/drawing/2014/main" id="{00000000-0008-0000-3200-000002000000}"/>
            </a:ext>
          </a:extLst>
        </xdr:cNvPr>
        <xdr:cNvPicPr>
          <a:picLocks noChangeAspect="1"/>
        </xdr:cNvPicPr>
      </xdr:nvPicPr>
      <xdr:blipFill>
        <a:blip xmlns:r="http://schemas.openxmlformats.org/officeDocument/2006/relationships" r:embed="rId1" cstate="print"/>
        <a:stretch>
          <a:fillRect/>
        </a:stretch>
      </xdr:blipFill>
      <xdr:spPr>
        <a:xfrm>
          <a:off x="0" y="0"/>
          <a:ext cx="11760200" cy="1308100"/>
        </a:xfrm>
        <a:prstGeom prst="rect">
          <a:avLst/>
        </a:prstGeom>
      </xdr:spPr>
    </xdr:pic>
    <xdr:clientData/>
  </xdr:twoCellAnchor>
  <xdr:twoCellAnchor editAs="oneCell">
    <xdr:from>
      <xdr:col>0</xdr:col>
      <xdr:colOff>0</xdr:colOff>
      <xdr:row>0</xdr:row>
      <xdr:rowOff>0</xdr:rowOff>
    </xdr:from>
    <xdr:to>
      <xdr:col>16</xdr:col>
      <xdr:colOff>821532</xdr:colOff>
      <xdr:row>1</xdr:row>
      <xdr:rowOff>12700</xdr:rowOff>
    </xdr:to>
    <xdr:pic>
      <xdr:nvPicPr>
        <xdr:cNvPr id="3" name="Image 2" descr="bandeau_HELMo21cm-petit.jpg">
          <a:extLst>
            <a:ext uri="{FF2B5EF4-FFF2-40B4-BE49-F238E27FC236}">
              <a16:creationId xmlns:a16="http://schemas.microsoft.com/office/drawing/2014/main" id="{00000000-0008-0000-3200-000003000000}"/>
            </a:ext>
          </a:extLst>
        </xdr:cNvPr>
        <xdr:cNvPicPr>
          <a:picLocks noChangeAspect="1"/>
        </xdr:cNvPicPr>
      </xdr:nvPicPr>
      <xdr:blipFill>
        <a:blip xmlns:r="http://schemas.openxmlformats.org/officeDocument/2006/relationships" r:embed="rId1" cstate="print"/>
        <a:stretch>
          <a:fillRect/>
        </a:stretch>
      </xdr:blipFill>
      <xdr:spPr>
        <a:xfrm>
          <a:off x="0" y="0"/>
          <a:ext cx="12882563" cy="1727200"/>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638175</xdr:colOff>
      <xdr:row>1</xdr:row>
      <xdr:rowOff>3175</xdr:rowOff>
    </xdr:to>
    <xdr:pic>
      <xdr:nvPicPr>
        <xdr:cNvPr id="2" name="Image 1" descr="bandeau_HELMo21cm-petit.jpg">
          <a:extLst>
            <a:ext uri="{FF2B5EF4-FFF2-40B4-BE49-F238E27FC236}">
              <a16:creationId xmlns:a16="http://schemas.microsoft.com/office/drawing/2014/main" id="{00000000-0008-0000-3300-000002000000}"/>
            </a:ext>
          </a:extLst>
        </xdr:cNvPr>
        <xdr:cNvPicPr>
          <a:picLocks noChangeAspect="1"/>
        </xdr:cNvPicPr>
      </xdr:nvPicPr>
      <xdr:blipFill>
        <a:blip xmlns:r="http://schemas.openxmlformats.org/officeDocument/2006/relationships" r:embed="rId1" cstate="print"/>
        <a:stretch>
          <a:fillRect/>
        </a:stretch>
      </xdr:blipFill>
      <xdr:spPr>
        <a:xfrm>
          <a:off x="0" y="0"/>
          <a:ext cx="11760994" cy="1308100"/>
        </a:xfrm>
        <a:prstGeom prst="rect">
          <a:avLst/>
        </a:prstGeom>
      </xdr:spPr>
    </xdr:pic>
    <xdr:clientData/>
  </xdr:twoCellAnchor>
  <xdr:twoCellAnchor editAs="oneCell">
    <xdr:from>
      <xdr:col>0</xdr:col>
      <xdr:colOff>0</xdr:colOff>
      <xdr:row>0</xdr:row>
      <xdr:rowOff>0</xdr:rowOff>
    </xdr:from>
    <xdr:to>
      <xdr:col>16</xdr:col>
      <xdr:colOff>11906</xdr:colOff>
      <xdr:row>1</xdr:row>
      <xdr:rowOff>12700</xdr:rowOff>
    </xdr:to>
    <xdr:pic>
      <xdr:nvPicPr>
        <xdr:cNvPr id="3" name="Image 2" descr="bandeau_HELMo21cm-petit.jpg">
          <a:extLst>
            <a:ext uri="{FF2B5EF4-FFF2-40B4-BE49-F238E27FC236}">
              <a16:creationId xmlns:a16="http://schemas.microsoft.com/office/drawing/2014/main" id="{00000000-0008-0000-3300-000003000000}"/>
            </a:ext>
          </a:extLst>
        </xdr:cNvPr>
        <xdr:cNvPicPr>
          <a:picLocks noChangeAspect="1"/>
        </xdr:cNvPicPr>
      </xdr:nvPicPr>
      <xdr:blipFill>
        <a:blip xmlns:r="http://schemas.openxmlformats.org/officeDocument/2006/relationships" r:embed="rId1" cstate="print"/>
        <a:stretch>
          <a:fillRect/>
        </a:stretch>
      </xdr:blipFill>
      <xdr:spPr>
        <a:xfrm>
          <a:off x="0" y="0"/>
          <a:ext cx="11989594" cy="1727200"/>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18</xdr:col>
      <xdr:colOff>343693</xdr:colOff>
      <xdr:row>0</xdr:row>
      <xdr:rowOff>1308100</xdr:rowOff>
    </xdr:to>
    <xdr:pic>
      <xdr:nvPicPr>
        <xdr:cNvPr id="2" name="Image 1" descr="bandeau_HELMo21cm-petit.jpg">
          <a:extLst>
            <a:ext uri="{FF2B5EF4-FFF2-40B4-BE49-F238E27FC236}">
              <a16:creationId xmlns:a16="http://schemas.microsoft.com/office/drawing/2014/main" id="{00000000-0008-0000-3400-000002000000}"/>
            </a:ext>
          </a:extLst>
        </xdr:cNvPr>
        <xdr:cNvPicPr>
          <a:picLocks noChangeAspect="1"/>
        </xdr:cNvPicPr>
      </xdr:nvPicPr>
      <xdr:blipFill>
        <a:blip xmlns:r="http://schemas.openxmlformats.org/officeDocument/2006/relationships" r:embed="rId1" cstate="print"/>
        <a:stretch>
          <a:fillRect/>
        </a:stretch>
      </xdr:blipFill>
      <xdr:spPr>
        <a:xfrm>
          <a:off x="0" y="0"/>
          <a:ext cx="10902156" cy="1308100"/>
        </a:xfrm>
        <a:prstGeom prst="rect">
          <a:avLst/>
        </a:prstGeom>
      </xdr:spPr>
    </xdr:pic>
    <xdr:clientData/>
  </xdr:twoCellAnchor>
  <xdr:twoCellAnchor editAs="oneCell">
    <xdr:from>
      <xdr:col>0</xdr:col>
      <xdr:colOff>0</xdr:colOff>
      <xdr:row>0</xdr:row>
      <xdr:rowOff>0</xdr:rowOff>
    </xdr:from>
    <xdr:to>
      <xdr:col>18</xdr:col>
      <xdr:colOff>353218</xdr:colOff>
      <xdr:row>1</xdr:row>
      <xdr:rowOff>794</xdr:rowOff>
    </xdr:to>
    <xdr:pic>
      <xdr:nvPicPr>
        <xdr:cNvPr id="3" name="Image 2" descr="bandeau_HELMo21cm-petit.jpg">
          <a:extLst>
            <a:ext uri="{FF2B5EF4-FFF2-40B4-BE49-F238E27FC236}">
              <a16:creationId xmlns:a16="http://schemas.microsoft.com/office/drawing/2014/main" id="{00000000-0008-0000-3400-000003000000}"/>
            </a:ext>
          </a:extLst>
        </xdr:cNvPr>
        <xdr:cNvPicPr>
          <a:picLocks noChangeAspect="1"/>
        </xdr:cNvPicPr>
      </xdr:nvPicPr>
      <xdr:blipFill>
        <a:blip xmlns:r="http://schemas.openxmlformats.org/officeDocument/2006/relationships" r:embed="rId1" cstate="print"/>
        <a:stretch>
          <a:fillRect/>
        </a:stretch>
      </xdr:blipFill>
      <xdr:spPr>
        <a:xfrm>
          <a:off x="0" y="0"/>
          <a:ext cx="10911681" cy="1727200"/>
        </a:xfrm>
        <a:prstGeom prst="rect">
          <a:avLst/>
        </a:prstGeom>
      </xdr:spPr>
    </xdr:pic>
    <xdr:clientData/>
  </xdr:twoCellAnchor>
  <xdr:twoCellAnchor editAs="oneCell">
    <xdr:from>
      <xdr:col>0</xdr:col>
      <xdr:colOff>2</xdr:colOff>
      <xdr:row>0</xdr:row>
      <xdr:rowOff>1</xdr:rowOff>
    </xdr:from>
    <xdr:to>
      <xdr:col>40</xdr:col>
      <xdr:colOff>11906</xdr:colOff>
      <xdr:row>1</xdr:row>
      <xdr:rowOff>11906</xdr:rowOff>
    </xdr:to>
    <xdr:pic>
      <xdr:nvPicPr>
        <xdr:cNvPr id="4" name="Image 3" descr="bandeau_HELMo21cm-petit.jpg">
          <a:extLst>
            <a:ext uri="{FF2B5EF4-FFF2-40B4-BE49-F238E27FC236}">
              <a16:creationId xmlns:a16="http://schemas.microsoft.com/office/drawing/2014/main" id="{00000000-0008-0000-3400-000004000000}"/>
            </a:ext>
          </a:extLst>
        </xdr:cNvPr>
        <xdr:cNvPicPr>
          <a:picLocks noChangeAspect="1"/>
        </xdr:cNvPicPr>
      </xdr:nvPicPr>
      <xdr:blipFill>
        <a:blip xmlns:r="http://schemas.openxmlformats.org/officeDocument/2006/relationships" r:embed="rId1" cstate="print"/>
        <a:stretch>
          <a:fillRect/>
        </a:stretch>
      </xdr:blipFill>
      <xdr:spPr>
        <a:xfrm>
          <a:off x="2" y="1"/>
          <a:ext cx="22371842" cy="1738311"/>
        </a:xfrm>
        <a:prstGeom prst="rect">
          <a:avLst/>
        </a:prstGeom>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38100</xdr:colOff>
      <xdr:row>1</xdr:row>
      <xdr:rowOff>74612</xdr:rowOff>
    </xdr:to>
    <xdr:pic>
      <xdr:nvPicPr>
        <xdr:cNvPr id="2" name="Image 1" descr="bandeau_HELMo21cm-petit.jpg">
          <a:extLst>
            <a:ext uri="{FF2B5EF4-FFF2-40B4-BE49-F238E27FC236}">
              <a16:creationId xmlns:a16="http://schemas.microsoft.com/office/drawing/2014/main" id="{00000000-0008-0000-3500-000002000000}"/>
            </a:ext>
          </a:extLst>
        </xdr:cNvPr>
        <xdr:cNvPicPr>
          <a:picLocks noChangeAspect="1"/>
        </xdr:cNvPicPr>
      </xdr:nvPicPr>
      <xdr:blipFill>
        <a:blip xmlns:r="http://schemas.openxmlformats.org/officeDocument/2006/relationships" r:embed="rId1" cstate="print"/>
        <a:stretch>
          <a:fillRect/>
        </a:stretch>
      </xdr:blipFill>
      <xdr:spPr>
        <a:xfrm>
          <a:off x="0" y="0"/>
          <a:ext cx="11839575" cy="1717675"/>
        </a:xfrm>
        <a:prstGeom prst="rect">
          <a:avLst/>
        </a:prstGeom>
      </xdr:spPr>
    </xdr:pic>
    <xdr:clientData/>
  </xdr:twoCellAnchor>
  <xdr:twoCellAnchor editAs="oneCell">
    <xdr:from>
      <xdr:col>0</xdr:col>
      <xdr:colOff>0</xdr:colOff>
      <xdr:row>0</xdr:row>
      <xdr:rowOff>0</xdr:rowOff>
    </xdr:from>
    <xdr:to>
      <xdr:col>16</xdr:col>
      <xdr:colOff>173831</xdr:colOff>
      <xdr:row>1</xdr:row>
      <xdr:rowOff>84137</xdr:rowOff>
    </xdr:to>
    <xdr:pic>
      <xdr:nvPicPr>
        <xdr:cNvPr id="3" name="Image 2" descr="bandeau_HELMo21cm-petit.jpg">
          <a:extLst>
            <a:ext uri="{FF2B5EF4-FFF2-40B4-BE49-F238E27FC236}">
              <a16:creationId xmlns:a16="http://schemas.microsoft.com/office/drawing/2014/main" id="{00000000-0008-0000-3500-000003000000}"/>
            </a:ext>
          </a:extLst>
        </xdr:cNvPr>
        <xdr:cNvPicPr>
          <a:picLocks noChangeAspect="1"/>
        </xdr:cNvPicPr>
      </xdr:nvPicPr>
      <xdr:blipFill>
        <a:blip xmlns:r="http://schemas.openxmlformats.org/officeDocument/2006/relationships" r:embed="rId1" cstate="print"/>
        <a:stretch>
          <a:fillRect/>
        </a:stretch>
      </xdr:blipFill>
      <xdr:spPr>
        <a:xfrm>
          <a:off x="0" y="0"/>
          <a:ext cx="12041981" cy="1727200"/>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552450</xdr:colOff>
      <xdr:row>0</xdr:row>
      <xdr:rowOff>1308100</xdr:rowOff>
    </xdr:to>
    <xdr:pic>
      <xdr:nvPicPr>
        <xdr:cNvPr id="2" name="Image 1" descr="bandeau_HELMo21cm-petit.jpg">
          <a:extLst>
            <a:ext uri="{FF2B5EF4-FFF2-40B4-BE49-F238E27FC236}">
              <a16:creationId xmlns:a16="http://schemas.microsoft.com/office/drawing/2014/main" id="{00000000-0008-0000-3600-000002000000}"/>
            </a:ext>
          </a:extLst>
        </xdr:cNvPr>
        <xdr:cNvPicPr>
          <a:picLocks noChangeAspect="1"/>
        </xdr:cNvPicPr>
      </xdr:nvPicPr>
      <xdr:blipFill>
        <a:blip xmlns:r="http://schemas.openxmlformats.org/officeDocument/2006/relationships" r:embed="rId1" cstate="print"/>
        <a:stretch>
          <a:fillRect/>
        </a:stretch>
      </xdr:blipFill>
      <xdr:spPr>
        <a:xfrm>
          <a:off x="0" y="0"/>
          <a:ext cx="11760200" cy="1308100"/>
        </a:xfrm>
        <a:prstGeom prst="rect">
          <a:avLst/>
        </a:prstGeom>
      </xdr:spPr>
    </xdr:pic>
    <xdr:clientData/>
  </xdr:twoCellAnchor>
  <xdr:twoCellAnchor editAs="oneCell">
    <xdr:from>
      <xdr:col>0</xdr:col>
      <xdr:colOff>0</xdr:colOff>
      <xdr:row>0</xdr:row>
      <xdr:rowOff>0</xdr:rowOff>
    </xdr:from>
    <xdr:to>
      <xdr:col>16</xdr:col>
      <xdr:colOff>2381</xdr:colOff>
      <xdr:row>1</xdr:row>
      <xdr:rowOff>12700</xdr:rowOff>
    </xdr:to>
    <xdr:pic>
      <xdr:nvPicPr>
        <xdr:cNvPr id="3" name="Image 2" descr="bandeau_HELMo21cm-petit.jpg">
          <a:extLst>
            <a:ext uri="{FF2B5EF4-FFF2-40B4-BE49-F238E27FC236}">
              <a16:creationId xmlns:a16="http://schemas.microsoft.com/office/drawing/2014/main" id="{00000000-0008-0000-3600-000003000000}"/>
            </a:ext>
          </a:extLst>
        </xdr:cNvPr>
        <xdr:cNvPicPr>
          <a:picLocks noChangeAspect="1"/>
        </xdr:cNvPicPr>
      </xdr:nvPicPr>
      <xdr:blipFill>
        <a:blip xmlns:r="http://schemas.openxmlformats.org/officeDocument/2006/relationships" r:embed="rId1" cstate="print"/>
        <a:stretch>
          <a:fillRect/>
        </a:stretch>
      </xdr:blipFill>
      <xdr:spPr>
        <a:xfrm>
          <a:off x="0" y="0"/>
          <a:ext cx="11953875" cy="1727200"/>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561975</xdr:colOff>
      <xdr:row>0</xdr:row>
      <xdr:rowOff>1308100</xdr:rowOff>
    </xdr:to>
    <xdr:pic>
      <xdr:nvPicPr>
        <xdr:cNvPr id="2" name="Image 1" descr="bandeau_HELMo21cm-petit.jpg">
          <a:extLst>
            <a:ext uri="{FF2B5EF4-FFF2-40B4-BE49-F238E27FC236}">
              <a16:creationId xmlns:a16="http://schemas.microsoft.com/office/drawing/2014/main" id="{00000000-0008-0000-3700-000002000000}"/>
            </a:ext>
          </a:extLst>
        </xdr:cNvPr>
        <xdr:cNvPicPr>
          <a:picLocks noChangeAspect="1"/>
        </xdr:cNvPicPr>
      </xdr:nvPicPr>
      <xdr:blipFill>
        <a:blip xmlns:r="http://schemas.openxmlformats.org/officeDocument/2006/relationships" r:embed="rId1" cstate="print"/>
        <a:stretch>
          <a:fillRect/>
        </a:stretch>
      </xdr:blipFill>
      <xdr:spPr>
        <a:xfrm>
          <a:off x="0" y="0"/>
          <a:ext cx="11760200" cy="1308100"/>
        </a:xfrm>
        <a:prstGeom prst="rect">
          <a:avLst/>
        </a:prstGeom>
      </xdr:spPr>
    </xdr:pic>
    <xdr:clientData/>
  </xdr:twoCellAnchor>
  <xdr:twoCellAnchor editAs="oneCell">
    <xdr:from>
      <xdr:col>0</xdr:col>
      <xdr:colOff>0</xdr:colOff>
      <xdr:row>0</xdr:row>
      <xdr:rowOff>0</xdr:rowOff>
    </xdr:from>
    <xdr:to>
      <xdr:col>16</xdr:col>
      <xdr:colOff>23813</xdr:colOff>
      <xdr:row>1</xdr:row>
      <xdr:rowOff>119856</xdr:rowOff>
    </xdr:to>
    <xdr:pic>
      <xdr:nvPicPr>
        <xdr:cNvPr id="3" name="Image 2" descr="bandeau_HELMo21cm-petit.jpg">
          <a:extLst>
            <a:ext uri="{FF2B5EF4-FFF2-40B4-BE49-F238E27FC236}">
              <a16:creationId xmlns:a16="http://schemas.microsoft.com/office/drawing/2014/main" id="{00000000-0008-0000-3700-000003000000}"/>
            </a:ext>
          </a:extLst>
        </xdr:cNvPr>
        <xdr:cNvPicPr>
          <a:picLocks noChangeAspect="1"/>
        </xdr:cNvPicPr>
      </xdr:nvPicPr>
      <xdr:blipFill>
        <a:blip xmlns:r="http://schemas.openxmlformats.org/officeDocument/2006/relationships" r:embed="rId1" cstate="print"/>
        <a:stretch>
          <a:fillRect/>
        </a:stretch>
      </xdr:blipFill>
      <xdr:spPr>
        <a:xfrm>
          <a:off x="0" y="0"/>
          <a:ext cx="11977688" cy="1727200"/>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16</xdr:col>
      <xdr:colOff>2381</xdr:colOff>
      <xdr:row>1</xdr:row>
      <xdr:rowOff>23813</xdr:rowOff>
    </xdr:to>
    <xdr:pic>
      <xdr:nvPicPr>
        <xdr:cNvPr id="3" name="Image 2" descr="bandeau_HELMo21cm-petit.jpg">
          <a:extLst>
            <a:ext uri="{FF2B5EF4-FFF2-40B4-BE49-F238E27FC236}">
              <a16:creationId xmlns:a16="http://schemas.microsoft.com/office/drawing/2014/main" id="{00000000-0008-0000-3800-000003000000}"/>
            </a:ext>
          </a:extLst>
        </xdr:cNvPr>
        <xdr:cNvPicPr>
          <a:picLocks noChangeAspect="1"/>
        </xdr:cNvPicPr>
      </xdr:nvPicPr>
      <xdr:blipFill>
        <a:blip xmlns:r="http://schemas.openxmlformats.org/officeDocument/2006/relationships" r:embed="rId1" cstate="print"/>
        <a:stretch>
          <a:fillRect/>
        </a:stretch>
      </xdr:blipFill>
      <xdr:spPr>
        <a:xfrm>
          <a:off x="0" y="1"/>
          <a:ext cx="11944350" cy="1738312"/>
        </a:xfrm>
        <a:prstGeom prst="rect">
          <a:avLst/>
        </a:prstGeom>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442912</xdr:colOff>
      <xdr:row>1</xdr:row>
      <xdr:rowOff>19050</xdr:rowOff>
    </xdr:to>
    <xdr:pic>
      <xdr:nvPicPr>
        <xdr:cNvPr id="18" name="Image 17" descr="bandeau_HELMo21cm-petit.jpg">
          <a:extLst>
            <a:ext uri="{FF2B5EF4-FFF2-40B4-BE49-F238E27FC236}">
              <a16:creationId xmlns:a16="http://schemas.microsoft.com/office/drawing/2014/main" id="{00000000-0008-0000-3900-000012000000}"/>
            </a:ext>
          </a:extLst>
        </xdr:cNvPr>
        <xdr:cNvPicPr>
          <a:picLocks noChangeAspect="1"/>
        </xdr:cNvPicPr>
      </xdr:nvPicPr>
      <xdr:blipFill>
        <a:blip xmlns:r="http://schemas.openxmlformats.org/officeDocument/2006/relationships" r:embed="rId1" cstate="print"/>
        <a:stretch>
          <a:fillRect/>
        </a:stretch>
      </xdr:blipFill>
      <xdr:spPr>
        <a:xfrm>
          <a:off x="0" y="0"/>
          <a:ext cx="12063412" cy="1733550"/>
        </a:xfrm>
        <a:prstGeom prst="rect">
          <a:avLst/>
        </a:prstGeom>
      </xdr:spPr>
    </xdr:pic>
    <xdr:clientData/>
  </xdr:twoCellAnchor>
  <xdr:twoCellAnchor editAs="oneCell">
    <xdr:from>
      <xdr:col>0</xdr:col>
      <xdr:colOff>0</xdr:colOff>
      <xdr:row>0</xdr:row>
      <xdr:rowOff>0</xdr:rowOff>
    </xdr:from>
    <xdr:to>
      <xdr:col>15</xdr:col>
      <xdr:colOff>280035</xdr:colOff>
      <xdr:row>1</xdr:row>
      <xdr:rowOff>12700</xdr:rowOff>
    </xdr:to>
    <xdr:pic>
      <xdr:nvPicPr>
        <xdr:cNvPr id="22" name="Image 21" descr="bandeau_HELMo21cm-petit.jpg">
          <a:extLst>
            <a:ext uri="{FF2B5EF4-FFF2-40B4-BE49-F238E27FC236}">
              <a16:creationId xmlns:a16="http://schemas.microsoft.com/office/drawing/2014/main" id="{00000000-0008-0000-3900-000016000000}"/>
            </a:ext>
          </a:extLst>
        </xdr:cNvPr>
        <xdr:cNvPicPr>
          <a:picLocks noChangeAspect="1"/>
        </xdr:cNvPicPr>
      </xdr:nvPicPr>
      <xdr:blipFill>
        <a:blip xmlns:r="http://schemas.openxmlformats.org/officeDocument/2006/relationships" r:embed="rId1" cstate="print"/>
        <a:stretch>
          <a:fillRect/>
        </a:stretch>
      </xdr:blipFill>
      <xdr:spPr>
        <a:xfrm>
          <a:off x="0" y="0"/>
          <a:ext cx="11894820" cy="1727200"/>
        </a:xfrm>
        <a:prstGeom prst="rect">
          <a:avLst/>
        </a:prstGeom>
      </xdr:spPr>
    </xdr:pic>
    <xdr:clientData/>
  </xdr:twoCellAnchor>
  <xdr:twoCellAnchor editAs="oneCell">
    <xdr:from>
      <xdr:col>0</xdr:col>
      <xdr:colOff>38100</xdr:colOff>
      <xdr:row>0</xdr:row>
      <xdr:rowOff>0</xdr:rowOff>
    </xdr:from>
    <xdr:to>
      <xdr:col>13</xdr:col>
      <xdr:colOff>70961</xdr:colOff>
      <xdr:row>1</xdr:row>
      <xdr:rowOff>3175</xdr:rowOff>
    </xdr:to>
    <xdr:pic>
      <xdr:nvPicPr>
        <xdr:cNvPr id="23" name="Image 22" descr="bandeau_HELMo21cm-petit.jpg">
          <a:extLst>
            <a:ext uri="{FF2B5EF4-FFF2-40B4-BE49-F238E27FC236}">
              <a16:creationId xmlns:a16="http://schemas.microsoft.com/office/drawing/2014/main" id="{00000000-0008-0000-3900-000017000000}"/>
            </a:ext>
          </a:extLst>
        </xdr:cNvPr>
        <xdr:cNvPicPr>
          <a:picLocks noChangeAspect="1"/>
        </xdr:cNvPicPr>
      </xdr:nvPicPr>
      <xdr:blipFill>
        <a:blip xmlns:r="http://schemas.openxmlformats.org/officeDocument/2006/relationships" r:embed="rId1" cstate="print"/>
        <a:stretch>
          <a:fillRect/>
        </a:stretch>
      </xdr:blipFill>
      <xdr:spPr>
        <a:xfrm>
          <a:off x="38100" y="0"/>
          <a:ext cx="10062686" cy="1717675"/>
        </a:xfrm>
        <a:prstGeom prst="rect">
          <a:avLst/>
        </a:prstGeom>
      </xdr:spPr>
    </xdr:pic>
    <xdr:clientData/>
  </xdr:twoCellAnchor>
  <xdr:twoCellAnchor editAs="oneCell">
    <xdr:from>
      <xdr:col>0</xdr:col>
      <xdr:colOff>0</xdr:colOff>
      <xdr:row>0</xdr:row>
      <xdr:rowOff>0</xdr:rowOff>
    </xdr:from>
    <xdr:to>
      <xdr:col>16</xdr:col>
      <xdr:colOff>4286</xdr:colOff>
      <xdr:row>1</xdr:row>
      <xdr:rowOff>12700</xdr:rowOff>
    </xdr:to>
    <xdr:pic>
      <xdr:nvPicPr>
        <xdr:cNvPr id="24" name="Image 23" descr="bandeau_HELMo21cm-petit.jpg">
          <a:extLst>
            <a:ext uri="{FF2B5EF4-FFF2-40B4-BE49-F238E27FC236}">
              <a16:creationId xmlns:a16="http://schemas.microsoft.com/office/drawing/2014/main" id="{00000000-0008-0000-3900-000018000000}"/>
            </a:ext>
          </a:extLst>
        </xdr:cNvPr>
        <xdr:cNvPicPr>
          <a:picLocks noChangeAspect="1"/>
        </xdr:cNvPicPr>
      </xdr:nvPicPr>
      <xdr:blipFill>
        <a:blip xmlns:r="http://schemas.openxmlformats.org/officeDocument/2006/relationships" r:embed="rId1" cstate="print"/>
        <a:stretch>
          <a:fillRect/>
        </a:stretch>
      </xdr:blipFill>
      <xdr:spPr>
        <a:xfrm>
          <a:off x="0" y="0"/>
          <a:ext cx="12432506" cy="1727200"/>
        </a:xfrm>
        <a:prstGeom prst="rect">
          <a:avLst/>
        </a:prstGeom>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452437</xdr:colOff>
      <xdr:row>0</xdr:row>
      <xdr:rowOff>1308100</xdr:rowOff>
    </xdr:to>
    <xdr:pic>
      <xdr:nvPicPr>
        <xdr:cNvPr id="2" name="Image 1" descr="bandeau_HELMo21cm-petit.jpg">
          <a:extLst>
            <a:ext uri="{FF2B5EF4-FFF2-40B4-BE49-F238E27FC236}">
              <a16:creationId xmlns:a16="http://schemas.microsoft.com/office/drawing/2014/main" id="{00000000-0008-0000-3A00-000002000000}"/>
            </a:ext>
          </a:extLst>
        </xdr:cNvPr>
        <xdr:cNvPicPr>
          <a:picLocks noChangeAspect="1"/>
        </xdr:cNvPicPr>
      </xdr:nvPicPr>
      <xdr:blipFill>
        <a:blip xmlns:r="http://schemas.openxmlformats.org/officeDocument/2006/relationships" r:embed="rId1" cstate="print"/>
        <a:stretch>
          <a:fillRect/>
        </a:stretch>
      </xdr:blipFill>
      <xdr:spPr>
        <a:xfrm>
          <a:off x="0" y="0"/>
          <a:ext cx="11760200" cy="1308100"/>
        </a:xfrm>
        <a:prstGeom prst="rect">
          <a:avLst/>
        </a:prstGeom>
      </xdr:spPr>
    </xdr:pic>
    <xdr:clientData/>
  </xdr:twoCellAnchor>
  <xdr:twoCellAnchor editAs="oneCell">
    <xdr:from>
      <xdr:col>0</xdr:col>
      <xdr:colOff>0</xdr:colOff>
      <xdr:row>0</xdr:row>
      <xdr:rowOff>0</xdr:rowOff>
    </xdr:from>
    <xdr:to>
      <xdr:col>15</xdr:col>
      <xdr:colOff>452437</xdr:colOff>
      <xdr:row>1</xdr:row>
      <xdr:rowOff>12700</xdr:rowOff>
    </xdr:to>
    <xdr:pic>
      <xdr:nvPicPr>
        <xdr:cNvPr id="3" name="Image 2" descr="bandeau_HELMo21cm-petit.jpg">
          <a:extLst>
            <a:ext uri="{FF2B5EF4-FFF2-40B4-BE49-F238E27FC236}">
              <a16:creationId xmlns:a16="http://schemas.microsoft.com/office/drawing/2014/main" id="{00000000-0008-0000-3A00-000003000000}"/>
            </a:ext>
          </a:extLst>
        </xdr:cNvPr>
        <xdr:cNvPicPr>
          <a:picLocks noChangeAspect="1"/>
        </xdr:cNvPicPr>
      </xdr:nvPicPr>
      <xdr:blipFill>
        <a:blip xmlns:r="http://schemas.openxmlformats.org/officeDocument/2006/relationships" r:embed="rId1" cstate="print"/>
        <a:stretch>
          <a:fillRect/>
        </a:stretch>
      </xdr:blipFill>
      <xdr:spPr>
        <a:xfrm>
          <a:off x="0" y="0"/>
          <a:ext cx="11734800" cy="1412875"/>
        </a:xfrm>
        <a:prstGeom prst="rect">
          <a:avLst/>
        </a:prstGeom>
      </xdr:spPr>
    </xdr:pic>
    <xdr:clientData/>
  </xdr:twoCellAnchor>
  <xdr:twoCellAnchor editAs="oneCell">
    <xdr:from>
      <xdr:col>0</xdr:col>
      <xdr:colOff>0</xdr:colOff>
      <xdr:row>0</xdr:row>
      <xdr:rowOff>0</xdr:rowOff>
    </xdr:from>
    <xdr:to>
      <xdr:col>17</xdr:col>
      <xdr:colOff>479425</xdr:colOff>
      <xdr:row>0</xdr:row>
      <xdr:rowOff>1308100</xdr:rowOff>
    </xdr:to>
    <xdr:pic>
      <xdr:nvPicPr>
        <xdr:cNvPr id="4" name="Image 3" descr="bandeau_HELMo21cm-petit.jpg">
          <a:extLst>
            <a:ext uri="{FF2B5EF4-FFF2-40B4-BE49-F238E27FC236}">
              <a16:creationId xmlns:a16="http://schemas.microsoft.com/office/drawing/2014/main" id="{00000000-0008-0000-3A00-000004000000}"/>
            </a:ext>
          </a:extLst>
        </xdr:cNvPr>
        <xdr:cNvPicPr>
          <a:picLocks noChangeAspect="1"/>
        </xdr:cNvPicPr>
      </xdr:nvPicPr>
      <xdr:blipFill>
        <a:blip xmlns:r="http://schemas.openxmlformats.org/officeDocument/2006/relationships" r:embed="rId1" cstate="print"/>
        <a:stretch>
          <a:fillRect/>
        </a:stretch>
      </xdr:blipFill>
      <xdr:spPr>
        <a:xfrm>
          <a:off x="0" y="0"/>
          <a:ext cx="10125868" cy="1308100"/>
        </a:xfrm>
        <a:prstGeom prst="rect">
          <a:avLst/>
        </a:prstGeom>
      </xdr:spPr>
    </xdr:pic>
    <xdr:clientData/>
  </xdr:twoCellAnchor>
  <xdr:twoCellAnchor editAs="oneCell">
    <xdr:from>
      <xdr:col>0</xdr:col>
      <xdr:colOff>0</xdr:colOff>
      <xdr:row>0</xdr:row>
      <xdr:rowOff>0</xdr:rowOff>
    </xdr:from>
    <xdr:to>
      <xdr:col>17</xdr:col>
      <xdr:colOff>488950</xdr:colOff>
      <xdr:row>1</xdr:row>
      <xdr:rowOff>12700</xdr:rowOff>
    </xdr:to>
    <xdr:pic>
      <xdr:nvPicPr>
        <xdr:cNvPr id="5" name="Image 4" descr="bandeau_HELMo21cm-petit.jpg">
          <a:extLst>
            <a:ext uri="{FF2B5EF4-FFF2-40B4-BE49-F238E27FC236}">
              <a16:creationId xmlns:a16="http://schemas.microsoft.com/office/drawing/2014/main" id="{00000000-0008-0000-3A00-000005000000}"/>
            </a:ext>
          </a:extLst>
        </xdr:cNvPr>
        <xdr:cNvPicPr>
          <a:picLocks noChangeAspect="1"/>
        </xdr:cNvPicPr>
      </xdr:nvPicPr>
      <xdr:blipFill>
        <a:blip xmlns:r="http://schemas.openxmlformats.org/officeDocument/2006/relationships" r:embed="rId1" cstate="print"/>
        <a:stretch>
          <a:fillRect/>
        </a:stretch>
      </xdr:blipFill>
      <xdr:spPr>
        <a:xfrm>
          <a:off x="0" y="0"/>
          <a:ext cx="10135393" cy="1727200"/>
        </a:xfrm>
        <a:prstGeom prst="rect">
          <a:avLst/>
        </a:prstGeom>
      </xdr:spPr>
    </xdr:pic>
    <xdr:clientData/>
  </xdr:twoCellAnchor>
  <xdr:twoCellAnchor editAs="oneCell">
    <xdr:from>
      <xdr:col>0</xdr:col>
      <xdr:colOff>1</xdr:colOff>
      <xdr:row>0</xdr:row>
      <xdr:rowOff>0</xdr:rowOff>
    </xdr:from>
    <xdr:to>
      <xdr:col>22</xdr:col>
      <xdr:colOff>495299</xdr:colOff>
      <xdr:row>1</xdr:row>
      <xdr:rowOff>12700</xdr:rowOff>
    </xdr:to>
    <xdr:pic>
      <xdr:nvPicPr>
        <xdr:cNvPr id="6" name="Image 5" descr="bandeau_HELMo21cm-petit.jpg">
          <a:extLst>
            <a:ext uri="{FF2B5EF4-FFF2-40B4-BE49-F238E27FC236}">
              <a16:creationId xmlns:a16="http://schemas.microsoft.com/office/drawing/2014/main" id="{00000000-0008-0000-3A00-000006000000}"/>
            </a:ext>
          </a:extLst>
        </xdr:cNvPr>
        <xdr:cNvPicPr>
          <a:picLocks noChangeAspect="1"/>
        </xdr:cNvPicPr>
      </xdr:nvPicPr>
      <xdr:blipFill>
        <a:blip xmlns:r="http://schemas.openxmlformats.org/officeDocument/2006/relationships" r:embed="rId1" cstate="print"/>
        <a:stretch>
          <a:fillRect/>
        </a:stretch>
      </xdr:blipFill>
      <xdr:spPr>
        <a:xfrm>
          <a:off x="1" y="0"/>
          <a:ext cx="17109279" cy="1727200"/>
        </a:xfrm>
        <a:prstGeom prst="rect">
          <a:avLst/>
        </a:prstGeom>
      </xdr:spPr>
    </xdr:pic>
    <xdr:clientData/>
  </xdr:twoCellAnchor>
  <xdr:twoCellAnchor editAs="oneCell">
    <xdr:from>
      <xdr:col>0</xdr:col>
      <xdr:colOff>0</xdr:colOff>
      <xdr:row>0</xdr:row>
      <xdr:rowOff>0</xdr:rowOff>
    </xdr:from>
    <xdr:to>
      <xdr:col>15</xdr:col>
      <xdr:colOff>431482</xdr:colOff>
      <xdr:row>1</xdr:row>
      <xdr:rowOff>19050</xdr:rowOff>
    </xdr:to>
    <xdr:pic>
      <xdr:nvPicPr>
        <xdr:cNvPr id="11" name="Image 10" descr="bandeau_HELMo21cm-petit.jpg">
          <a:extLst>
            <a:ext uri="{FF2B5EF4-FFF2-40B4-BE49-F238E27FC236}">
              <a16:creationId xmlns:a16="http://schemas.microsoft.com/office/drawing/2014/main" id="{00000000-0008-0000-3A00-00000B000000}"/>
            </a:ext>
          </a:extLst>
        </xdr:cNvPr>
        <xdr:cNvPicPr>
          <a:picLocks noChangeAspect="1"/>
        </xdr:cNvPicPr>
      </xdr:nvPicPr>
      <xdr:blipFill>
        <a:blip xmlns:r="http://schemas.openxmlformats.org/officeDocument/2006/relationships" r:embed="rId1" cstate="print"/>
        <a:stretch>
          <a:fillRect/>
        </a:stretch>
      </xdr:blipFill>
      <xdr:spPr>
        <a:xfrm>
          <a:off x="0" y="0"/>
          <a:ext cx="12057697" cy="1733550"/>
        </a:xfrm>
        <a:prstGeom prst="rect">
          <a:avLst/>
        </a:prstGeom>
      </xdr:spPr>
    </xdr:pic>
    <xdr:clientData/>
  </xdr:twoCellAnchor>
  <xdr:twoCellAnchor editAs="oneCell">
    <xdr:from>
      <xdr:col>0</xdr:col>
      <xdr:colOff>0</xdr:colOff>
      <xdr:row>0</xdr:row>
      <xdr:rowOff>0</xdr:rowOff>
    </xdr:from>
    <xdr:to>
      <xdr:col>15</xdr:col>
      <xdr:colOff>268605</xdr:colOff>
      <xdr:row>1</xdr:row>
      <xdr:rowOff>12700</xdr:rowOff>
    </xdr:to>
    <xdr:pic>
      <xdr:nvPicPr>
        <xdr:cNvPr id="12" name="Image 11" descr="bandeau_HELMo21cm-petit.jpg">
          <a:extLst>
            <a:ext uri="{FF2B5EF4-FFF2-40B4-BE49-F238E27FC236}">
              <a16:creationId xmlns:a16="http://schemas.microsoft.com/office/drawing/2014/main" id="{00000000-0008-0000-3A00-00000C000000}"/>
            </a:ext>
          </a:extLst>
        </xdr:cNvPr>
        <xdr:cNvPicPr>
          <a:picLocks noChangeAspect="1"/>
        </xdr:cNvPicPr>
      </xdr:nvPicPr>
      <xdr:blipFill>
        <a:blip xmlns:r="http://schemas.openxmlformats.org/officeDocument/2006/relationships" r:embed="rId1" cstate="print"/>
        <a:stretch>
          <a:fillRect/>
        </a:stretch>
      </xdr:blipFill>
      <xdr:spPr>
        <a:xfrm>
          <a:off x="0" y="0"/>
          <a:ext cx="11894820" cy="1727200"/>
        </a:xfrm>
        <a:prstGeom prst="rect">
          <a:avLst/>
        </a:prstGeom>
      </xdr:spPr>
    </xdr:pic>
    <xdr:clientData/>
  </xdr:twoCellAnchor>
  <xdr:twoCellAnchor editAs="oneCell">
    <xdr:from>
      <xdr:col>0</xdr:col>
      <xdr:colOff>38100</xdr:colOff>
      <xdr:row>0</xdr:row>
      <xdr:rowOff>0</xdr:rowOff>
    </xdr:from>
    <xdr:to>
      <xdr:col>13</xdr:col>
      <xdr:colOff>57626</xdr:colOff>
      <xdr:row>1</xdr:row>
      <xdr:rowOff>3175</xdr:rowOff>
    </xdr:to>
    <xdr:pic>
      <xdr:nvPicPr>
        <xdr:cNvPr id="13" name="Image 12" descr="bandeau_HELMo21cm-petit.jpg">
          <a:extLst>
            <a:ext uri="{FF2B5EF4-FFF2-40B4-BE49-F238E27FC236}">
              <a16:creationId xmlns:a16="http://schemas.microsoft.com/office/drawing/2014/main" id="{00000000-0008-0000-3A00-00000D000000}"/>
            </a:ext>
          </a:extLst>
        </xdr:cNvPr>
        <xdr:cNvPicPr>
          <a:picLocks noChangeAspect="1"/>
        </xdr:cNvPicPr>
      </xdr:nvPicPr>
      <xdr:blipFill>
        <a:blip xmlns:r="http://schemas.openxmlformats.org/officeDocument/2006/relationships" r:embed="rId1" cstate="print"/>
        <a:stretch>
          <a:fillRect/>
        </a:stretch>
      </xdr:blipFill>
      <xdr:spPr>
        <a:xfrm>
          <a:off x="38100" y="0"/>
          <a:ext cx="10062686" cy="1717675"/>
        </a:xfrm>
        <a:prstGeom prst="rect">
          <a:avLst/>
        </a:prstGeom>
      </xdr:spPr>
    </xdr:pic>
    <xdr:clientData/>
  </xdr:twoCellAnchor>
  <xdr:twoCellAnchor editAs="oneCell">
    <xdr:from>
      <xdr:col>0</xdr:col>
      <xdr:colOff>0</xdr:colOff>
      <xdr:row>0</xdr:row>
      <xdr:rowOff>0</xdr:rowOff>
    </xdr:from>
    <xdr:to>
      <xdr:col>16</xdr:col>
      <xdr:colOff>4286</xdr:colOff>
      <xdr:row>1</xdr:row>
      <xdr:rowOff>12700</xdr:rowOff>
    </xdr:to>
    <xdr:pic>
      <xdr:nvPicPr>
        <xdr:cNvPr id="14" name="Image 13" descr="bandeau_HELMo21cm-petit.jpg">
          <a:extLst>
            <a:ext uri="{FF2B5EF4-FFF2-40B4-BE49-F238E27FC236}">
              <a16:creationId xmlns:a16="http://schemas.microsoft.com/office/drawing/2014/main" id="{00000000-0008-0000-3A00-00000E000000}"/>
            </a:ext>
          </a:extLst>
        </xdr:cNvPr>
        <xdr:cNvPicPr>
          <a:picLocks noChangeAspect="1"/>
        </xdr:cNvPicPr>
      </xdr:nvPicPr>
      <xdr:blipFill>
        <a:blip xmlns:r="http://schemas.openxmlformats.org/officeDocument/2006/relationships" r:embed="rId1" cstate="print"/>
        <a:stretch>
          <a:fillRect/>
        </a:stretch>
      </xdr:blipFill>
      <xdr:spPr>
        <a:xfrm>
          <a:off x="0" y="0"/>
          <a:ext cx="12432506" cy="17272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204788</xdr:colOff>
      <xdr:row>0</xdr:row>
      <xdr:rowOff>1308100</xdr:rowOff>
    </xdr:to>
    <xdr:pic>
      <xdr:nvPicPr>
        <xdr:cNvPr id="2" name="Image 1" descr="bandeau_HELMo21cm-petit.jp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stretch>
          <a:fillRect/>
        </a:stretch>
      </xdr:blipFill>
      <xdr:spPr>
        <a:xfrm>
          <a:off x="0" y="0"/>
          <a:ext cx="11760200" cy="1308100"/>
        </a:xfrm>
        <a:prstGeom prst="rect">
          <a:avLst/>
        </a:prstGeom>
      </xdr:spPr>
    </xdr:pic>
    <xdr:clientData/>
  </xdr:twoCellAnchor>
  <xdr:twoCellAnchor editAs="oneCell">
    <xdr:from>
      <xdr:col>0</xdr:col>
      <xdr:colOff>0</xdr:colOff>
      <xdr:row>0</xdr:row>
      <xdr:rowOff>0</xdr:rowOff>
    </xdr:from>
    <xdr:to>
      <xdr:col>15</xdr:col>
      <xdr:colOff>821531</xdr:colOff>
      <xdr:row>1</xdr:row>
      <xdr:rowOff>12700</xdr:rowOff>
    </xdr:to>
    <xdr:pic>
      <xdr:nvPicPr>
        <xdr:cNvPr id="3" name="Image 2" descr="bandeau_HELMo21cm-petit.jpg">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stretch>
          <a:fillRect/>
        </a:stretch>
      </xdr:blipFill>
      <xdr:spPr>
        <a:xfrm>
          <a:off x="0" y="0"/>
          <a:ext cx="11965781" cy="1727200"/>
        </a:xfrm>
        <a:prstGeom prst="rect">
          <a:avLst/>
        </a:prstGeom>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342900</xdr:colOff>
      <xdr:row>0</xdr:row>
      <xdr:rowOff>1308100</xdr:rowOff>
    </xdr:to>
    <xdr:pic>
      <xdr:nvPicPr>
        <xdr:cNvPr id="2" name="Image 1" descr="bandeau_HELMo21cm-petit.jpg">
          <a:extLst>
            <a:ext uri="{FF2B5EF4-FFF2-40B4-BE49-F238E27FC236}">
              <a16:creationId xmlns:a16="http://schemas.microsoft.com/office/drawing/2014/main" id="{00000000-0008-0000-3B00-000002000000}"/>
            </a:ext>
          </a:extLst>
        </xdr:cNvPr>
        <xdr:cNvPicPr>
          <a:picLocks noChangeAspect="1"/>
        </xdr:cNvPicPr>
      </xdr:nvPicPr>
      <xdr:blipFill>
        <a:blip xmlns:r="http://schemas.openxmlformats.org/officeDocument/2006/relationships" r:embed="rId1" cstate="print"/>
        <a:stretch>
          <a:fillRect/>
        </a:stretch>
      </xdr:blipFill>
      <xdr:spPr>
        <a:xfrm>
          <a:off x="0" y="0"/>
          <a:ext cx="11544300" cy="1308100"/>
        </a:xfrm>
        <a:prstGeom prst="rect">
          <a:avLst/>
        </a:prstGeom>
      </xdr:spPr>
    </xdr:pic>
    <xdr:clientData/>
  </xdr:twoCellAnchor>
  <xdr:twoCellAnchor editAs="oneCell">
    <xdr:from>
      <xdr:col>0</xdr:col>
      <xdr:colOff>0</xdr:colOff>
      <xdr:row>0</xdr:row>
      <xdr:rowOff>0</xdr:rowOff>
    </xdr:from>
    <xdr:to>
      <xdr:col>15</xdr:col>
      <xdr:colOff>342900</xdr:colOff>
      <xdr:row>1</xdr:row>
      <xdr:rowOff>12700</xdr:rowOff>
    </xdr:to>
    <xdr:pic>
      <xdr:nvPicPr>
        <xdr:cNvPr id="3" name="Image 2" descr="bandeau_HELMo21cm-petit.jpg">
          <a:extLst>
            <a:ext uri="{FF2B5EF4-FFF2-40B4-BE49-F238E27FC236}">
              <a16:creationId xmlns:a16="http://schemas.microsoft.com/office/drawing/2014/main" id="{00000000-0008-0000-3B00-000003000000}"/>
            </a:ext>
          </a:extLst>
        </xdr:cNvPr>
        <xdr:cNvPicPr>
          <a:picLocks noChangeAspect="1"/>
        </xdr:cNvPicPr>
      </xdr:nvPicPr>
      <xdr:blipFill>
        <a:blip xmlns:r="http://schemas.openxmlformats.org/officeDocument/2006/relationships" r:embed="rId1" cstate="print"/>
        <a:stretch>
          <a:fillRect/>
        </a:stretch>
      </xdr:blipFill>
      <xdr:spPr>
        <a:xfrm>
          <a:off x="0" y="0"/>
          <a:ext cx="11544300" cy="1727200"/>
        </a:xfrm>
        <a:prstGeom prst="rect">
          <a:avLst/>
        </a:prstGeom>
      </xdr:spPr>
    </xdr:pic>
    <xdr:clientData/>
  </xdr:twoCellAnchor>
  <xdr:twoCellAnchor editAs="oneCell">
    <xdr:from>
      <xdr:col>0</xdr:col>
      <xdr:colOff>0</xdr:colOff>
      <xdr:row>0</xdr:row>
      <xdr:rowOff>0</xdr:rowOff>
    </xdr:from>
    <xdr:to>
      <xdr:col>21</xdr:col>
      <xdr:colOff>736600</xdr:colOff>
      <xdr:row>0</xdr:row>
      <xdr:rowOff>1308100</xdr:rowOff>
    </xdr:to>
    <xdr:pic>
      <xdr:nvPicPr>
        <xdr:cNvPr id="4" name="Image 3" descr="bandeau_HELMo21cm-petit.jpg">
          <a:extLst>
            <a:ext uri="{FF2B5EF4-FFF2-40B4-BE49-F238E27FC236}">
              <a16:creationId xmlns:a16="http://schemas.microsoft.com/office/drawing/2014/main" id="{00000000-0008-0000-3B00-000004000000}"/>
            </a:ext>
          </a:extLst>
        </xdr:cNvPr>
        <xdr:cNvPicPr>
          <a:picLocks noChangeAspect="1"/>
        </xdr:cNvPicPr>
      </xdr:nvPicPr>
      <xdr:blipFill>
        <a:blip xmlns:r="http://schemas.openxmlformats.org/officeDocument/2006/relationships" r:embed="rId1" cstate="print"/>
        <a:stretch>
          <a:fillRect/>
        </a:stretch>
      </xdr:blipFill>
      <xdr:spPr>
        <a:xfrm>
          <a:off x="0" y="0"/>
          <a:ext cx="16595725" cy="1308100"/>
        </a:xfrm>
        <a:prstGeom prst="rect">
          <a:avLst/>
        </a:prstGeom>
      </xdr:spPr>
    </xdr:pic>
    <xdr:clientData/>
  </xdr:twoCellAnchor>
  <xdr:twoCellAnchor editAs="oneCell">
    <xdr:from>
      <xdr:col>0</xdr:col>
      <xdr:colOff>0</xdr:colOff>
      <xdr:row>0</xdr:row>
      <xdr:rowOff>0</xdr:rowOff>
    </xdr:from>
    <xdr:to>
      <xdr:col>20</xdr:col>
      <xdr:colOff>592931</xdr:colOff>
      <xdr:row>1</xdr:row>
      <xdr:rowOff>3175</xdr:rowOff>
    </xdr:to>
    <xdr:pic>
      <xdr:nvPicPr>
        <xdr:cNvPr id="5" name="Image 4" descr="bandeau_HELMo21cm-petit.jpg">
          <a:extLst>
            <a:ext uri="{FF2B5EF4-FFF2-40B4-BE49-F238E27FC236}">
              <a16:creationId xmlns:a16="http://schemas.microsoft.com/office/drawing/2014/main" id="{00000000-0008-0000-3B00-000005000000}"/>
            </a:ext>
          </a:extLst>
        </xdr:cNvPr>
        <xdr:cNvPicPr>
          <a:picLocks noChangeAspect="1"/>
        </xdr:cNvPicPr>
      </xdr:nvPicPr>
      <xdr:blipFill>
        <a:blip xmlns:r="http://schemas.openxmlformats.org/officeDocument/2006/relationships" r:embed="rId1" cstate="print"/>
        <a:stretch>
          <a:fillRect/>
        </a:stretch>
      </xdr:blipFill>
      <xdr:spPr>
        <a:xfrm>
          <a:off x="0" y="0"/>
          <a:ext cx="15690056" cy="1717675"/>
        </a:xfrm>
        <a:prstGeom prst="rect">
          <a:avLst/>
        </a:prstGeom>
      </xdr:spPr>
    </xdr:pic>
    <xdr:clientData/>
  </xdr:twoCellAnchor>
  <xdr:twoCellAnchor editAs="oneCell">
    <xdr:from>
      <xdr:col>0</xdr:col>
      <xdr:colOff>0</xdr:colOff>
      <xdr:row>0</xdr:row>
      <xdr:rowOff>0</xdr:rowOff>
    </xdr:from>
    <xdr:to>
      <xdr:col>13</xdr:col>
      <xdr:colOff>126206</xdr:colOff>
      <xdr:row>0</xdr:row>
      <xdr:rowOff>1308100</xdr:rowOff>
    </xdr:to>
    <xdr:pic>
      <xdr:nvPicPr>
        <xdr:cNvPr id="6" name="Image 5" descr="bandeau_HELMo21cm-petit.jpg">
          <a:extLst>
            <a:ext uri="{FF2B5EF4-FFF2-40B4-BE49-F238E27FC236}">
              <a16:creationId xmlns:a16="http://schemas.microsoft.com/office/drawing/2014/main" id="{00000000-0008-0000-3B00-000006000000}"/>
            </a:ext>
          </a:extLst>
        </xdr:cNvPr>
        <xdr:cNvPicPr>
          <a:picLocks noChangeAspect="1"/>
        </xdr:cNvPicPr>
      </xdr:nvPicPr>
      <xdr:blipFill>
        <a:blip xmlns:r="http://schemas.openxmlformats.org/officeDocument/2006/relationships" r:embed="rId1" cstate="print"/>
        <a:stretch>
          <a:fillRect/>
        </a:stretch>
      </xdr:blipFill>
      <xdr:spPr>
        <a:xfrm>
          <a:off x="0" y="0"/>
          <a:ext cx="9794081" cy="1308100"/>
        </a:xfrm>
        <a:prstGeom prst="rect">
          <a:avLst/>
        </a:prstGeom>
      </xdr:spPr>
    </xdr:pic>
    <xdr:clientData/>
  </xdr:twoCellAnchor>
  <xdr:twoCellAnchor editAs="oneCell">
    <xdr:from>
      <xdr:col>0</xdr:col>
      <xdr:colOff>38100</xdr:colOff>
      <xdr:row>0</xdr:row>
      <xdr:rowOff>0</xdr:rowOff>
    </xdr:from>
    <xdr:to>
      <xdr:col>13</xdr:col>
      <xdr:colOff>126206</xdr:colOff>
      <xdr:row>1</xdr:row>
      <xdr:rowOff>3175</xdr:rowOff>
    </xdr:to>
    <xdr:pic>
      <xdr:nvPicPr>
        <xdr:cNvPr id="7" name="Image 6" descr="bandeau_HELMo21cm-petit.jpg">
          <a:extLst>
            <a:ext uri="{FF2B5EF4-FFF2-40B4-BE49-F238E27FC236}">
              <a16:creationId xmlns:a16="http://schemas.microsoft.com/office/drawing/2014/main" id="{00000000-0008-0000-3B00-000007000000}"/>
            </a:ext>
          </a:extLst>
        </xdr:cNvPr>
        <xdr:cNvPicPr>
          <a:picLocks noChangeAspect="1"/>
        </xdr:cNvPicPr>
      </xdr:nvPicPr>
      <xdr:blipFill>
        <a:blip xmlns:r="http://schemas.openxmlformats.org/officeDocument/2006/relationships" r:embed="rId1" cstate="print"/>
        <a:stretch>
          <a:fillRect/>
        </a:stretch>
      </xdr:blipFill>
      <xdr:spPr>
        <a:xfrm>
          <a:off x="38100" y="0"/>
          <a:ext cx="9755981" cy="1717675"/>
        </a:xfrm>
        <a:prstGeom prst="rect">
          <a:avLst/>
        </a:prstGeom>
      </xdr:spPr>
    </xdr:pic>
    <xdr:clientData/>
  </xdr:twoCellAnchor>
  <xdr:twoCellAnchor editAs="oneCell">
    <xdr:from>
      <xdr:col>0</xdr:col>
      <xdr:colOff>0</xdr:colOff>
      <xdr:row>0</xdr:row>
      <xdr:rowOff>0</xdr:rowOff>
    </xdr:from>
    <xdr:to>
      <xdr:col>21</xdr:col>
      <xdr:colOff>288924</xdr:colOff>
      <xdr:row>0</xdr:row>
      <xdr:rowOff>1308100</xdr:rowOff>
    </xdr:to>
    <xdr:pic>
      <xdr:nvPicPr>
        <xdr:cNvPr id="8" name="Image 7" descr="bandeau_HELMo21cm-petit.jpg">
          <a:extLst>
            <a:ext uri="{FF2B5EF4-FFF2-40B4-BE49-F238E27FC236}">
              <a16:creationId xmlns:a16="http://schemas.microsoft.com/office/drawing/2014/main" id="{00000000-0008-0000-3B00-000008000000}"/>
            </a:ext>
          </a:extLst>
        </xdr:cNvPr>
        <xdr:cNvPicPr>
          <a:picLocks noChangeAspect="1"/>
        </xdr:cNvPicPr>
      </xdr:nvPicPr>
      <xdr:blipFill>
        <a:blip xmlns:r="http://schemas.openxmlformats.org/officeDocument/2006/relationships" r:embed="rId1" cstate="print"/>
        <a:stretch>
          <a:fillRect/>
        </a:stretch>
      </xdr:blipFill>
      <xdr:spPr>
        <a:xfrm>
          <a:off x="0" y="0"/>
          <a:ext cx="16148049" cy="1308100"/>
        </a:xfrm>
        <a:prstGeom prst="rect">
          <a:avLst/>
        </a:prstGeom>
      </xdr:spPr>
    </xdr:pic>
    <xdr:clientData/>
  </xdr:twoCellAnchor>
  <xdr:twoCellAnchor editAs="oneCell">
    <xdr:from>
      <xdr:col>0</xdr:col>
      <xdr:colOff>0</xdr:colOff>
      <xdr:row>0</xdr:row>
      <xdr:rowOff>0</xdr:rowOff>
    </xdr:from>
    <xdr:to>
      <xdr:col>21</xdr:col>
      <xdr:colOff>298449</xdr:colOff>
      <xdr:row>1</xdr:row>
      <xdr:rowOff>3175</xdr:rowOff>
    </xdr:to>
    <xdr:pic>
      <xdr:nvPicPr>
        <xdr:cNvPr id="9" name="Image 8" descr="bandeau_HELMo21cm-petit.jpg">
          <a:extLst>
            <a:ext uri="{FF2B5EF4-FFF2-40B4-BE49-F238E27FC236}">
              <a16:creationId xmlns:a16="http://schemas.microsoft.com/office/drawing/2014/main" id="{00000000-0008-0000-3B00-000009000000}"/>
            </a:ext>
          </a:extLst>
        </xdr:cNvPr>
        <xdr:cNvPicPr>
          <a:picLocks noChangeAspect="1"/>
        </xdr:cNvPicPr>
      </xdr:nvPicPr>
      <xdr:blipFill>
        <a:blip xmlns:r="http://schemas.openxmlformats.org/officeDocument/2006/relationships" r:embed="rId1" cstate="print"/>
        <a:stretch>
          <a:fillRect/>
        </a:stretch>
      </xdr:blipFill>
      <xdr:spPr>
        <a:xfrm>
          <a:off x="0" y="0"/>
          <a:ext cx="16157574" cy="1717675"/>
        </a:xfrm>
        <a:prstGeom prst="rect">
          <a:avLst/>
        </a:prstGeom>
      </xdr:spPr>
    </xdr:pic>
    <xdr:clientData/>
  </xdr:twoCellAnchor>
  <xdr:twoCellAnchor editAs="oneCell">
    <xdr:from>
      <xdr:col>0</xdr:col>
      <xdr:colOff>1</xdr:colOff>
      <xdr:row>0</xdr:row>
      <xdr:rowOff>0</xdr:rowOff>
    </xdr:from>
    <xdr:to>
      <xdr:col>27</xdr:col>
      <xdr:colOff>533399</xdr:colOff>
      <xdr:row>1</xdr:row>
      <xdr:rowOff>0</xdr:rowOff>
    </xdr:to>
    <xdr:pic>
      <xdr:nvPicPr>
        <xdr:cNvPr id="10" name="Image 9" descr="bandeau_HELMo21cm-petit.jpg">
          <a:extLst>
            <a:ext uri="{FF2B5EF4-FFF2-40B4-BE49-F238E27FC236}">
              <a16:creationId xmlns:a16="http://schemas.microsoft.com/office/drawing/2014/main" id="{00000000-0008-0000-3B00-00000A000000}"/>
            </a:ext>
          </a:extLst>
        </xdr:cNvPr>
        <xdr:cNvPicPr>
          <a:picLocks noChangeAspect="1"/>
        </xdr:cNvPicPr>
      </xdr:nvPicPr>
      <xdr:blipFill>
        <a:blip xmlns:r="http://schemas.openxmlformats.org/officeDocument/2006/relationships" r:embed="rId1" cstate="print"/>
        <a:stretch>
          <a:fillRect/>
        </a:stretch>
      </xdr:blipFill>
      <xdr:spPr>
        <a:xfrm>
          <a:off x="1" y="0"/>
          <a:ext cx="20964523" cy="1714500"/>
        </a:xfrm>
        <a:prstGeom prst="rect">
          <a:avLst/>
        </a:prstGeom>
      </xdr:spPr>
    </xdr:pic>
    <xdr:clientData/>
  </xdr:twoCellAnchor>
  <xdr:twoCellAnchor editAs="oneCell">
    <xdr:from>
      <xdr:col>0</xdr:col>
      <xdr:colOff>0</xdr:colOff>
      <xdr:row>0</xdr:row>
      <xdr:rowOff>0</xdr:rowOff>
    </xdr:from>
    <xdr:to>
      <xdr:col>7</xdr:col>
      <xdr:colOff>419100</xdr:colOff>
      <xdr:row>0</xdr:row>
      <xdr:rowOff>1308100</xdr:rowOff>
    </xdr:to>
    <xdr:pic>
      <xdr:nvPicPr>
        <xdr:cNvPr id="11" name="Image 10" descr="bandeau_HELMo21cm-petit.jpg">
          <a:extLst>
            <a:ext uri="{FF2B5EF4-FFF2-40B4-BE49-F238E27FC236}">
              <a16:creationId xmlns:a16="http://schemas.microsoft.com/office/drawing/2014/main" id="{00000000-0008-0000-3B00-00000B000000}"/>
            </a:ext>
          </a:extLst>
        </xdr:cNvPr>
        <xdr:cNvPicPr>
          <a:picLocks noChangeAspect="1"/>
        </xdr:cNvPicPr>
      </xdr:nvPicPr>
      <xdr:blipFill>
        <a:blip xmlns:r="http://schemas.openxmlformats.org/officeDocument/2006/relationships" r:embed="rId1" cstate="print"/>
        <a:stretch>
          <a:fillRect/>
        </a:stretch>
      </xdr:blipFill>
      <xdr:spPr>
        <a:xfrm>
          <a:off x="0" y="0"/>
          <a:ext cx="6772275" cy="1308100"/>
        </a:xfrm>
        <a:prstGeom prst="rect">
          <a:avLst/>
        </a:prstGeom>
      </xdr:spPr>
    </xdr:pic>
    <xdr:clientData/>
  </xdr:twoCellAnchor>
  <xdr:twoCellAnchor editAs="oneCell">
    <xdr:from>
      <xdr:col>0</xdr:col>
      <xdr:colOff>0</xdr:colOff>
      <xdr:row>0</xdr:row>
      <xdr:rowOff>0</xdr:rowOff>
    </xdr:from>
    <xdr:to>
      <xdr:col>16</xdr:col>
      <xdr:colOff>11906</xdr:colOff>
      <xdr:row>1</xdr:row>
      <xdr:rowOff>12700</xdr:rowOff>
    </xdr:to>
    <xdr:pic>
      <xdr:nvPicPr>
        <xdr:cNvPr id="12" name="Image 11" descr="bandeau_HELMo21cm-petit.jpg">
          <a:extLst>
            <a:ext uri="{FF2B5EF4-FFF2-40B4-BE49-F238E27FC236}">
              <a16:creationId xmlns:a16="http://schemas.microsoft.com/office/drawing/2014/main" id="{00000000-0008-0000-3B00-00000C000000}"/>
            </a:ext>
          </a:extLst>
        </xdr:cNvPr>
        <xdr:cNvPicPr>
          <a:picLocks noChangeAspect="1"/>
        </xdr:cNvPicPr>
      </xdr:nvPicPr>
      <xdr:blipFill>
        <a:blip xmlns:r="http://schemas.openxmlformats.org/officeDocument/2006/relationships" r:embed="rId1" cstate="print"/>
        <a:stretch>
          <a:fillRect/>
        </a:stretch>
      </xdr:blipFill>
      <xdr:spPr>
        <a:xfrm>
          <a:off x="0" y="0"/>
          <a:ext cx="12061031" cy="1727200"/>
        </a:xfrm>
        <a:prstGeom prst="rect">
          <a:avLst/>
        </a:prstGeom>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18</xdr:col>
      <xdr:colOff>38100</xdr:colOff>
      <xdr:row>0</xdr:row>
      <xdr:rowOff>1308100</xdr:rowOff>
    </xdr:to>
    <xdr:pic>
      <xdr:nvPicPr>
        <xdr:cNvPr id="2" name="Image 1" descr="bandeau_HELMo21cm-petit.jpg">
          <a:extLst>
            <a:ext uri="{FF2B5EF4-FFF2-40B4-BE49-F238E27FC236}">
              <a16:creationId xmlns:a16="http://schemas.microsoft.com/office/drawing/2014/main" id="{00000000-0008-0000-3C00-000002000000}"/>
            </a:ext>
          </a:extLst>
        </xdr:cNvPr>
        <xdr:cNvPicPr>
          <a:picLocks noChangeAspect="1"/>
        </xdr:cNvPicPr>
      </xdr:nvPicPr>
      <xdr:blipFill>
        <a:blip xmlns:r="http://schemas.openxmlformats.org/officeDocument/2006/relationships" r:embed="rId1" cstate="print"/>
        <a:stretch>
          <a:fillRect/>
        </a:stretch>
      </xdr:blipFill>
      <xdr:spPr>
        <a:xfrm>
          <a:off x="0" y="0"/>
          <a:ext cx="11760200" cy="1308100"/>
        </a:xfrm>
        <a:prstGeom prst="rect">
          <a:avLst/>
        </a:prstGeom>
      </xdr:spPr>
    </xdr:pic>
    <xdr:clientData/>
  </xdr:twoCellAnchor>
  <xdr:twoCellAnchor editAs="oneCell">
    <xdr:from>
      <xdr:col>0</xdr:col>
      <xdr:colOff>38100</xdr:colOff>
      <xdr:row>0</xdr:row>
      <xdr:rowOff>0</xdr:rowOff>
    </xdr:from>
    <xdr:to>
      <xdr:col>18</xdr:col>
      <xdr:colOff>76200</xdr:colOff>
      <xdr:row>0</xdr:row>
      <xdr:rowOff>1727200</xdr:rowOff>
    </xdr:to>
    <xdr:pic>
      <xdr:nvPicPr>
        <xdr:cNvPr id="3" name="Image 2" descr="bandeau_HELMo21cm-petit.jpg">
          <a:extLst>
            <a:ext uri="{FF2B5EF4-FFF2-40B4-BE49-F238E27FC236}">
              <a16:creationId xmlns:a16="http://schemas.microsoft.com/office/drawing/2014/main" id="{00000000-0008-0000-3C00-000003000000}"/>
            </a:ext>
          </a:extLst>
        </xdr:cNvPr>
        <xdr:cNvPicPr>
          <a:picLocks noChangeAspect="1"/>
        </xdr:cNvPicPr>
      </xdr:nvPicPr>
      <xdr:blipFill>
        <a:blip xmlns:r="http://schemas.openxmlformats.org/officeDocument/2006/relationships" r:embed="rId1" cstate="print"/>
        <a:stretch>
          <a:fillRect/>
        </a:stretch>
      </xdr:blipFill>
      <xdr:spPr>
        <a:xfrm>
          <a:off x="38100" y="0"/>
          <a:ext cx="11760200" cy="1727200"/>
        </a:xfrm>
        <a:prstGeom prst="rect">
          <a:avLst/>
        </a:prstGeom>
      </xdr:spPr>
    </xdr:pic>
    <xdr:clientData/>
  </xdr:twoCellAnchor>
  <xdr:twoCellAnchor editAs="oneCell">
    <xdr:from>
      <xdr:col>0</xdr:col>
      <xdr:colOff>0</xdr:colOff>
      <xdr:row>0</xdr:row>
      <xdr:rowOff>0</xdr:rowOff>
    </xdr:from>
    <xdr:to>
      <xdr:col>25</xdr:col>
      <xdr:colOff>431799</xdr:colOff>
      <xdr:row>0</xdr:row>
      <xdr:rowOff>1308100</xdr:rowOff>
    </xdr:to>
    <xdr:pic>
      <xdr:nvPicPr>
        <xdr:cNvPr id="4" name="Image 3" descr="bandeau_HELMo21cm-petit.jpg">
          <a:extLst>
            <a:ext uri="{FF2B5EF4-FFF2-40B4-BE49-F238E27FC236}">
              <a16:creationId xmlns:a16="http://schemas.microsoft.com/office/drawing/2014/main" id="{00000000-0008-0000-3C00-000004000000}"/>
            </a:ext>
          </a:extLst>
        </xdr:cNvPr>
        <xdr:cNvPicPr>
          <a:picLocks noChangeAspect="1"/>
        </xdr:cNvPicPr>
      </xdr:nvPicPr>
      <xdr:blipFill>
        <a:blip xmlns:r="http://schemas.openxmlformats.org/officeDocument/2006/relationships" r:embed="rId1" cstate="print"/>
        <a:stretch>
          <a:fillRect/>
        </a:stretch>
      </xdr:blipFill>
      <xdr:spPr>
        <a:xfrm>
          <a:off x="0" y="0"/>
          <a:ext cx="12211843" cy="1308100"/>
        </a:xfrm>
        <a:prstGeom prst="rect">
          <a:avLst/>
        </a:prstGeom>
      </xdr:spPr>
    </xdr:pic>
    <xdr:clientData/>
  </xdr:twoCellAnchor>
  <xdr:twoCellAnchor editAs="oneCell">
    <xdr:from>
      <xdr:col>0</xdr:col>
      <xdr:colOff>0</xdr:colOff>
      <xdr:row>0</xdr:row>
      <xdr:rowOff>0</xdr:rowOff>
    </xdr:from>
    <xdr:to>
      <xdr:col>25</xdr:col>
      <xdr:colOff>441324</xdr:colOff>
      <xdr:row>0</xdr:row>
      <xdr:rowOff>1727200</xdr:rowOff>
    </xdr:to>
    <xdr:pic>
      <xdr:nvPicPr>
        <xdr:cNvPr id="5" name="Image 4" descr="bandeau_HELMo21cm-petit.jpg">
          <a:extLst>
            <a:ext uri="{FF2B5EF4-FFF2-40B4-BE49-F238E27FC236}">
              <a16:creationId xmlns:a16="http://schemas.microsoft.com/office/drawing/2014/main" id="{00000000-0008-0000-3C00-000005000000}"/>
            </a:ext>
          </a:extLst>
        </xdr:cNvPr>
        <xdr:cNvPicPr>
          <a:picLocks noChangeAspect="1"/>
        </xdr:cNvPicPr>
      </xdr:nvPicPr>
      <xdr:blipFill>
        <a:blip xmlns:r="http://schemas.openxmlformats.org/officeDocument/2006/relationships" r:embed="rId1" cstate="print"/>
        <a:stretch>
          <a:fillRect/>
        </a:stretch>
      </xdr:blipFill>
      <xdr:spPr>
        <a:xfrm>
          <a:off x="0" y="0"/>
          <a:ext cx="12221368" cy="1727200"/>
        </a:xfrm>
        <a:prstGeom prst="rect">
          <a:avLst/>
        </a:prstGeom>
      </xdr:spPr>
    </xdr:pic>
    <xdr:clientData/>
  </xdr:twoCellAnchor>
  <xdr:twoCellAnchor editAs="oneCell">
    <xdr:from>
      <xdr:col>0</xdr:col>
      <xdr:colOff>1</xdr:colOff>
      <xdr:row>0</xdr:row>
      <xdr:rowOff>0</xdr:rowOff>
    </xdr:from>
    <xdr:to>
      <xdr:col>54</xdr:col>
      <xdr:colOff>27214</xdr:colOff>
      <xdr:row>1</xdr:row>
      <xdr:rowOff>0</xdr:rowOff>
    </xdr:to>
    <xdr:pic>
      <xdr:nvPicPr>
        <xdr:cNvPr id="6" name="Image 5" descr="bandeau_HELMo21cm-petit.jpg">
          <a:extLst>
            <a:ext uri="{FF2B5EF4-FFF2-40B4-BE49-F238E27FC236}">
              <a16:creationId xmlns:a16="http://schemas.microsoft.com/office/drawing/2014/main" id="{00000000-0008-0000-3C00-000006000000}"/>
            </a:ext>
          </a:extLst>
        </xdr:cNvPr>
        <xdr:cNvPicPr>
          <a:picLocks noChangeAspect="1"/>
        </xdr:cNvPicPr>
      </xdr:nvPicPr>
      <xdr:blipFill>
        <a:blip xmlns:r="http://schemas.openxmlformats.org/officeDocument/2006/relationships" r:embed="rId1" cstate="print"/>
        <a:stretch>
          <a:fillRect/>
        </a:stretch>
      </xdr:blipFill>
      <xdr:spPr>
        <a:xfrm>
          <a:off x="1" y="0"/>
          <a:ext cx="31350856" cy="2081893"/>
        </a:xfrm>
        <a:prstGeom prst="rect">
          <a:avLst/>
        </a:prstGeom>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342900</xdr:colOff>
      <xdr:row>0</xdr:row>
      <xdr:rowOff>1308100</xdr:rowOff>
    </xdr:to>
    <xdr:pic>
      <xdr:nvPicPr>
        <xdr:cNvPr id="2" name="Image 1" descr="bandeau_HELMo21cm-petit.jpg">
          <a:extLst>
            <a:ext uri="{FF2B5EF4-FFF2-40B4-BE49-F238E27FC236}">
              <a16:creationId xmlns:a16="http://schemas.microsoft.com/office/drawing/2014/main" id="{00000000-0008-0000-3D00-000002000000}"/>
            </a:ext>
          </a:extLst>
        </xdr:cNvPr>
        <xdr:cNvPicPr>
          <a:picLocks noChangeAspect="1"/>
        </xdr:cNvPicPr>
      </xdr:nvPicPr>
      <xdr:blipFill>
        <a:blip xmlns:r="http://schemas.openxmlformats.org/officeDocument/2006/relationships" r:embed="rId1" cstate="print"/>
        <a:stretch>
          <a:fillRect/>
        </a:stretch>
      </xdr:blipFill>
      <xdr:spPr>
        <a:xfrm>
          <a:off x="0" y="0"/>
          <a:ext cx="12630150" cy="1308100"/>
        </a:xfrm>
        <a:prstGeom prst="rect">
          <a:avLst/>
        </a:prstGeom>
      </xdr:spPr>
    </xdr:pic>
    <xdr:clientData/>
  </xdr:twoCellAnchor>
  <xdr:twoCellAnchor editAs="oneCell">
    <xdr:from>
      <xdr:col>0</xdr:col>
      <xdr:colOff>0</xdr:colOff>
      <xdr:row>0</xdr:row>
      <xdr:rowOff>0</xdr:rowOff>
    </xdr:from>
    <xdr:to>
      <xdr:col>15</xdr:col>
      <xdr:colOff>342900</xdr:colOff>
      <xdr:row>1</xdr:row>
      <xdr:rowOff>12700</xdr:rowOff>
    </xdr:to>
    <xdr:pic>
      <xdr:nvPicPr>
        <xdr:cNvPr id="3" name="Image 2" descr="bandeau_HELMo21cm-petit.jpg">
          <a:extLst>
            <a:ext uri="{FF2B5EF4-FFF2-40B4-BE49-F238E27FC236}">
              <a16:creationId xmlns:a16="http://schemas.microsoft.com/office/drawing/2014/main" id="{00000000-0008-0000-3D00-000003000000}"/>
            </a:ext>
          </a:extLst>
        </xdr:cNvPr>
        <xdr:cNvPicPr>
          <a:picLocks noChangeAspect="1"/>
        </xdr:cNvPicPr>
      </xdr:nvPicPr>
      <xdr:blipFill>
        <a:blip xmlns:r="http://schemas.openxmlformats.org/officeDocument/2006/relationships" r:embed="rId1" cstate="print"/>
        <a:stretch>
          <a:fillRect/>
        </a:stretch>
      </xdr:blipFill>
      <xdr:spPr>
        <a:xfrm>
          <a:off x="0" y="0"/>
          <a:ext cx="12630150" cy="1727200"/>
        </a:xfrm>
        <a:prstGeom prst="rect">
          <a:avLst/>
        </a:prstGeom>
      </xdr:spPr>
    </xdr:pic>
    <xdr:clientData/>
  </xdr:twoCellAnchor>
  <xdr:twoCellAnchor editAs="oneCell">
    <xdr:from>
      <xdr:col>0</xdr:col>
      <xdr:colOff>0</xdr:colOff>
      <xdr:row>0</xdr:row>
      <xdr:rowOff>0</xdr:rowOff>
    </xdr:from>
    <xdr:to>
      <xdr:col>21</xdr:col>
      <xdr:colOff>736600</xdr:colOff>
      <xdr:row>0</xdr:row>
      <xdr:rowOff>1308100</xdr:rowOff>
    </xdr:to>
    <xdr:pic>
      <xdr:nvPicPr>
        <xdr:cNvPr id="4" name="Image 3" descr="bandeau_HELMo21cm-petit.jpg">
          <a:extLst>
            <a:ext uri="{FF2B5EF4-FFF2-40B4-BE49-F238E27FC236}">
              <a16:creationId xmlns:a16="http://schemas.microsoft.com/office/drawing/2014/main" id="{00000000-0008-0000-3D00-000004000000}"/>
            </a:ext>
          </a:extLst>
        </xdr:cNvPr>
        <xdr:cNvPicPr>
          <a:picLocks noChangeAspect="1"/>
        </xdr:cNvPicPr>
      </xdr:nvPicPr>
      <xdr:blipFill>
        <a:blip xmlns:r="http://schemas.openxmlformats.org/officeDocument/2006/relationships" r:embed="rId1" cstate="print"/>
        <a:stretch>
          <a:fillRect/>
        </a:stretch>
      </xdr:blipFill>
      <xdr:spPr>
        <a:xfrm>
          <a:off x="0" y="0"/>
          <a:ext cx="17681575" cy="1308100"/>
        </a:xfrm>
        <a:prstGeom prst="rect">
          <a:avLst/>
        </a:prstGeom>
      </xdr:spPr>
    </xdr:pic>
    <xdr:clientData/>
  </xdr:twoCellAnchor>
  <xdr:twoCellAnchor editAs="oneCell">
    <xdr:from>
      <xdr:col>0</xdr:col>
      <xdr:colOff>0</xdr:colOff>
      <xdr:row>0</xdr:row>
      <xdr:rowOff>0</xdr:rowOff>
    </xdr:from>
    <xdr:to>
      <xdr:col>20</xdr:col>
      <xdr:colOff>592931</xdr:colOff>
      <xdr:row>1</xdr:row>
      <xdr:rowOff>3175</xdr:rowOff>
    </xdr:to>
    <xdr:pic>
      <xdr:nvPicPr>
        <xdr:cNvPr id="5" name="Image 4" descr="bandeau_HELMo21cm-petit.jpg">
          <a:extLst>
            <a:ext uri="{FF2B5EF4-FFF2-40B4-BE49-F238E27FC236}">
              <a16:creationId xmlns:a16="http://schemas.microsoft.com/office/drawing/2014/main" id="{00000000-0008-0000-3D00-000005000000}"/>
            </a:ext>
          </a:extLst>
        </xdr:cNvPr>
        <xdr:cNvPicPr>
          <a:picLocks noChangeAspect="1"/>
        </xdr:cNvPicPr>
      </xdr:nvPicPr>
      <xdr:blipFill>
        <a:blip xmlns:r="http://schemas.openxmlformats.org/officeDocument/2006/relationships" r:embed="rId1" cstate="print"/>
        <a:stretch>
          <a:fillRect/>
        </a:stretch>
      </xdr:blipFill>
      <xdr:spPr>
        <a:xfrm>
          <a:off x="0" y="0"/>
          <a:ext cx="16775906" cy="1717675"/>
        </a:xfrm>
        <a:prstGeom prst="rect">
          <a:avLst/>
        </a:prstGeom>
      </xdr:spPr>
    </xdr:pic>
    <xdr:clientData/>
  </xdr:twoCellAnchor>
  <xdr:twoCellAnchor editAs="oneCell">
    <xdr:from>
      <xdr:col>0</xdr:col>
      <xdr:colOff>0</xdr:colOff>
      <xdr:row>0</xdr:row>
      <xdr:rowOff>0</xdr:rowOff>
    </xdr:from>
    <xdr:to>
      <xdr:col>13</xdr:col>
      <xdr:colOff>126206</xdr:colOff>
      <xdr:row>0</xdr:row>
      <xdr:rowOff>1308100</xdr:rowOff>
    </xdr:to>
    <xdr:pic>
      <xdr:nvPicPr>
        <xdr:cNvPr id="6" name="Image 5" descr="bandeau_HELMo21cm-petit.jpg">
          <a:extLst>
            <a:ext uri="{FF2B5EF4-FFF2-40B4-BE49-F238E27FC236}">
              <a16:creationId xmlns:a16="http://schemas.microsoft.com/office/drawing/2014/main" id="{00000000-0008-0000-3D00-000006000000}"/>
            </a:ext>
          </a:extLst>
        </xdr:cNvPr>
        <xdr:cNvPicPr>
          <a:picLocks noChangeAspect="1"/>
        </xdr:cNvPicPr>
      </xdr:nvPicPr>
      <xdr:blipFill>
        <a:blip xmlns:r="http://schemas.openxmlformats.org/officeDocument/2006/relationships" r:embed="rId1" cstate="print"/>
        <a:stretch>
          <a:fillRect/>
        </a:stretch>
      </xdr:blipFill>
      <xdr:spPr>
        <a:xfrm>
          <a:off x="0" y="0"/>
          <a:ext cx="10794206" cy="1308100"/>
        </a:xfrm>
        <a:prstGeom prst="rect">
          <a:avLst/>
        </a:prstGeom>
      </xdr:spPr>
    </xdr:pic>
    <xdr:clientData/>
  </xdr:twoCellAnchor>
  <xdr:twoCellAnchor editAs="oneCell">
    <xdr:from>
      <xdr:col>0</xdr:col>
      <xdr:colOff>38100</xdr:colOff>
      <xdr:row>0</xdr:row>
      <xdr:rowOff>0</xdr:rowOff>
    </xdr:from>
    <xdr:to>
      <xdr:col>13</xdr:col>
      <xdr:colOff>126206</xdr:colOff>
      <xdr:row>1</xdr:row>
      <xdr:rowOff>3175</xdr:rowOff>
    </xdr:to>
    <xdr:pic>
      <xdr:nvPicPr>
        <xdr:cNvPr id="7" name="Image 6" descr="bandeau_HELMo21cm-petit.jpg">
          <a:extLst>
            <a:ext uri="{FF2B5EF4-FFF2-40B4-BE49-F238E27FC236}">
              <a16:creationId xmlns:a16="http://schemas.microsoft.com/office/drawing/2014/main" id="{00000000-0008-0000-3D00-000007000000}"/>
            </a:ext>
          </a:extLst>
        </xdr:cNvPr>
        <xdr:cNvPicPr>
          <a:picLocks noChangeAspect="1"/>
        </xdr:cNvPicPr>
      </xdr:nvPicPr>
      <xdr:blipFill>
        <a:blip xmlns:r="http://schemas.openxmlformats.org/officeDocument/2006/relationships" r:embed="rId1" cstate="print"/>
        <a:stretch>
          <a:fillRect/>
        </a:stretch>
      </xdr:blipFill>
      <xdr:spPr>
        <a:xfrm>
          <a:off x="38100" y="0"/>
          <a:ext cx="10756106" cy="1717675"/>
        </a:xfrm>
        <a:prstGeom prst="rect">
          <a:avLst/>
        </a:prstGeom>
      </xdr:spPr>
    </xdr:pic>
    <xdr:clientData/>
  </xdr:twoCellAnchor>
  <xdr:twoCellAnchor editAs="oneCell">
    <xdr:from>
      <xdr:col>0</xdr:col>
      <xdr:colOff>0</xdr:colOff>
      <xdr:row>0</xdr:row>
      <xdr:rowOff>0</xdr:rowOff>
    </xdr:from>
    <xdr:to>
      <xdr:col>21</xdr:col>
      <xdr:colOff>288924</xdr:colOff>
      <xdr:row>0</xdr:row>
      <xdr:rowOff>1308100</xdr:rowOff>
    </xdr:to>
    <xdr:pic>
      <xdr:nvPicPr>
        <xdr:cNvPr id="8" name="Image 7" descr="bandeau_HELMo21cm-petit.jpg">
          <a:extLst>
            <a:ext uri="{FF2B5EF4-FFF2-40B4-BE49-F238E27FC236}">
              <a16:creationId xmlns:a16="http://schemas.microsoft.com/office/drawing/2014/main" id="{00000000-0008-0000-3D00-000008000000}"/>
            </a:ext>
          </a:extLst>
        </xdr:cNvPr>
        <xdr:cNvPicPr>
          <a:picLocks noChangeAspect="1"/>
        </xdr:cNvPicPr>
      </xdr:nvPicPr>
      <xdr:blipFill>
        <a:blip xmlns:r="http://schemas.openxmlformats.org/officeDocument/2006/relationships" r:embed="rId1" cstate="print"/>
        <a:stretch>
          <a:fillRect/>
        </a:stretch>
      </xdr:blipFill>
      <xdr:spPr>
        <a:xfrm>
          <a:off x="0" y="0"/>
          <a:ext cx="17233899" cy="1308100"/>
        </a:xfrm>
        <a:prstGeom prst="rect">
          <a:avLst/>
        </a:prstGeom>
      </xdr:spPr>
    </xdr:pic>
    <xdr:clientData/>
  </xdr:twoCellAnchor>
  <xdr:twoCellAnchor editAs="oneCell">
    <xdr:from>
      <xdr:col>0</xdr:col>
      <xdr:colOff>0</xdr:colOff>
      <xdr:row>0</xdr:row>
      <xdr:rowOff>0</xdr:rowOff>
    </xdr:from>
    <xdr:to>
      <xdr:col>21</xdr:col>
      <xdr:colOff>298449</xdr:colOff>
      <xdr:row>1</xdr:row>
      <xdr:rowOff>3175</xdr:rowOff>
    </xdr:to>
    <xdr:pic>
      <xdr:nvPicPr>
        <xdr:cNvPr id="9" name="Image 8" descr="bandeau_HELMo21cm-petit.jpg">
          <a:extLst>
            <a:ext uri="{FF2B5EF4-FFF2-40B4-BE49-F238E27FC236}">
              <a16:creationId xmlns:a16="http://schemas.microsoft.com/office/drawing/2014/main" id="{00000000-0008-0000-3D00-000009000000}"/>
            </a:ext>
          </a:extLst>
        </xdr:cNvPr>
        <xdr:cNvPicPr>
          <a:picLocks noChangeAspect="1"/>
        </xdr:cNvPicPr>
      </xdr:nvPicPr>
      <xdr:blipFill>
        <a:blip xmlns:r="http://schemas.openxmlformats.org/officeDocument/2006/relationships" r:embed="rId1" cstate="print"/>
        <a:stretch>
          <a:fillRect/>
        </a:stretch>
      </xdr:blipFill>
      <xdr:spPr>
        <a:xfrm>
          <a:off x="0" y="0"/>
          <a:ext cx="17243424" cy="1717675"/>
        </a:xfrm>
        <a:prstGeom prst="rect">
          <a:avLst/>
        </a:prstGeom>
      </xdr:spPr>
    </xdr:pic>
    <xdr:clientData/>
  </xdr:twoCellAnchor>
  <xdr:twoCellAnchor editAs="oneCell">
    <xdr:from>
      <xdr:col>0</xdr:col>
      <xdr:colOff>1</xdr:colOff>
      <xdr:row>0</xdr:row>
      <xdr:rowOff>0</xdr:rowOff>
    </xdr:from>
    <xdr:to>
      <xdr:col>27</xdr:col>
      <xdr:colOff>533399</xdr:colOff>
      <xdr:row>1</xdr:row>
      <xdr:rowOff>0</xdr:rowOff>
    </xdr:to>
    <xdr:pic>
      <xdr:nvPicPr>
        <xdr:cNvPr id="10" name="Image 9" descr="bandeau_HELMo21cm-petit.jpg">
          <a:extLst>
            <a:ext uri="{FF2B5EF4-FFF2-40B4-BE49-F238E27FC236}">
              <a16:creationId xmlns:a16="http://schemas.microsoft.com/office/drawing/2014/main" id="{00000000-0008-0000-3D00-00000A000000}"/>
            </a:ext>
          </a:extLst>
        </xdr:cNvPr>
        <xdr:cNvPicPr>
          <a:picLocks noChangeAspect="1"/>
        </xdr:cNvPicPr>
      </xdr:nvPicPr>
      <xdr:blipFill>
        <a:blip xmlns:r="http://schemas.openxmlformats.org/officeDocument/2006/relationships" r:embed="rId1" cstate="print"/>
        <a:stretch>
          <a:fillRect/>
        </a:stretch>
      </xdr:blipFill>
      <xdr:spPr>
        <a:xfrm>
          <a:off x="1" y="0"/>
          <a:ext cx="22050373" cy="1714500"/>
        </a:xfrm>
        <a:prstGeom prst="rect">
          <a:avLst/>
        </a:prstGeom>
      </xdr:spPr>
    </xdr:pic>
    <xdr:clientData/>
  </xdr:twoCellAnchor>
  <xdr:twoCellAnchor editAs="oneCell">
    <xdr:from>
      <xdr:col>0</xdr:col>
      <xdr:colOff>0</xdr:colOff>
      <xdr:row>0</xdr:row>
      <xdr:rowOff>0</xdr:rowOff>
    </xdr:from>
    <xdr:to>
      <xdr:col>7</xdr:col>
      <xdr:colOff>419100</xdr:colOff>
      <xdr:row>0</xdr:row>
      <xdr:rowOff>1308100</xdr:rowOff>
    </xdr:to>
    <xdr:pic>
      <xdr:nvPicPr>
        <xdr:cNvPr id="11" name="Image 10" descr="bandeau_HELMo21cm-petit.jpg">
          <a:extLst>
            <a:ext uri="{FF2B5EF4-FFF2-40B4-BE49-F238E27FC236}">
              <a16:creationId xmlns:a16="http://schemas.microsoft.com/office/drawing/2014/main" id="{00000000-0008-0000-3D00-00000B000000}"/>
            </a:ext>
          </a:extLst>
        </xdr:cNvPr>
        <xdr:cNvPicPr>
          <a:picLocks noChangeAspect="1"/>
        </xdr:cNvPicPr>
      </xdr:nvPicPr>
      <xdr:blipFill>
        <a:blip xmlns:r="http://schemas.openxmlformats.org/officeDocument/2006/relationships" r:embed="rId1" cstate="print"/>
        <a:stretch>
          <a:fillRect/>
        </a:stretch>
      </xdr:blipFill>
      <xdr:spPr>
        <a:xfrm>
          <a:off x="0" y="0"/>
          <a:ext cx="7791450" cy="1308100"/>
        </a:xfrm>
        <a:prstGeom prst="rect">
          <a:avLst/>
        </a:prstGeom>
      </xdr:spPr>
    </xdr:pic>
    <xdr:clientData/>
  </xdr:twoCellAnchor>
  <xdr:twoCellAnchor editAs="oneCell">
    <xdr:from>
      <xdr:col>0</xdr:col>
      <xdr:colOff>0</xdr:colOff>
      <xdr:row>0</xdr:row>
      <xdr:rowOff>0</xdr:rowOff>
    </xdr:from>
    <xdr:to>
      <xdr:col>16</xdr:col>
      <xdr:colOff>11906</xdr:colOff>
      <xdr:row>1</xdr:row>
      <xdr:rowOff>12700</xdr:rowOff>
    </xdr:to>
    <xdr:pic>
      <xdr:nvPicPr>
        <xdr:cNvPr id="12" name="Image 11" descr="bandeau_HELMo21cm-petit.jpg">
          <a:extLst>
            <a:ext uri="{FF2B5EF4-FFF2-40B4-BE49-F238E27FC236}">
              <a16:creationId xmlns:a16="http://schemas.microsoft.com/office/drawing/2014/main" id="{00000000-0008-0000-3D00-00000C000000}"/>
            </a:ext>
          </a:extLst>
        </xdr:cNvPr>
        <xdr:cNvPicPr>
          <a:picLocks noChangeAspect="1"/>
        </xdr:cNvPicPr>
      </xdr:nvPicPr>
      <xdr:blipFill>
        <a:blip xmlns:r="http://schemas.openxmlformats.org/officeDocument/2006/relationships" r:embed="rId1" cstate="print"/>
        <a:stretch>
          <a:fillRect/>
        </a:stretch>
      </xdr:blipFill>
      <xdr:spPr>
        <a:xfrm>
          <a:off x="0" y="0"/>
          <a:ext cx="12001500" cy="1727200"/>
        </a:xfrm>
        <a:prstGeom prst="rect">
          <a:avLst/>
        </a:prstGeom>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342900</xdr:colOff>
      <xdr:row>0</xdr:row>
      <xdr:rowOff>1308100</xdr:rowOff>
    </xdr:to>
    <xdr:pic>
      <xdr:nvPicPr>
        <xdr:cNvPr id="2" name="Image 1" descr="bandeau_HELMo21cm-petit.jpg">
          <a:extLst>
            <a:ext uri="{FF2B5EF4-FFF2-40B4-BE49-F238E27FC236}">
              <a16:creationId xmlns:a16="http://schemas.microsoft.com/office/drawing/2014/main" id="{00000000-0008-0000-3E00-000002000000}"/>
            </a:ext>
          </a:extLst>
        </xdr:cNvPr>
        <xdr:cNvPicPr>
          <a:picLocks noChangeAspect="1"/>
        </xdr:cNvPicPr>
      </xdr:nvPicPr>
      <xdr:blipFill>
        <a:blip xmlns:r="http://schemas.openxmlformats.org/officeDocument/2006/relationships" r:embed="rId1" cstate="print"/>
        <a:stretch>
          <a:fillRect/>
        </a:stretch>
      </xdr:blipFill>
      <xdr:spPr>
        <a:xfrm>
          <a:off x="0" y="0"/>
          <a:ext cx="11544300" cy="1308100"/>
        </a:xfrm>
        <a:prstGeom prst="rect">
          <a:avLst/>
        </a:prstGeom>
      </xdr:spPr>
    </xdr:pic>
    <xdr:clientData/>
  </xdr:twoCellAnchor>
  <xdr:twoCellAnchor editAs="oneCell">
    <xdr:from>
      <xdr:col>0</xdr:col>
      <xdr:colOff>0</xdr:colOff>
      <xdr:row>0</xdr:row>
      <xdr:rowOff>0</xdr:rowOff>
    </xdr:from>
    <xdr:to>
      <xdr:col>15</xdr:col>
      <xdr:colOff>342900</xdr:colOff>
      <xdr:row>1</xdr:row>
      <xdr:rowOff>12700</xdr:rowOff>
    </xdr:to>
    <xdr:pic>
      <xdr:nvPicPr>
        <xdr:cNvPr id="3" name="Image 2" descr="bandeau_HELMo21cm-petit.jpg">
          <a:extLst>
            <a:ext uri="{FF2B5EF4-FFF2-40B4-BE49-F238E27FC236}">
              <a16:creationId xmlns:a16="http://schemas.microsoft.com/office/drawing/2014/main" id="{00000000-0008-0000-3E00-000003000000}"/>
            </a:ext>
          </a:extLst>
        </xdr:cNvPr>
        <xdr:cNvPicPr>
          <a:picLocks noChangeAspect="1"/>
        </xdr:cNvPicPr>
      </xdr:nvPicPr>
      <xdr:blipFill>
        <a:blip xmlns:r="http://schemas.openxmlformats.org/officeDocument/2006/relationships" r:embed="rId1" cstate="print"/>
        <a:stretch>
          <a:fillRect/>
        </a:stretch>
      </xdr:blipFill>
      <xdr:spPr>
        <a:xfrm>
          <a:off x="0" y="0"/>
          <a:ext cx="11544300" cy="1727200"/>
        </a:xfrm>
        <a:prstGeom prst="rect">
          <a:avLst/>
        </a:prstGeom>
      </xdr:spPr>
    </xdr:pic>
    <xdr:clientData/>
  </xdr:twoCellAnchor>
  <xdr:twoCellAnchor editAs="oneCell">
    <xdr:from>
      <xdr:col>0</xdr:col>
      <xdr:colOff>0</xdr:colOff>
      <xdr:row>0</xdr:row>
      <xdr:rowOff>0</xdr:rowOff>
    </xdr:from>
    <xdr:to>
      <xdr:col>13</xdr:col>
      <xdr:colOff>126206</xdr:colOff>
      <xdr:row>0</xdr:row>
      <xdr:rowOff>1308100</xdr:rowOff>
    </xdr:to>
    <xdr:pic>
      <xdr:nvPicPr>
        <xdr:cNvPr id="6" name="Image 5" descr="bandeau_HELMo21cm-petit.jpg">
          <a:extLst>
            <a:ext uri="{FF2B5EF4-FFF2-40B4-BE49-F238E27FC236}">
              <a16:creationId xmlns:a16="http://schemas.microsoft.com/office/drawing/2014/main" id="{00000000-0008-0000-3E00-000006000000}"/>
            </a:ext>
          </a:extLst>
        </xdr:cNvPr>
        <xdr:cNvPicPr>
          <a:picLocks noChangeAspect="1"/>
        </xdr:cNvPicPr>
      </xdr:nvPicPr>
      <xdr:blipFill>
        <a:blip xmlns:r="http://schemas.openxmlformats.org/officeDocument/2006/relationships" r:embed="rId1" cstate="print"/>
        <a:stretch>
          <a:fillRect/>
        </a:stretch>
      </xdr:blipFill>
      <xdr:spPr>
        <a:xfrm>
          <a:off x="0" y="0"/>
          <a:ext cx="9794081" cy="1308100"/>
        </a:xfrm>
        <a:prstGeom prst="rect">
          <a:avLst/>
        </a:prstGeom>
      </xdr:spPr>
    </xdr:pic>
    <xdr:clientData/>
  </xdr:twoCellAnchor>
  <xdr:twoCellAnchor editAs="oneCell">
    <xdr:from>
      <xdr:col>0</xdr:col>
      <xdr:colOff>38100</xdr:colOff>
      <xdr:row>0</xdr:row>
      <xdr:rowOff>0</xdr:rowOff>
    </xdr:from>
    <xdr:to>
      <xdr:col>13</xdr:col>
      <xdr:colOff>126206</xdr:colOff>
      <xdr:row>1</xdr:row>
      <xdr:rowOff>3175</xdr:rowOff>
    </xdr:to>
    <xdr:pic>
      <xdr:nvPicPr>
        <xdr:cNvPr id="7" name="Image 6" descr="bandeau_HELMo21cm-petit.jpg">
          <a:extLst>
            <a:ext uri="{FF2B5EF4-FFF2-40B4-BE49-F238E27FC236}">
              <a16:creationId xmlns:a16="http://schemas.microsoft.com/office/drawing/2014/main" id="{00000000-0008-0000-3E00-000007000000}"/>
            </a:ext>
          </a:extLst>
        </xdr:cNvPr>
        <xdr:cNvPicPr>
          <a:picLocks noChangeAspect="1"/>
        </xdr:cNvPicPr>
      </xdr:nvPicPr>
      <xdr:blipFill>
        <a:blip xmlns:r="http://schemas.openxmlformats.org/officeDocument/2006/relationships" r:embed="rId1" cstate="print"/>
        <a:stretch>
          <a:fillRect/>
        </a:stretch>
      </xdr:blipFill>
      <xdr:spPr>
        <a:xfrm>
          <a:off x="38100" y="0"/>
          <a:ext cx="9755981" cy="1717675"/>
        </a:xfrm>
        <a:prstGeom prst="rect">
          <a:avLst/>
        </a:prstGeom>
      </xdr:spPr>
    </xdr:pic>
    <xdr:clientData/>
  </xdr:twoCellAnchor>
  <xdr:twoCellAnchor editAs="oneCell">
    <xdr:from>
      <xdr:col>0</xdr:col>
      <xdr:colOff>1</xdr:colOff>
      <xdr:row>0</xdr:row>
      <xdr:rowOff>0</xdr:rowOff>
    </xdr:from>
    <xdr:to>
      <xdr:col>15</xdr:col>
      <xdr:colOff>821531</xdr:colOff>
      <xdr:row>1</xdr:row>
      <xdr:rowOff>0</xdr:rowOff>
    </xdr:to>
    <xdr:pic>
      <xdr:nvPicPr>
        <xdr:cNvPr id="10" name="Image 9" descr="bandeau_HELMo21cm-petit.jpg">
          <a:extLst>
            <a:ext uri="{FF2B5EF4-FFF2-40B4-BE49-F238E27FC236}">
              <a16:creationId xmlns:a16="http://schemas.microsoft.com/office/drawing/2014/main" id="{00000000-0008-0000-3E00-00000A000000}"/>
            </a:ext>
          </a:extLst>
        </xdr:cNvPr>
        <xdr:cNvPicPr>
          <a:picLocks noChangeAspect="1"/>
        </xdr:cNvPicPr>
      </xdr:nvPicPr>
      <xdr:blipFill>
        <a:blip xmlns:r="http://schemas.openxmlformats.org/officeDocument/2006/relationships" r:embed="rId1" cstate="print"/>
        <a:stretch>
          <a:fillRect/>
        </a:stretch>
      </xdr:blipFill>
      <xdr:spPr>
        <a:xfrm>
          <a:off x="1" y="0"/>
          <a:ext cx="11965780" cy="1714500"/>
        </a:xfrm>
        <a:prstGeom prst="rect">
          <a:avLst/>
        </a:prstGeom>
      </xdr:spPr>
    </xdr:pic>
    <xdr:clientData/>
  </xdr:twoCellAnchor>
  <xdr:twoCellAnchor editAs="oneCell">
    <xdr:from>
      <xdr:col>0</xdr:col>
      <xdr:colOff>0</xdr:colOff>
      <xdr:row>0</xdr:row>
      <xdr:rowOff>0</xdr:rowOff>
    </xdr:from>
    <xdr:to>
      <xdr:col>7</xdr:col>
      <xdr:colOff>419100</xdr:colOff>
      <xdr:row>0</xdr:row>
      <xdr:rowOff>1308100</xdr:rowOff>
    </xdr:to>
    <xdr:pic>
      <xdr:nvPicPr>
        <xdr:cNvPr id="11" name="Image 10" descr="bandeau_HELMo21cm-petit.jpg">
          <a:extLst>
            <a:ext uri="{FF2B5EF4-FFF2-40B4-BE49-F238E27FC236}">
              <a16:creationId xmlns:a16="http://schemas.microsoft.com/office/drawing/2014/main" id="{00000000-0008-0000-3E00-00000B000000}"/>
            </a:ext>
          </a:extLst>
        </xdr:cNvPr>
        <xdr:cNvPicPr>
          <a:picLocks noChangeAspect="1"/>
        </xdr:cNvPicPr>
      </xdr:nvPicPr>
      <xdr:blipFill>
        <a:blip xmlns:r="http://schemas.openxmlformats.org/officeDocument/2006/relationships" r:embed="rId1" cstate="print"/>
        <a:stretch>
          <a:fillRect/>
        </a:stretch>
      </xdr:blipFill>
      <xdr:spPr>
        <a:xfrm>
          <a:off x="0" y="0"/>
          <a:ext cx="6772275" cy="1308100"/>
        </a:xfrm>
        <a:prstGeom prst="rect">
          <a:avLst/>
        </a:prstGeom>
      </xdr:spPr>
    </xdr:pic>
    <xdr:clientData/>
  </xdr:twoCellAnchor>
  <xdr:twoCellAnchor editAs="oneCell">
    <xdr:from>
      <xdr:col>0</xdr:col>
      <xdr:colOff>0</xdr:colOff>
      <xdr:row>0</xdr:row>
      <xdr:rowOff>0</xdr:rowOff>
    </xdr:from>
    <xdr:to>
      <xdr:col>16</xdr:col>
      <xdr:colOff>11906</xdr:colOff>
      <xdr:row>1</xdr:row>
      <xdr:rowOff>12700</xdr:rowOff>
    </xdr:to>
    <xdr:pic>
      <xdr:nvPicPr>
        <xdr:cNvPr id="12" name="Image 11" descr="bandeau_HELMo21cm-petit.jpg">
          <a:extLst>
            <a:ext uri="{FF2B5EF4-FFF2-40B4-BE49-F238E27FC236}">
              <a16:creationId xmlns:a16="http://schemas.microsoft.com/office/drawing/2014/main" id="{00000000-0008-0000-3E00-00000C000000}"/>
            </a:ext>
          </a:extLst>
        </xdr:cNvPr>
        <xdr:cNvPicPr>
          <a:picLocks noChangeAspect="1"/>
        </xdr:cNvPicPr>
      </xdr:nvPicPr>
      <xdr:blipFill>
        <a:blip xmlns:r="http://schemas.openxmlformats.org/officeDocument/2006/relationships" r:embed="rId1" cstate="print"/>
        <a:stretch>
          <a:fillRect/>
        </a:stretch>
      </xdr:blipFill>
      <xdr:spPr>
        <a:xfrm>
          <a:off x="0" y="0"/>
          <a:ext cx="12061031" cy="1727200"/>
        </a:xfrm>
        <a:prstGeom prst="rect">
          <a:avLst/>
        </a:prstGeom>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609600</xdr:colOff>
      <xdr:row>0</xdr:row>
      <xdr:rowOff>1308100</xdr:rowOff>
    </xdr:to>
    <xdr:pic>
      <xdr:nvPicPr>
        <xdr:cNvPr id="2" name="Image 1" descr="bandeau_HELMo21cm-petit.jpg">
          <a:extLst>
            <a:ext uri="{FF2B5EF4-FFF2-40B4-BE49-F238E27FC236}">
              <a16:creationId xmlns:a16="http://schemas.microsoft.com/office/drawing/2014/main" id="{00000000-0008-0000-3F00-000002000000}"/>
            </a:ext>
          </a:extLst>
        </xdr:cNvPr>
        <xdr:cNvPicPr>
          <a:picLocks noChangeAspect="1"/>
        </xdr:cNvPicPr>
      </xdr:nvPicPr>
      <xdr:blipFill>
        <a:blip xmlns:r="http://schemas.openxmlformats.org/officeDocument/2006/relationships" r:embed="rId1" cstate="print"/>
        <a:stretch>
          <a:fillRect/>
        </a:stretch>
      </xdr:blipFill>
      <xdr:spPr>
        <a:xfrm>
          <a:off x="0" y="0"/>
          <a:ext cx="10715625" cy="1308100"/>
        </a:xfrm>
        <a:prstGeom prst="rect">
          <a:avLst/>
        </a:prstGeom>
      </xdr:spPr>
    </xdr:pic>
    <xdr:clientData/>
  </xdr:twoCellAnchor>
  <xdr:twoCellAnchor editAs="oneCell">
    <xdr:from>
      <xdr:col>0</xdr:col>
      <xdr:colOff>0</xdr:colOff>
      <xdr:row>0</xdr:row>
      <xdr:rowOff>0</xdr:rowOff>
    </xdr:from>
    <xdr:to>
      <xdr:col>16</xdr:col>
      <xdr:colOff>609600</xdr:colOff>
      <xdr:row>1</xdr:row>
      <xdr:rowOff>12700</xdr:rowOff>
    </xdr:to>
    <xdr:pic>
      <xdr:nvPicPr>
        <xdr:cNvPr id="3" name="Image 2" descr="bandeau_HELMo21cm-petit.jpg">
          <a:extLst>
            <a:ext uri="{FF2B5EF4-FFF2-40B4-BE49-F238E27FC236}">
              <a16:creationId xmlns:a16="http://schemas.microsoft.com/office/drawing/2014/main" id="{00000000-0008-0000-3F00-000003000000}"/>
            </a:ext>
          </a:extLst>
        </xdr:cNvPr>
        <xdr:cNvPicPr>
          <a:picLocks noChangeAspect="1"/>
        </xdr:cNvPicPr>
      </xdr:nvPicPr>
      <xdr:blipFill>
        <a:blip xmlns:r="http://schemas.openxmlformats.org/officeDocument/2006/relationships" r:embed="rId1" cstate="print"/>
        <a:stretch>
          <a:fillRect/>
        </a:stretch>
      </xdr:blipFill>
      <xdr:spPr>
        <a:xfrm>
          <a:off x="0" y="0"/>
          <a:ext cx="10715625" cy="2146300"/>
        </a:xfrm>
        <a:prstGeom prst="rect">
          <a:avLst/>
        </a:prstGeom>
      </xdr:spPr>
    </xdr:pic>
    <xdr:clientData/>
  </xdr:twoCellAnchor>
  <xdr:twoCellAnchor editAs="oneCell">
    <xdr:from>
      <xdr:col>0</xdr:col>
      <xdr:colOff>0</xdr:colOff>
      <xdr:row>0</xdr:row>
      <xdr:rowOff>0</xdr:rowOff>
    </xdr:from>
    <xdr:to>
      <xdr:col>23</xdr:col>
      <xdr:colOff>327025</xdr:colOff>
      <xdr:row>0</xdr:row>
      <xdr:rowOff>1308100</xdr:rowOff>
    </xdr:to>
    <xdr:pic>
      <xdr:nvPicPr>
        <xdr:cNvPr id="4" name="Image 3" descr="bandeau_HELMo21cm-petit.jpg">
          <a:extLst>
            <a:ext uri="{FF2B5EF4-FFF2-40B4-BE49-F238E27FC236}">
              <a16:creationId xmlns:a16="http://schemas.microsoft.com/office/drawing/2014/main" id="{00000000-0008-0000-3F00-000004000000}"/>
            </a:ext>
          </a:extLst>
        </xdr:cNvPr>
        <xdr:cNvPicPr>
          <a:picLocks noChangeAspect="1"/>
        </xdr:cNvPicPr>
      </xdr:nvPicPr>
      <xdr:blipFill>
        <a:blip xmlns:r="http://schemas.openxmlformats.org/officeDocument/2006/relationships" r:embed="rId1" cstate="print"/>
        <a:stretch>
          <a:fillRect/>
        </a:stretch>
      </xdr:blipFill>
      <xdr:spPr>
        <a:xfrm>
          <a:off x="0" y="0"/>
          <a:ext cx="16033750" cy="1308100"/>
        </a:xfrm>
        <a:prstGeom prst="rect">
          <a:avLst/>
        </a:prstGeom>
      </xdr:spPr>
    </xdr:pic>
    <xdr:clientData/>
  </xdr:twoCellAnchor>
  <xdr:twoCellAnchor editAs="oneCell">
    <xdr:from>
      <xdr:col>0</xdr:col>
      <xdr:colOff>0</xdr:colOff>
      <xdr:row>0</xdr:row>
      <xdr:rowOff>0</xdr:rowOff>
    </xdr:from>
    <xdr:to>
      <xdr:col>22</xdr:col>
      <xdr:colOff>183356</xdr:colOff>
      <xdr:row>1</xdr:row>
      <xdr:rowOff>3175</xdr:rowOff>
    </xdr:to>
    <xdr:pic>
      <xdr:nvPicPr>
        <xdr:cNvPr id="5" name="Image 4" descr="bandeau_HELMo21cm-petit.jpg">
          <a:extLst>
            <a:ext uri="{FF2B5EF4-FFF2-40B4-BE49-F238E27FC236}">
              <a16:creationId xmlns:a16="http://schemas.microsoft.com/office/drawing/2014/main" id="{00000000-0008-0000-3F00-000005000000}"/>
            </a:ext>
          </a:extLst>
        </xdr:cNvPr>
        <xdr:cNvPicPr>
          <a:picLocks noChangeAspect="1"/>
        </xdr:cNvPicPr>
      </xdr:nvPicPr>
      <xdr:blipFill>
        <a:blip xmlns:r="http://schemas.openxmlformats.org/officeDocument/2006/relationships" r:embed="rId1" cstate="print"/>
        <a:stretch>
          <a:fillRect/>
        </a:stretch>
      </xdr:blipFill>
      <xdr:spPr>
        <a:xfrm>
          <a:off x="0" y="0"/>
          <a:ext cx="13375481" cy="2136775"/>
        </a:xfrm>
        <a:prstGeom prst="rect">
          <a:avLst/>
        </a:prstGeom>
      </xdr:spPr>
    </xdr:pic>
    <xdr:clientData/>
  </xdr:twoCellAnchor>
  <xdr:twoCellAnchor editAs="oneCell">
    <xdr:from>
      <xdr:col>0</xdr:col>
      <xdr:colOff>0</xdr:colOff>
      <xdr:row>0</xdr:row>
      <xdr:rowOff>0</xdr:rowOff>
    </xdr:from>
    <xdr:to>
      <xdr:col>14</xdr:col>
      <xdr:colOff>383381</xdr:colOff>
      <xdr:row>0</xdr:row>
      <xdr:rowOff>1308100</xdr:rowOff>
    </xdr:to>
    <xdr:pic>
      <xdr:nvPicPr>
        <xdr:cNvPr id="6" name="Image 5" descr="bandeau_HELMo21cm-petit.jpg">
          <a:extLst>
            <a:ext uri="{FF2B5EF4-FFF2-40B4-BE49-F238E27FC236}">
              <a16:creationId xmlns:a16="http://schemas.microsoft.com/office/drawing/2014/main" id="{00000000-0008-0000-3F00-000006000000}"/>
            </a:ext>
          </a:extLst>
        </xdr:cNvPr>
        <xdr:cNvPicPr>
          <a:picLocks noChangeAspect="1"/>
        </xdr:cNvPicPr>
      </xdr:nvPicPr>
      <xdr:blipFill>
        <a:blip xmlns:r="http://schemas.openxmlformats.org/officeDocument/2006/relationships" r:embed="rId1" cstate="print"/>
        <a:stretch>
          <a:fillRect/>
        </a:stretch>
      </xdr:blipFill>
      <xdr:spPr>
        <a:xfrm>
          <a:off x="0" y="0"/>
          <a:ext cx="13937456" cy="1308100"/>
        </a:xfrm>
        <a:prstGeom prst="rect">
          <a:avLst/>
        </a:prstGeom>
      </xdr:spPr>
    </xdr:pic>
    <xdr:clientData/>
  </xdr:twoCellAnchor>
  <xdr:twoCellAnchor editAs="oneCell">
    <xdr:from>
      <xdr:col>0</xdr:col>
      <xdr:colOff>38100</xdr:colOff>
      <xdr:row>0</xdr:row>
      <xdr:rowOff>0</xdr:rowOff>
    </xdr:from>
    <xdr:to>
      <xdr:col>14</xdr:col>
      <xdr:colOff>383381</xdr:colOff>
      <xdr:row>1</xdr:row>
      <xdr:rowOff>3175</xdr:rowOff>
    </xdr:to>
    <xdr:pic>
      <xdr:nvPicPr>
        <xdr:cNvPr id="7" name="Image 6" descr="bandeau_HELMo21cm-petit.jpg">
          <a:extLst>
            <a:ext uri="{FF2B5EF4-FFF2-40B4-BE49-F238E27FC236}">
              <a16:creationId xmlns:a16="http://schemas.microsoft.com/office/drawing/2014/main" id="{00000000-0008-0000-3F00-000007000000}"/>
            </a:ext>
          </a:extLst>
        </xdr:cNvPr>
        <xdr:cNvPicPr>
          <a:picLocks noChangeAspect="1"/>
        </xdr:cNvPicPr>
      </xdr:nvPicPr>
      <xdr:blipFill>
        <a:blip xmlns:r="http://schemas.openxmlformats.org/officeDocument/2006/relationships" r:embed="rId1" cstate="print"/>
        <a:stretch>
          <a:fillRect/>
        </a:stretch>
      </xdr:blipFill>
      <xdr:spPr>
        <a:xfrm>
          <a:off x="38100" y="0"/>
          <a:ext cx="13937456" cy="1717675"/>
        </a:xfrm>
        <a:prstGeom prst="rect">
          <a:avLst/>
        </a:prstGeom>
      </xdr:spPr>
    </xdr:pic>
    <xdr:clientData/>
  </xdr:twoCellAnchor>
  <xdr:twoCellAnchor editAs="oneCell">
    <xdr:from>
      <xdr:col>0</xdr:col>
      <xdr:colOff>0</xdr:colOff>
      <xdr:row>0</xdr:row>
      <xdr:rowOff>0</xdr:rowOff>
    </xdr:from>
    <xdr:to>
      <xdr:col>22</xdr:col>
      <xdr:colOff>641349</xdr:colOff>
      <xdr:row>0</xdr:row>
      <xdr:rowOff>1308100</xdr:rowOff>
    </xdr:to>
    <xdr:pic>
      <xdr:nvPicPr>
        <xdr:cNvPr id="8" name="Image 7" descr="bandeau_HELMo21cm-petit.jpg">
          <a:extLst>
            <a:ext uri="{FF2B5EF4-FFF2-40B4-BE49-F238E27FC236}">
              <a16:creationId xmlns:a16="http://schemas.microsoft.com/office/drawing/2014/main" id="{00000000-0008-0000-3F00-000008000000}"/>
            </a:ext>
          </a:extLst>
        </xdr:cNvPr>
        <xdr:cNvPicPr>
          <a:picLocks noChangeAspect="1"/>
        </xdr:cNvPicPr>
      </xdr:nvPicPr>
      <xdr:blipFill>
        <a:blip xmlns:r="http://schemas.openxmlformats.org/officeDocument/2006/relationships" r:embed="rId1" cstate="print"/>
        <a:stretch>
          <a:fillRect/>
        </a:stretch>
      </xdr:blipFill>
      <xdr:spPr>
        <a:xfrm>
          <a:off x="0" y="0"/>
          <a:ext cx="19996149" cy="1308100"/>
        </a:xfrm>
        <a:prstGeom prst="rect">
          <a:avLst/>
        </a:prstGeom>
      </xdr:spPr>
    </xdr:pic>
    <xdr:clientData/>
  </xdr:twoCellAnchor>
  <xdr:twoCellAnchor editAs="oneCell">
    <xdr:from>
      <xdr:col>0</xdr:col>
      <xdr:colOff>0</xdr:colOff>
      <xdr:row>0</xdr:row>
      <xdr:rowOff>0</xdr:rowOff>
    </xdr:from>
    <xdr:to>
      <xdr:col>22</xdr:col>
      <xdr:colOff>650874</xdr:colOff>
      <xdr:row>1</xdr:row>
      <xdr:rowOff>3175</xdr:rowOff>
    </xdr:to>
    <xdr:pic>
      <xdr:nvPicPr>
        <xdr:cNvPr id="9" name="Image 8" descr="bandeau_HELMo21cm-petit.jpg">
          <a:extLst>
            <a:ext uri="{FF2B5EF4-FFF2-40B4-BE49-F238E27FC236}">
              <a16:creationId xmlns:a16="http://schemas.microsoft.com/office/drawing/2014/main" id="{00000000-0008-0000-3F00-000009000000}"/>
            </a:ext>
          </a:extLst>
        </xdr:cNvPr>
        <xdr:cNvPicPr>
          <a:picLocks noChangeAspect="1"/>
        </xdr:cNvPicPr>
      </xdr:nvPicPr>
      <xdr:blipFill>
        <a:blip xmlns:r="http://schemas.openxmlformats.org/officeDocument/2006/relationships" r:embed="rId1" cstate="print"/>
        <a:stretch>
          <a:fillRect/>
        </a:stretch>
      </xdr:blipFill>
      <xdr:spPr>
        <a:xfrm>
          <a:off x="0" y="0"/>
          <a:ext cx="20005674" cy="1717675"/>
        </a:xfrm>
        <a:prstGeom prst="rect">
          <a:avLst/>
        </a:prstGeom>
      </xdr:spPr>
    </xdr:pic>
    <xdr:clientData/>
  </xdr:twoCellAnchor>
  <xdr:twoCellAnchor editAs="oneCell">
    <xdr:from>
      <xdr:col>0</xdr:col>
      <xdr:colOff>1</xdr:colOff>
      <xdr:row>0</xdr:row>
      <xdr:rowOff>0</xdr:rowOff>
    </xdr:from>
    <xdr:to>
      <xdr:col>29</xdr:col>
      <xdr:colOff>123824</xdr:colOff>
      <xdr:row>1</xdr:row>
      <xdr:rowOff>0</xdr:rowOff>
    </xdr:to>
    <xdr:pic>
      <xdr:nvPicPr>
        <xdr:cNvPr id="10" name="Image 9" descr="bandeau_HELMo21cm-petit.jpg">
          <a:extLst>
            <a:ext uri="{FF2B5EF4-FFF2-40B4-BE49-F238E27FC236}">
              <a16:creationId xmlns:a16="http://schemas.microsoft.com/office/drawing/2014/main" id="{00000000-0008-0000-3F00-00000A000000}"/>
            </a:ext>
          </a:extLst>
        </xdr:cNvPr>
        <xdr:cNvPicPr>
          <a:picLocks noChangeAspect="1"/>
        </xdr:cNvPicPr>
      </xdr:nvPicPr>
      <xdr:blipFill>
        <a:blip xmlns:r="http://schemas.openxmlformats.org/officeDocument/2006/relationships" r:embed="rId1" cstate="print"/>
        <a:stretch>
          <a:fillRect/>
        </a:stretch>
      </xdr:blipFill>
      <xdr:spPr>
        <a:xfrm>
          <a:off x="1" y="0"/>
          <a:ext cx="24812623" cy="1714500"/>
        </a:xfrm>
        <a:prstGeom prst="rect">
          <a:avLst/>
        </a:prstGeom>
      </xdr:spPr>
    </xdr:pic>
    <xdr:clientData/>
  </xdr:twoCellAnchor>
  <xdr:twoCellAnchor editAs="oneCell">
    <xdr:from>
      <xdr:col>0</xdr:col>
      <xdr:colOff>0</xdr:colOff>
      <xdr:row>0</xdr:row>
      <xdr:rowOff>0</xdr:rowOff>
    </xdr:from>
    <xdr:to>
      <xdr:col>9</xdr:col>
      <xdr:colOff>342900</xdr:colOff>
      <xdr:row>0</xdr:row>
      <xdr:rowOff>1308100</xdr:rowOff>
    </xdr:to>
    <xdr:pic>
      <xdr:nvPicPr>
        <xdr:cNvPr id="11" name="Image 10" descr="bandeau_HELMo21cm-petit.jpg">
          <a:extLst>
            <a:ext uri="{FF2B5EF4-FFF2-40B4-BE49-F238E27FC236}">
              <a16:creationId xmlns:a16="http://schemas.microsoft.com/office/drawing/2014/main" id="{00000000-0008-0000-3F00-00000B000000}"/>
            </a:ext>
          </a:extLst>
        </xdr:cNvPr>
        <xdr:cNvPicPr>
          <a:picLocks noChangeAspect="1"/>
        </xdr:cNvPicPr>
      </xdr:nvPicPr>
      <xdr:blipFill>
        <a:blip xmlns:r="http://schemas.openxmlformats.org/officeDocument/2006/relationships" r:embed="rId1" cstate="print"/>
        <a:stretch>
          <a:fillRect/>
        </a:stretch>
      </xdr:blipFill>
      <xdr:spPr>
        <a:xfrm>
          <a:off x="0" y="0"/>
          <a:ext cx="9486900" cy="1308100"/>
        </a:xfrm>
        <a:prstGeom prst="rect">
          <a:avLst/>
        </a:prstGeom>
      </xdr:spPr>
    </xdr:pic>
    <xdr:clientData/>
  </xdr:twoCellAnchor>
  <xdr:twoCellAnchor editAs="oneCell">
    <xdr:from>
      <xdr:col>0</xdr:col>
      <xdr:colOff>0</xdr:colOff>
      <xdr:row>0</xdr:row>
      <xdr:rowOff>0</xdr:rowOff>
    </xdr:from>
    <xdr:to>
      <xdr:col>15</xdr:col>
      <xdr:colOff>821530</xdr:colOff>
      <xdr:row>1</xdr:row>
      <xdr:rowOff>12700</xdr:rowOff>
    </xdr:to>
    <xdr:pic>
      <xdr:nvPicPr>
        <xdr:cNvPr id="12" name="Image 11" descr="bandeau_HELMo21cm-petit.jpg">
          <a:extLst>
            <a:ext uri="{FF2B5EF4-FFF2-40B4-BE49-F238E27FC236}">
              <a16:creationId xmlns:a16="http://schemas.microsoft.com/office/drawing/2014/main" id="{00000000-0008-0000-3F00-00000C000000}"/>
            </a:ext>
          </a:extLst>
        </xdr:cNvPr>
        <xdr:cNvPicPr>
          <a:picLocks noChangeAspect="1"/>
        </xdr:cNvPicPr>
      </xdr:nvPicPr>
      <xdr:blipFill>
        <a:blip xmlns:r="http://schemas.openxmlformats.org/officeDocument/2006/relationships" r:embed="rId1" cstate="print"/>
        <a:stretch>
          <a:fillRect/>
        </a:stretch>
      </xdr:blipFill>
      <xdr:spPr>
        <a:xfrm>
          <a:off x="0" y="0"/>
          <a:ext cx="11965780" cy="1727200"/>
        </a:xfrm>
        <a:prstGeom prst="rect">
          <a:avLst/>
        </a:prstGeom>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11906</xdr:colOff>
      <xdr:row>1</xdr:row>
      <xdr:rowOff>11906</xdr:rowOff>
    </xdr:to>
    <xdr:pic>
      <xdr:nvPicPr>
        <xdr:cNvPr id="19" name="Image 18" descr="bandeau_HELMo21cm-petit.jpg">
          <a:extLst>
            <a:ext uri="{FF2B5EF4-FFF2-40B4-BE49-F238E27FC236}">
              <a16:creationId xmlns:a16="http://schemas.microsoft.com/office/drawing/2014/main" id="{00000000-0008-0000-4000-000013000000}"/>
            </a:ext>
          </a:extLst>
        </xdr:cNvPr>
        <xdr:cNvPicPr>
          <a:picLocks noChangeAspect="1"/>
        </xdr:cNvPicPr>
      </xdr:nvPicPr>
      <xdr:blipFill>
        <a:blip xmlns:r="http://schemas.openxmlformats.org/officeDocument/2006/relationships" r:embed="rId1" cstate="print"/>
        <a:stretch>
          <a:fillRect/>
        </a:stretch>
      </xdr:blipFill>
      <xdr:spPr>
        <a:xfrm>
          <a:off x="0" y="0"/>
          <a:ext cx="12001500" cy="1726406"/>
        </a:xfrm>
        <a:prstGeom prst="rect">
          <a:avLst/>
        </a:prstGeom>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561975</xdr:colOff>
      <xdr:row>0</xdr:row>
      <xdr:rowOff>1308100</xdr:rowOff>
    </xdr:to>
    <xdr:pic>
      <xdr:nvPicPr>
        <xdr:cNvPr id="2" name="Image 1" descr="bandeau_HELMo21cm-petit.jpg">
          <a:extLst>
            <a:ext uri="{FF2B5EF4-FFF2-40B4-BE49-F238E27FC236}">
              <a16:creationId xmlns:a16="http://schemas.microsoft.com/office/drawing/2014/main" id="{00000000-0008-0000-4100-000002000000}"/>
            </a:ext>
          </a:extLst>
        </xdr:cNvPr>
        <xdr:cNvPicPr>
          <a:picLocks noChangeAspect="1"/>
        </xdr:cNvPicPr>
      </xdr:nvPicPr>
      <xdr:blipFill>
        <a:blip xmlns:r="http://schemas.openxmlformats.org/officeDocument/2006/relationships" r:embed="rId1" cstate="print"/>
        <a:stretch>
          <a:fillRect/>
        </a:stretch>
      </xdr:blipFill>
      <xdr:spPr>
        <a:xfrm>
          <a:off x="0" y="0"/>
          <a:ext cx="11760200" cy="1308100"/>
        </a:xfrm>
        <a:prstGeom prst="rect">
          <a:avLst/>
        </a:prstGeom>
      </xdr:spPr>
    </xdr:pic>
    <xdr:clientData/>
  </xdr:twoCellAnchor>
  <xdr:twoCellAnchor editAs="oneCell">
    <xdr:from>
      <xdr:col>0</xdr:col>
      <xdr:colOff>28576</xdr:colOff>
      <xdr:row>0</xdr:row>
      <xdr:rowOff>0</xdr:rowOff>
    </xdr:from>
    <xdr:to>
      <xdr:col>16</xdr:col>
      <xdr:colOff>23812</xdr:colOff>
      <xdr:row>1</xdr:row>
      <xdr:rowOff>12700</xdr:rowOff>
    </xdr:to>
    <xdr:pic>
      <xdr:nvPicPr>
        <xdr:cNvPr id="3" name="Image 2" descr="bandeau_HELMo21cm-petit.jpg">
          <a:extLst>
            <a:ext uri="{FF2B5EF4-FFF2-40B4-BE49-F238E27FC236}">
              <a16:creationId xmlns:a16="http://schemas.microsoft.com/office/drawing/2014/main" id="{00000000-0008-0000-4100-000003000000}"/>
            </a:ext>
          </a:extLst>
        </xdr:cNvPr>
        <xdr:cNvPicPr>
          <a:picLocks noChangeAspect="1"/>
        </xdr:cNvPicPr>
      </xdr:nvPicPr>
      <xdr:blipFill>
        <a:blip xmlns:r="http://schemas.openxmlformats.org/officeDocument/2006/relationships" r:embed="rId1" cstate="print"/>
        <a:stretch>
          <a:fillRect/>
        </a:stretch>
      </xdr:blipFill>
      <xdr:spPr>
        <a:xfrm>
          <a:off x="28576" y="0"/>
          <a:ext cx="11972924" cy="17272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176213</xdr:colOff>
      <xdr:row>0</xdr:row>
      <xdr:rowOff>1308100</xdr:rowOff>
    </xdr:to>
    <xdr:pic>
      <xdr:nvPicPr>
        <xdr:cNvPr id="2" name="Image 1" descr="bandeau_HELMo21cm-petit.jp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stretch>
          <a:fillRect/>
        </a:stretch>
      </xdr:blipFill>
      <xdr:spPr>
        <a:xfrm>
          <a:off x="0" y="0"/>
          <a:ext cx="11760200" cy="1308100"/>
        </a:xfrm>
        <a:prstGeom prst="rect">
          <a:avLst/>
        </a:prstGeom>
      </xdr:spPr>
    </xdr:pic>
    <xdr:clientData/>
  </xdr:twoCellAnchor>
  <xdr:twoCellAnchor editAs="oneCell">
    <xdr:from>
      <xdr:col>0</xdr:col>
      <xdr:colOff>1</xdr:colOff>
      <xdr:row>0</xdr:row>
      <xdr:rowOff>0</xdr:rowOff>
    </xdr:from>
    <xdr:to>
      <xdr:col>15</xdr:col>
      <xdr:colOff>821531</xdr:colOff>
      <xdr:row>1</xdr:row>
      <xdr:rowOff>12700</xdr:rowOff>
    </xdr:to>
    <xdr:pic>
      <xdr:nvPicPr>
        <xdr:cNvPr id="3" name="Image 2" descr="bandeau_HELMo21cm-petit.jpg">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cstate="print"/>
        <a:stretch>
          <a:fillRect/>
        </a:stretch>
      </xdr:blipFill>
      <xdr:spPr>
        <a:xfrm>
          <a:off x="1" y="0"/>
          <a:ext cx="11965780" cy="17272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561975</xdr:colOff>
      <xdr:row>0</xdr:row>
      <xdr:rowOff>1308100</xdr:rowOff>
    </xdr:to>
    <xdr:pic>
      <xdr:nvPicPr>
        <xdr:cNvPr id="2" name="Image 1" descr="bandeau_HELMo21cm-petit.jp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stretch>
          <a:fillRect/>
        </a:stretch>
      </xdr:blipFill>
      <xdr:spPr>
        <a:xfrm>
          <a:off x="0" y="0"/>
          <a:ext cx="11760200" cy="1308100"/>
        </a:xfrm>
        <a:prstGeom prst="rect">
          <a:avLst/>
        </a:prstGeom>
      </xdr:spPr>
    </xdr:pic>
    <xdr:clientData/>
  </xdr:twoCellAnchor>
  <xdr:twoCellAnchor editAs="oneCell">
    <xdr:from>
      <xdr:col>0</xdr:col>
      <xdr:colOff>0</xdr:colOff>
      <xdr:row>0</xdr:row>
      <xdr:rowOff>0</xdr:rowOff>
    </xdr:from>
    <xdr:to>
      <xdr:col>16</xdr:col>
      <xdr:colOff>0</xdr:colOff>
      <xdr:row>1</xdr:row>
      <xdr:rowOff>48419</xdr:rowOff>
    </xdr:to>
    <xdr:pic>
      <xdr:nvPicPr>
        <xdr:cNvPr id="3" name="Image 2" descr="bandeau_HELMo21cm-petit.jpg">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1" cstate="print"/>
        <a:stretch>
          <a:fillRect/>
        </a:stretch>
      </xdr:blipFill>
      <xdr:spPr>
        <a:xfrm>
          <a:off x="0" y="0"/>
          <a:ext cx="11977688" cy="17272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800100</xdr:colOff>
      <xdr:row>1</xdr:row>
      <xdr:rowOff>3175</xdr:rowOff>
    </xdr:to>
    <xdr:pic>
      <xdr:nvPicPr>
        <xdr:cNvPr id="2" name="Image 1" descr="bandeau_HELMo21cm-petit.jpg">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stretch>
          <a:fillRect/>
        </a:stretch>
      </xdr:blipFill>
      <xdr:spPr>
        <a:xfrm>
          <a:off x="0" y="0"/>
          <a:ext cx="11753850" cy="1308100"/>
        </a:xfrm>
        <a:prstGeom prst="rect">
          <a:avLst/>
        </a:prstGeom>
      </xdr:spPr>
    </xdr:pic>
    <xdr:clientData/>
  </xdr:twoCellAnchor>
  <xdr:twoCellAnchor editAs="oneCell">
    <xdr:from>
      <xdr:col>0</xdr:col>
      <xdr:colOff>0</xdr:colOff>
      <xdr:row>0</xdr:row>
      <xdr:rowOff>0</xdr:rowOff>
    </xdr:from>
    <xdr:to>
      <xdr:col>16</xdr:col>
      <xdr:colOff>171450</xdr:colOff>
      <xdr:row>1</xdr:row>
      <xdr:rowOff>12700</xdr:rowOff>
    </xdr:to>
    <xdr:pic>
      <xdr:nvPicPr>
        <xdr:cNvPr id="3" name="Image 2" descr="bandeau_HELMo21cm-petit.jpg">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cstate="print"/>
        <a:stretch>
          <a:fillRect/>
        </a:stretch>
      </xdr:blipFill>
      <xdr:spPr>
        <a:xfrm>
          <a:off x="0" y="0"/>
          <a:ext cx="12020550" cy="1727200"/>
        </a:xfrm>
        <a:prstGeom prst="rect">
          <a:avLst/>
        </a:prstGeom>
      </xdr:spPr>
    </xdr:pic>
    <xdr:clientData/>
  </xdr:twoCellAnchor>
</xdr:wsDr>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Débit">
  <a:themeElements>
    <a:clrScheme name="Verve">
      <a:dk1>
        <a:sysClr val="windowText" lastClr="000000"/>
      </a:dk1>
      <a:lt1>
        <a:sysClr val="window" lastClr="FFFFFF"/>
      </a:lt1>
      <a:dk2>
        <a:srgbClr val="666666"/>
      </a:dk2>
      <a:lt2>
        <a:srgbClr val="D2D2D2"/>
      </a:lt2>
      <a:accent1>
        <a:srgbClr val="FF388C"/>
      </a:accent1>
      <a:accent2>
        <a:srgbClr val="E40059"/>
      </a:accent2>
      <a:accent3>
        <a:srgbClr val="9C007F"/>
      </a:accent3>
      <a:accent4>
        <a:srgbClr val="68007F"/>
      </a:accent4>
      <a:accent5>
        <a:srgbClr val="005BD3"/>
      </a:accent5>
      <a:accent6>
        <a:srgbClr val="00349E"/>
      </a:accent6>
      <a:hlink>
        <a:srgbClr val="17BBFD"/>
      </a:hlink>
      <a:folHlink>
        <a:srgbClr val="FF79C2"/>
      </a:folHlink>
    </a:clrScheme>
    <a:fontScheme name="Débit">
      <a:majorFont>
        <a:latin typeface="Calibri"/>
        <a:ea typeface=""/>
        <a:cs typeface=""/>
        <a:font script="Jpan" typeface="ＭＳ Ｐゴシック"/>
        <a:font script="Hang" typeface="HY중고딕"/>
        <a:font script="Hans" typeface="隶书"/>
        <a:font script="Hant" typeface="微軟正黑體"/>
        <a:font script="Arab" typeface="Traditional Arabic"/>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ajorFont>
      <a:minorFont>
        <a:latin typeface="Constantia"/>
        <a:ea typeface=""/>
        <a:cs typeface=""/>
        <a:font script="Jpan" typeface="HGP明朝E"/>
        <a:font script="Hang" typeface="HY신명조"/>
        <a:font script="Hans" typeface="宋体"/>
        <a:font script="Hant" typeface="新細明體"/>
        <a:font script="Arab" typeface="Majalla UI"/>
        <a:font script="Hebr" typeface="David"/>
        <a:font script="Thai" typeface="Browalli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inorFont>
    </a:fontScheme>
    <a:fmtScheme name="Débit">
      <a:fillStyleLst>
        <a:solidFill>
          <a:schemeClr val="phClr"/>
        </a:solidFill>
        <a:gradFill rotWithShape="1">
          <a:gsLst>
            <a:gs pos="0">
              <a:schemeClr val="phClr">
                <a:tint val="70000"/>
                <a:satMod val="130000"/>
              </a:schemeClr>
            </a:gs>
            <a:gs pos="43000">
              <a:schemeClr val="phClr">
                <a:tint val="44000"/>
                <a:satMod val="165000"/>
              </a:schemeClr>
            </a:gs>
            <a:gs pos="93000">
              <a:schemeClr val="phClr">
                <a:tint val="15000"/>
                <a:satMod val="165000"/>
              </a:schemeClr>
            </a:gs>
            <a:gs pos="100000">
              <a:schemeClr val="phClr">
                <a:tint val="5000"/>
                <a:satMod val="250000"/>
              </a:schemeClr>
            </a:gs>
          </a:gsLst>
          <a:path path="circle">
            <a:fillToRect l="50000" t="130000" r="50000" b="-30000"/>
          </a:path>
        </a:gradFill>
        <a:gradFill rotWithShape="1">
          <a:gsLst>
            <a:gs pos="0">
              <a:schemeClr val="phClr">
                <a:tint val="98000"/>
                <a:shade val="25000"/>
                <a:satMod val="250000"/>
              </a:schemeClr>
            </a:gs>
            <a:gs pos="68000">
              <a:schemeClr val="phClr">
                <a:tint val="86000"/>
                <a:satMod val="115000"/>
              </a:schemeClr>
            </a:gs>
            <a:gs pos="100000">
              <a:schemeClr val="phClr">
                <a:tint val="50000"/>
                <a:satMod val="150000"/>
              </a:schemeClr>
            </a:gs>
          </a:gsLst>
          <a:path path="circle">
            <a:fillToRect l="50000" t="130000" r="50000" b="-30000"/>
          </a:path>
        </a:gradFill>
      </a:fillStyleLst>
      <a:lnStyleLst>
        <a:ln w="9525" cap="flat" cmpd="sng" algn="ctr">
          <a:solidFill>
            <a:schemeClr val="phClr">
              <a:shade val="50000"/>
              <a:satMod val="103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57150" dist="38100" dir="5400000" algn="ctr" rotWithShape="0">
              <a:schemeClr val="phClr">
                <a:shade val="9000"/>
                <a:satMod val="105000"/>
                <a:alpha val="48000"/>
              </a:schemeClr>
            </a:outerShdw>
          </a:effectLst>
        </a:effectStyle>
        <a:effectStyle>
          <a:effectLst>
            <a:outerShdw blurRad="57150" dist="38100" dir="5400000" algn="ctr" rotWithShape="0">
              <a:schemeClr val="phClr">
                <a:shade val="9000"/>
                <a:satMod val="105000"/>
                <a:alpha val="48000"/>
              </a:schemeClr>
            </a:outerShdw>
          </a:effectLst>
        </a:effectStyle>
        <a:effectStyle>
          <a:effectLst>
            <a:outerShdw blurRad="57150" dist="38100" dir="5400000" algn="ctr" rotWithShape="0">
              <a:schemeClr val="phClr">
                <a:shade val="9000"/>
                <a:satMod val="105000"/>
                <a:alpha val="48000"/>
              </a:schemeClr>
            </a:outerShdw>
          </a:effectLst>
          <a:scene3d>
            <a:camera prst="orthographicFront" fov="0">
              <a:rot lat="0" lon="0" rev="0"/>
            </a:camera>
            <a:lightRig rig="glow" dir="tl">
              <a:rot lat="0" lon="0" rev="900000"/>
            </a:lightRig>
          </a:scene3d>
          <a:sp3d prstMaterial="powder">
            <a:bevelT w="25400" h="38100"/>
          </a:sp3d>
        </a:effectStyle>
      </a:effectStyleLst>
      <a:bgFillStyleLst>
        <a:solidFill>
          <a:schemeClr val="phClr"/>
        </a:solidFill>
        <a:gradFill rotWithShape="1">
          <a:gsLst>
            <a:gs pos="0">
              <a:schemeClr val="phClr">
                <a:tint val="80000"/>
                <a:satMod val="400000"/>
              </a:schemeClr>
            </a:gs>
            <a:gs pos="25000">
              <a:schemeClr val="phClr">
                <a:tint val="83000"/>
                <a:satMod val="320000"/>
              </a:schemeClr>
            </a:gs>
            <a:gs pos="100000">
              <a:schemeClr val="phClr">
                <a:shade val="15000"/>
                <a:satMod val="320000"/>
              </a:schemeClr>
            </a:gs>
          </a:gsLst>
          <a:path path="circle">
            <a:fillToRect l="10000" t="110000" r="10000" b="100000"/>
          </a:path>
        </a:gradFill>
        <a:blipFill>
          <a:blip xmlns:r="http://schemas.openxmlformats.org/officeDocument/2006/relationships" r:embed="rId1">
            <a:duotone>
              <a:schemeClr val="phClr">
                <a:shade val="90000"/>
                <a:satMod val="150000"/>
              </a:schemeClr>
              <a:schemeClr val="phClr">
                <a:tint val="88000"/>
                <a:satMod val="150000"/>
              </a:schemeClr>
            </a:duotone>
          </a:blip>
          <a:tile tx="0" ty="0" sx="65000" sy="65000" flip="none" algn="tl"/>
        </a:blip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2"/>
  <dimension ref="A1:K35"/>
  <sheetViews>
    <sheetView topLeftCell="B10" zoomScaleNormal="100" workbookViewId="0">
      <selection activeCell="B19" sqref="A19:XFD19"/>
    </sheetView>
  </sheetViews>
  <sheetFormatPr baseColWidth="10" defaultColWidth="11.44140625" defaultRowHeight="13.2" x14ac:dyDescent="0.25"/>
  <cols>
    <col min="1" max="1" width="3" style="152" bestFit="1" customWidth="1"/>
    <col min="2" max="2" width="14.44140625" style="132" customWidth="1"/>
    <col min="3" max="3" width="66.44140625" style="154" customWidth="1"/>
    <col min="4" max="4" width="0.109375" style="1" customWidth="1"/>
    <col min="5" max="5" width="8.44140625" style="1" hidden="1" customWidth="1"/>
    <col min="6" max="6" width="2.6640625" style="1" hidden="1" customWidth="1"/>
    <col min="7" max="7" width="4.33203125" style="1" hidden="1" customWidth="1"/>
    <col min="8" max="8" width="5.44140625" style="1" customWidth="1"/>
    <col min="9" max="11" width="8.6640625" style="1" customWidth="1"/>
    <col min="12" max="12" width="8.33203125" style="132" customWidth="1"/>
    <col min="13" max="16384" width="11.44140625" style="132"/>
  </cols>
  <sheetData>
    <row r="1" spans="2:11" ht="82.5" customHeight="1" x14ac:dyDescent="0.25">
      <c r="B1" s="310"/>
      <c r="C1" s="153"/>
      <c r="D1" s="2"/>
      <c r="E1" s="2"/>
      <c r="F1" s="2"/>
      <c r="G1" s="2"/>
      <c r="H1" s="2"/>
      <c r="I1" s="2"/>
      <c r="J1" s="2"/>
      <c r="K1" s="2"/>
    </row>
    <row r="2" spans="2:11" ht="87" customHeight="1" x14ac:dyDescent="0.25">
      <c r="B2" s="879" t="s">
        <v>1655</v>
      </c>
      <c r="C2" s="879"/>
      <c r="D2" s="879"/>
      <c r="E2" s="879"/>
      <c r="F2" s="879"/>
      <c r="G2" s="879"/>
      <c r="H2" s="2"/>
      <c r="I2" s="2"/>
      <c r="J2" s="2"/>
      <c r="K2" s="2"/>
    </row>
    <row r="3" spans="2:11" x14ac:dyDescent="0.25">
      <c r="H3" s="41"/>
      <c r="I3" s="132"/>
      <c r="J3" s="132"/>
      <c r="K3" s="132"/>
    </row>
    <row r="4" spans="2:11" x14ac:dyDescent="0.25">
      <c r="H4" s="41"/>
      <c r="I4" s="132"/>
      <c r="J4" s="132"/>
      <c r="K4" s="132"/>
    </row>
    <row r="5" spans="2:11" ht="14.4" x14ac:dyDescent="0.3">
      <c r="B5" s="250" t="s">
        <v>4</v>
      </c>
      <c r="C5" s="251"/>
      <c r="H5" s="41"/>
      <c r="I5" s="132"/>
      <c r="J5" s="132"/>
      <c r="K5" s="132"/>
    </row>
    <row r="6" spans="2:11" ht="14.4" x14ac:dyDescent="0.3">
      <c r="B6" s="252"/>
      <c r="C6" s="251"/>
      <c r="H6" s="41"/>
      <c r="I6" s="132"/>
      <c r="J6" s="132"/>
      <c r="K6" s="132"/>
    </row>
    <row r="7" spans="2:11" ht="13.8" x14ac:dyDescent="0.3">
      <c r="B7" s="248" t="s">
        <v>5</v>
      </c>
      <c r="C7" s="249" t="s">
        <v>6</v>
      </c>
    </row>
    <row r="8" spans="2:11" ht="13.8" x14ac:dyDescent="0.3">
      <c r="B8" s="248" t="s">
        <v>7</v>
      </c>
      <c r="C8" s="249" t="s">
        <v>8</v>
      </c>
    </row>
    <row r="9" spans="2:11" ht="13.8" x14ac:dyDescent="0.3">
      <c r="B9" s="248" t="s">
        <v>9</v>
      </c>
      <c r="C9" s="249" t="s">
        <v>10</v>
      </c>
      <c r="H9" s="41"/>
      <c r="I9" s="132"/>
      <c r="J9" s="132"/>
      <c r="K9" s="132"/>
    </row>
    <row r="10" spans="2:11" ht="13.8" x14ac:dyDescent="0.3">
      <c r="B10" s="248" t="s">
        <v>11</v>
      </c>
      <c r="C10" s="249" t="s">
        <v>12</v>
      </c>
    </row>
    <row r="11" spans="2:11" ht="13.8" x14ac:dyDescent="0.3">
      <c r="B11" s="248" t="s">
        <v>13</v>
      </c>
      <c r="C11" s="249" t="s">
        <v>14</v>
      </c>
    </row>
    <row r="12" spans="2:11" ht="13.8" x14ac:dyDescent="0.3">
      <c r="B12" s="248" t="s">
        <v>15</v>
      </c>
      <c r="C12" s="249" t="s">
        <v>16</v>
      </c>
    </row>
    <row r="13" spans="2:11" ht="13.8" x14ac:dyDescent="0.3">
      <c r="B13" s="248" t="s">
        <v>17</v>
      </c>
      <c r="C13" s="249" t="s">
        <v>18</v>
      </c>
      <c r="H13" s="41"/>
      <c r="I13" s="132"/>
      <c r="J13" s="132"/>
      <c r="K13" s="132"/>
    </row>
    <row r="14" spans="2:11" ht="13.8" x14ac:dyDescent="0.3">
      <c r="B14" s="248" t="s">
        <v>19</v>
      </c>
      <c r="C14" s="249" t="s">
        <v>20</v>
      </c>
    </row>
    <row r="15" spans="2:11" ht="13.8" x14ac:dyDescent="0.3">
      <c r="B15" s="248" t="s">
        <v>21</v>
      </c>
      <c r="C15" s="249" t="s">
        <v>22</v>
      </c>
      <c r="H15" s="41"/>
      <c r="I15" s="132"/>
      <c r="J15" s="132"/>
      <c r="K15" s="132"/>
    </row>
    <row r="16" spans="2:11" ht="13.8" x14ac:dyDescent="0.3">
      <c r="B16" s="248" t="s">
        <v>23</v>
      </c>
      <c r="C16" s="249" t="s">
        <v>24</v>
      </c>
    </row>
    <row r="17" spans="1:11" ht="13.8" x14ac:dyDescent="0.3">
      <c r="A17" s="604"/>
      <c r="B17" s="248" t="s">
        <v>25</v>
      </c>
      <c r="C17" s="249" t="s">
        <v>26</v>
      </c>
      <c r="H17" s="41"/>
      <c r="I17" s="132"/>
      <c r="J17" s="132"/>
      <c r="K17" s="132"/>
    </row>
    <row r="18" spans="1:11" ht="13.8" x14ac:dyDescent="0.3">
      <c r="A18" s="604"/>
      <c r="B18" s="248" t="s">
        <v>27</v>
      </c>
      <c r="C18" s="249" t="s">
        <v>28</v>
      </c>
      <c r="H18" s="41"/>
      <c r="I18" s="132"/>
      <c r="J18" s="132"/>
      <c r="K18" s="132"/>
    </row>
    <row r="19" spans="1:11" ht="13.8" x14ac:dyDescent="0.3">
      <c r="A19" s="604"/>
      <c r="B19" s="248" t="s">
        <v>29</v>
      </c>
      <c r="C19" s="249" t="s">
        <v>30</v>
      </c>
      <c r="H19" s="41"/>
      <c r="I19" s="132"/>
      <c r="J19" s="132"/>
      <c r="K19" s="132"/>
    </row>
    <row r="20" spans="1:11" ht="13.8" x14ac:dyDescent="0.3">
      <c r="A20" s="604"/>
      <c r="B20" s="248" t="s">
        <v>31</v>
      </c>
      <c r="C20" s="249" t="s">
        <v>32</v>
      </c>
      <c r="J20" s="132"/>
      <c r="K20" s="132"/>
    </row>
    <row r="21" spans="1:11" ht="13.8" x14ac:dyDescent="0.3">
      <c r="A21" s="604"/>
      <c r="B21" s="248" t="s">
        <v>33</v>
      </c>
      <c r="C21" s="249" t="s">
        <v>34</v>
      </c>
      <c r="I21" s="132"/>
      <c r="J21" s="132"/>
      <c r="K21" s="132"/>
    </row>
    <row r="22" spans="1:11" ht="13.8" x14ac:dyDescent="0.3">
      <c r="A22" s="604"/>
      <c r="B22" s="248" t="s">
        <v>35</v>
      </c>
      <c r="C22" s="249" t="s">
        <v>36</v>
      </c>
      <c r="H22" s="41"/>
      <c r="I22" s="132"/>
      <c r="J22" s="132"/>
      <c r="K22" s="132"/>
    </row>
    <row r="25" spans="1:11" ht="13.8" x14ac:dyDescent="0.3">
      <c r="A25" s="604"/>
      <c r="B25" s="253" t="s">
        <v>37</v>
      </c>
      <c r="C25" s="246"/>
    </row>
    <row r="26" spans="1:11" ht="13.8" x14ac:dyDescent="0.3">
      <c r="A26" s="604"/>
      <c r="B26" s="253"/>
      <c r="C26" s="246"/>
    </row>
    <row r="27" spans="1:11" ht="38.25" customHeight="1" x14ac:dyDescent="0.3">
      <c r="A27" s="604"/>
      <c r="B27" s="878" t="s">
        <v>38</v>
      </c>
      <c r="C27" s="878"/>
    </row>
    <row r="28" spans="1:11" ht="7.95" customHeight="1" x14ac:dyDescent="0.3">
      <c r="A28" s="604"/>
      <c r="B28" s="583"/>
      <c r="C28" s="583"/>
    </row>
    <row r="29" spans="1:11" ht="74.55" customHeight="1" x14ac:dyDescent="0.3">
      <c r="A29" s="604"/>
      <c r="B29" s="878" t="s">
        <v>39</v>
      </c>
      <c r="C29" s="878"/>
    </row>
    <row r="30" spans="1:11" ht="12.75" customHeight="1" x14ac:dyDescent="0.3">
      <c r="A30" s="604"/>
      <c r="B30" s="247" t="s">
        <v>40</v>
      </c>
      <c r="C30" s="246"/>
    </row>
    <row r="31" spans="1:11" ht="12.75" customHeight="1" x14ac:dyDescent="0.3">
      <c r="A31" s="604"/>
      <c r="B31" s="247"/>
      <c r="C31" s="246"/>
    </row>
    <row r="32" spans="1:11" ht="37.200000000000003" customHeight="1" x14ac:dyDescent="0.3">
      <c r="B32" s="878" t="s">
        <v>41</v>
      </c>
      <c r="C32" s="878"/>
    </row>
    <row r="33" spans="2:3" ht="13.8" x14ac:dyDescent="0.3">
      <c r="B33" s="247"/>
      <c r="C33" s="246"/>
    </row>
    <row r="34" spans="2:3" ht="13.8" x14ac:dyDescent="0.3">
      <c r="B34" s="247" t="s">
        <v>42</v>
      </c>
      <c r="C34" s="246"/>
    </row>
    <row r="35" spans="2:3" ht="25.5" customHeight="1" x14ac:dyDescent="0.3">
      <c r="B35" s="878" t="s">
        <v>43</v>
      </c>
      <c r="C35" s="878"/>
    </row>
  </sheetData>
  <sortState xmlns:xlrd2="http://schemas.microsoft.com/office/spreadsheetml/2017/richdata2" ref="A7:L23">
    <sortCondition ref="B7:B23"/>
  </sortState>
  <mergeCells count="5">
    <mergeCell ref="B32:C32"/>
    <mergeCell ref="B35:C35"/>
    <mergeCell ref="B2:G2"/>
    <mergeCell ref="B27:C27"/>
    <mergeCell ref="B29:C29"/>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euil13">
    <tabColor rgb="FFC00000"/>
  </sheetPr>
  <dimension ref="A1:FI91"/>
  <sheetViews>
    <sheetView topLeftCell="A5" zoomScale="80" zoomScaleNormal="80" workbookViewId="0">
      <selection activeCell="D10" sqref="D10:M10"/>
    </sheetView>
  </sheetViews>
  <sheetFormatPr baseColWidth="10" defaultColWidth="11.44140625" defaultRowHeight="13.2" x14ac:dyDescent="0.25"/>
  <cols>
    <col min="1" max="1" width="24" style="9" customWidth="1"/>
    <col min="2" max="2" width="20.44140625" style="9" customWidth="1"/>
    <col min="3" max="3" width="17.6640625" style="8" customWidth="1"/>
    <col min="4" max="4" width="8.109375" style="8" customWidth="1"/>
    <col min="5" max="13" width="8.33203125" style="8" customWidth="1"/>
    <col min="14" max="14" width="11.44140625" style="8" customWidth="1"/>
    <col min="16" max="16" width="12.44140625" customWidth="1"/>
  </cols>
  <sheetData>
    <row r="1" spans="1:165" ht="110.25" customHeight="1" x14ac:dyDescent="0.25">
      <c r="A1" s="310"/>
      <c r="B1" s="310"/>
      <c r="C1" s="2"/>
      <c r="D1" s="2"/>
      <c r="E1" s="2"/>
      <c r="F1" s="2"/>
      <c r="G1" s="2"/>
      <c r="H1" s="2"/>
      <c r="I1" s="2"/>
      <c r="J1" s="2"/>
      <c r="K1" s="2"/>
      <c r="L1" s="2"/>
      <c r="M1" s="2"/>
      <c r="N1" s="2"/>
      <c r="O1" s="132"/>
      <c r="P1" s="132"/>
      <c r="Q1" s="132"/>
      <c r="R1" s="132"/>
      <c r="S1" s="132"/>
      <c r="T1" s="132"/>
      <c r="U1" s="132"/>
      <c r="V1" s="132"/>
      <c r="W1" s="132"/>
      <c r="X1" s="132"/>
      <c r="Y1" s="132"/>
      <c r="Z1" s="132"/>
      <c r="AA1" s="132"/>
      <c r="AB1" s="132"/>
      <c r="AC1" s="132"/>
      <c r="AD1" s="132"/>
      <c r="AE1" s="132"/>
      <c r="AF1" s="132"/>
      <c r="AG1" s="132"/>
      <c r="AH1" s="132"/>
      <c r="AI1" s="132"/>
      <c r="AJ1" s="132"/>
      <c r="AK1" s="132"/>
      <c r="AL1" s="132"/>
      <c r="AM1" s="132"/>
      <c r="AN1" s="132"/>
      <c r="AO1" s="132"/>
      <c r="AP1" s="132"/>
      <c r="AQ1" s="132"/>
      <c r="AR1" s="132"/>
      <c r="AS1" s="132"/>
      <c r="AT1" s="132"/>
      <c r="AU1" s="132"/>
      <c r="AV1" s="132"/>
      <c r="AW1" s="132"/>
      <c r="AX1" s="132"/>
      <c r="AY1" s="132"/>
      <c r="AZ1" s="132"/>
      <c r="BA1" s="132"/>
      <c r="BB1" s="132"/>
      <c r="BC1" s="132"/>
      <c r="BD1" s="132"/>
      <c r="BE1" s="132"/>
      <c r="BF1" s="132"/>
      <c r="BG1" s="132"/>
      <c r="BH1" s="132"/>
      <c r="BI1" s="132"/>
      <c r="BJ1" s="132"/>
      <c r="BK1" s="132"/>
      <c r="BL1" s="132"/>
      <c r="BM1" s="132"/>
      <c r="BN1" s="132"/>
      <c r="BO1" s="132"/>
      <c r="BP1" s="132"/>
      <c r="BQ1" s="132"/>
      <c r="BR1" s="132"/>
      <c r="BS1" s="132"/>
      <c r="BT1" s="132"/>
      <c r="BU1" s="132"/>
      <c r="BV1" s="132"/>
      <c r="BW1" s="132"/>
      <c r="BX1" s="132"/>
      <c r="BY1" s="132"/>
      <c r="BZ1" s="132"/>
      <c r="CA1" s="132"/>
      <c r="CB1" s="132"/>
      <c r="CC1" s="132"/>
      <c r="CD1" s="132"/>
      <c r="CE1" s="132"/>
      <c r="CF1" s="132"/>
      <c r="CG1" s="132"/>
      <c r="CH1" s="132"/>
      <c r="CI1" s="132"/>
      <c r="CJ1" s="132"/>
      <c r="CK1" s="132"/>
      <c r="CL1" s="132"/>
      <c r="CM1" s="132"/>
      <c r="CN1" s="132"/>
      <c r="CO1" s="132"/>
      <c r="CP1" s="132"/>
      <c r="CQ1" s="132"/>
      <c r="CR1" s="132"/>
      <c r="CS1" s="132"/>
      <c r="CT1" s="132"/>
      <c r="CU1" s="132"/>
      <c r="CV1" s="132"/>
      <c r="CW1" s="132"/>
      <c r="CX1" s="132"/>
      <c r="CY1" s="132"/>
      <c r="CZ1" s="132"/>
      <c r="DA1" s="132"/>
      <c r="DB1" s="132"/>
      <c r="DC1" s="132"/>
      <c r="DD1" s="132"/>
      <c r="DE1" s="132"/>
      <c r="DF1" s="132"/>
      <c r="DG1" s="132"/>
      <c r="DH1" s="132"/>
      <c r="DI1" s="132"/>
      <c r="DJ1" s="132"/>
      <c r="DK1" s="132"/>
      <c r="DL1" s="132"/>
      <c r="DM1" s="132"/>
      <c r="DN1" s="132"/>
      <c r="DO1" s="132"/>
      <c r="DP1" s="132"/>
      <c r="DQ1" s="132"/>
      <c r="DR1" s="132"/>
      <c r="DS1" s="132"/>
      <c r="DT1" s="132"/>
      <c r="DU1" s="132"/>
      <c r="DV1" s="132"/>
      <c r="DW1" s="132"/>
      <c r="DX1" s="132"/>
      <c r="DY1" s="132"/>
      <c r="DZ1" s="132"/>
      <c r="EA1" s="132"/>
      <c r="EB1" s="132"/>
      <c r="EC1" s="132"/>
      <c r="ED1" s="132"/>
      <c r="EE1" s="132"/>
      <c r="EF1" s="132"/>
      <c r="EG1" s="132"/>
      <c r="EH1" s="132"/>
      <c r="EI1" s="132"/>
      <c r="EJ1" s="132"/>
      <c r="EK1" s="132"/>
      <c r="EL1" s="132"/>
      <c r="EM1" s="132"/>
      <c r="EN1" s="132"/>
      <c r="EO1" s="132"/>
      <c r="EP1" s="132"/>
      <c r="EQ1" s="132"/>
      <c r="ER1" s="132"/>
      <c r="ES1" s="132"/>
      <c r="ET1" s="132"/>
      <c r="EU1" s="132"/>
      <c r="EV1" s="132"/>
      <c r="EW1" s="132"/>
      <c r="EX1" s="132"/>
      <c r="EY1" s="132"/>
      <c r="EZ1" s="132"/>
      <c r="FA1" s="132"/>
      <c r="FB1" s="132"/>
      <c r="FC1" s="132"/>
      <c r="FD1" s="132"/>
      <c r="FE1" s="132"/>
      <c r="FF1" s="132"/>
      <c r="FG1" s="132"/>
      <c r="FH1" s="132"/>
      <c r="FI1" s="132"/>
    </row>
    <row r="2" spans="1:165" ht="67.5" customHeight="1" x14ac:dyDescent="0.25">
      <c r="A2" s="901" t="s">
        <v>163</v>
      </c>
      <c r="B2" s="901"/>
      <c r="C2" s="901"/>
      <c r="D2" s="901"/>
      <c r="E2" s="901"/>
      <c r="F2" s="901"/>
      <c r="G2" s="901"/>
      <c r="H2" s="902"/>
      <c r="I2" s="902"/>
      <c r="J2" s="902"/>
      <c r="K2" s="902"/>
      <c r="L2" s="902"/>
      <c r="M2" s="902"/>
      <c r="N2" s="902"/>
      <c r="O2" s="902"/>
      <c r="P2" s="902"/>
      <c r="Q2" s="132"/>
      <c r="R2" s="132"/>
      <c r="S2" s="132"/>
      <c r="T2" s="132"/>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c r="AS2" s="132"/>
      <c r="AT2" s="132"/>
      <c r="AU2" s="132"/>
      <c r="AV2" s="132"/>
      <c r="AW2" s="132"/>
      <c r="AX2" s="132"/>
      <c r="AY2" s="132"/>
      <c r="AZ2" s="132"/>
      <c r="BA2" s="132"/>
      <c r="BB2" s="132"/>
      <c r="BC2" s="132"/>
      <c r="BD2" s="132"/>
      <c r="BE2" s="132"/>
      <c r="BF2" s="132"/>
      <c r="BG2" s="132"/>
      <c r="BH2" s="132"/>
      <c r="BI2" s="132"/>
      <c r="BJ2" s="132"/>
      <c r="BK2" s="132"/>
      <c r="BL2" s="132"/>
      <c r="BM2" s="132"/>
      <c r="BN2" s="132"/>
      <c r="BO2" s="132"/>
      <c r="BP2" s="132"/>
      <c r="BQ2" s="132"/>
      <c r="BR2" s="132"/>
      <c r="BS2" s="132"/>
      <c r="BT2" s="132"/>
      <c r="BU2" s="132"/>
      <c r="BV2" s="132"/>
      <c r="BW2" s="132"/>
      <c r="BX2" s="132"/>
      <c r="BY2" s="132"/>
      <c r="BZ2" s="132"/>
      <c r="CA2" s="132"/>
      <c r="CB2" s="132"/>
      <c r="CC2" s="132"/>
      <c r="CD2" s="132"/>
      <c r="CE2" s="132"/>
      <c r="CF2" s="132"/>
      <c r="CG2" s="132"/>
      <c r="CH2" s="132"/>
      <c r="CI2" s="132"/>
      <c r="CJ2" s="132"/>
      <c r="CK2" s="132"/>
      <c r="CL2" s="132"/>
      <c r="CM2" s="132"/>
      <c r="CN2" s="132"/>
      <c r="CO2" s="132"/>
      <c r="CP2" s="132"/>
      <c r="CQ2" s="132"/>
      <c r="CR2" s="132"/>
      <c r="CS2" s="132"/>
      <c r="CT2" s="132"/>
      <c r="CU2" s="132"/>
      <c r="CV2" s="132"/>
      <c r="CW2" s="132"/>
      <c r="CX2" s="132"/>
      <c r="CY2" s="132"/>
      <c r="CZ2" s="132"/>
      <c r="DA2" s="132"/>
      <c r="DB2" s="132"/>
      <c r="DC2" s="132"/>
      <c r="DD2" s="132"/>
      <c r="DE2" s="132"/>
      <c r="DF2" s="132"/>
      <c r="DG2" s="132"/>
      <c r="DH2" s="132"/>
      <c r="DI2" s="132"/>
      <c r="DJ2" s="132"/>
      <c r="DK2" s="132"/>
      <c r="DL2" s="132"/>
      <c r="DM2" s="132"/>
      <c r="DN2" s="132"/>
      <c r="DO2" s="132"/>
      <c r="DP2" s="132"/>
      <c r="DQ2" s="132"/>
      <c r="DR2" s="132"/>
      <c r="DS2" s="132"/>
      <c r="DT2" s="132"/>
      <c r="DU2" s="132"/>
      <c r="DV2" s="132"/>
      <c r="DW2" s="132"/>
      <c r="DX2" s="132"/>
      <c r="DY2" s="132"/>
      <c r="DZ2" s="132"/>
      <c r="EA2" s="132"/>
      <c r="EB2" s="132"/>
      <c r="EC2" s="132"/>
      <c r="ED2" s="132"/>
      <c r="EE2" s="132"/>
      <c r="EF2" s="132"/>
      <c r="EG2" s="132"/>
      <c r="EH2" s="132"/>
      <c r="EI2" s="132"/>
      <c r="EJ2" s="132"/>
      <c r="EK2" s="132"/>
      <c r="EL2" s="132"/>
      <c r="EM2" s="132"/>
      <c r="EN2" s="132"/>
      <c r="EO2" s="132"/>
      <c r="EP2" s="132"/>
      <c r="EQ2" s="132"/>
      <c r="ER2" s="132"/>
      <c r="ES2" s="132"/>
      <c r="ET2" s="132"/>
      <c r="EU2" s="132"/>
      <c r="EV2" s="132"/>
      <c r="EW2" s="132"/>
      <c r="EX2" s="132"/>
      <c r="EY2" s="132"/>
      <c r="EZ2" s="132"/>
      <c r="FA2" s="132"/>
      <c r="FB2" s="132"/>
      <c r="FC2" s="132"/>
      <c r="FD2" s="132"/>
      <c r="FE2" s="132"/>
      <c r="FF2" s="132"/>
      <c r="FG2" s="132"/>
      <c r="FH2" s="132"/>
      <c r="FI2" s="132"/>
    </row>
    <row r="3" spans="1:165" ht="63" customHeight="1" x14ac:dyDescent="0.25">
      <c r="A3" s="955" t="s">
        <v>220</v>
      </c>
      <c r="B3" s="904"/>
      <c r="C3" s="904"/>
      <c r="D3" s="904"/>
      <c r="E3" s="904"/>
      <c r="F3" s="904"/>
      <c r="G3" s="904"/>
      <c r="H3" s="904"/>
      <c r="I3" s="904"/>
      <c r="J3" s="904"/>
      <c r="K3" s="904"/>
      <c r="L3" s="904"/>
      <c r="M3" s="904"/>
      <c r="N3" s="905"/>
      <c r="O3" s="905"/>
      <c r="P3" s="906"/>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32"/>
      <c r="AX3" s="132"/>
      <c r="AY3" s="132"/>
      <c r="AZ3" s="132"/>
      <c r="BA3" s="132"/>
      <c r="BB3" s="132"/>
      <c r="BC3" s="132"/>
      <c r="BD3" s="132"/>
      <c r="BE3" s="132"/>
      <c r="BF3" s="132"/>
      <c r="BG3" s="132"/>
      <c r="BH3" s="132"/>
      <c r="BI3" s="132"/>
      <c r="BJ3" s="132"/>
      <c r="BK3" s="132"/>
      <c r="BL3" s="132"/>
      <c r="BM3" s="132"/>
      <c r="BN3" s="132"/>
      <c r="BO3" s="132"/>
      <c r="BP3" s="132"/>
      <c r="BQ3" s="132"/>
      <c r="BR3" s="132"/>
      <c r="BS3" s="132"/>
      <c r="BT3" s="132"/>
      <c r="BU3" s="132"/>
      <c r="BV3" s="132"/>
      <c r="BW3" s="132"/>
      <c r="BX3" s="132"/>
      <c r="BY3" s="132"/>
      <c r="BZ3" s="132"/>
      <c r="CA3" s="132"/>
      <c r="CB3" s="132"/>
      <c r="CC3" s="132"/>
      <c r="CD3" s="132"/>
      <c r="CE3" s="132"/>
      <c r="CF3" s="132"/>
      <c r="CG3" s="132"/>
      <c r="CH3" s="132"/>
      <c r="CI3" s="132"/>
      <c r="CJ3" s="132"/>
      <c r="CK3" s="132"/>
      <c r="CL3" s="132"/>
      <c r="CM3" s="132"/>
      <c r="CN3" s="132"/>
      <c r="CO3" s="132"/>
      <c r="CP3" s="132"/>
      <c r="CQ3" s="132"/>
      <c r="CR3" s="132"/>
      <c r="CS3" s="132"/>
      <c r="CT3" s="132"/>
      <c r="CU3" s="132"/>
      <c r="CV3" s="132"/>
      <c r="CW3" s="132"/>
      <c r="CX3" s="132"/>
      <c r="CY3" s="132"/>
      <c r="CZ3" s="132"/>
      <c r="DA3" s="132"/>
      <c r="DB3" s="132"/>
      <c r="DC3" s="132"/>
      <c r="DD3" s="132"/>
      <c r="DE3" s="132"/>
      <c r="DF3" s="132"/>
      <c r="DG3" s="132"/>
      <c r="DH3" s="132"/>
      <c r="DI3" s="132"/>
      <c r="DJ3" s="132"/>
      <c r="DK3" s="132"/>
      <c r="DL3" s="132"/>
      <c r="DM3" s="132"/>
      <c r="DN3" s="132"/>
      <c r="DO3" s="132"/>
      <c r="DP3" s="132"/>
      <c r="DQ3" s="132"/>
      <c r="DR3" s="132"/>
      <c r="DS3" s="132"/>
      <c r="DT3" s="132"/>
      <c r="DU3" s="132"/>
      <c r="DV3" s="132"/>
      <c r="DW3" s="132"/>
      <c r="DX3" s="132"/>
      <c r="DY3" s="132"/>
      <c r="DZ3" s="132"/>
      <c r="EA3" s="132"/>
      <c r="EB3" s="132"/>
      <c r="EC3" s="132"/>
      <c r="ED3" s="132"/>
      <c r="EE3" s="132"/>
      <c r="EF3" s="132"/>
      <c r="EG3" s="132"/>
      <c r="EH3" s="132"/>
      <c r="EI3" s="132"/>
      <c r="EJ3" s="132"/>
      <c r="EK3" s="132"/>
      <c r="EL3" s="132"/>
      <c r="EM3" s="132"/>
      <c r="EN3" s="132"/>
      <c r="EO3" s="132"/>
      <c r="EP3" s="132"/>
      <c r="EQ3" s="132"/>
      <c r="ER3" s="132"/>
      <c r="ES3" s="132"/>
      <c r="ET3" s="132"/>
      <c r="EU3" s="132"/>
      <c r="EV3" s="132"/>
      <c r="EW3" s="132"/>
      <c r="EX3" s="132"/>
      <c r="EY3" s="132"/>
      <c r="EZ3" s="132"/>
      <c r="FA3" s="132"/>
      <c r="FB3" s="132"/>
      <c r="FC3" s="132"/>
      <c r="FD3" s="132"/>
      <c r="FE3" s="132"/>
      <c r="FF3" s="132"/>
      <c r="FG3" s="132"/>
      <c r="FH3" s="132"/>
      <c r="FI3" s="132"/>
    </row>
    <row r="4" spans="1:165" ht="21" customHeight="1" x14ac:dyDescent="0.25">
      <c r="A4" s="21"/>
      <c r="B4" s="22"/>
      <c r="C4" s="15"/>
      <c r="D4" s="907" t="s">
        <v>164</v>
      </c>
      <c r="E4" s="923"/>
      <c r="F4" s="923"/>
      <c r="G4" s="923"/>
      <c r="H4" s="923"/>
      <c r="I4" s="923"/>
      <c r="J4" s="923"/>
      <c r="K4" s="923"/>
      <c r="L4" s="923"/>
      <c r="M4" s="924"/>
      <c r="N4" s="602" t="s">
        <v>7</v>
      </c>
      <c r="O4" s="907" t="s">
        <v>165</v>
      </c>
      <c r="P4" s="908"/>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32"/>
      <c r="AX4" s="132"/>
      <c r="AY4" s="132"/>
      <c r="AZ4" s="132"/>
      <c r="BA4" s="132"/>
      <c r="BB4" s="132"/>
      <c r="BC4" s="132"/>
      <c r="BD4" s="132"/>
      <c r="BE4" s="132"/>
      <c r="BF4" s="132"/>
      <c r="BG4" s="132"/>
      <c r="BH4" s="132"/>
      <c r="BI4" s="132"/>
      <c r="BJ4" s="132"/>
      <c r="BK4" s="132"/>
      <c r="BL4" s="132"/>
      <c r="BM4" s="132"/>
      <c r="BN4" s="132"/>
      <c r="BO4" s="132"/>
      <c r="BP4" s="132"/>
      <c r="BQ4" s="132"/>
      <c r="BR4" s="132"/>
      <c r="BS4" s="132"/>
      <c r="BT4" s="132"/>
      <c r="BU4" s="132"/>
      <c r="BV4" s="132"/>
      <c r="BW4" s="132"/>
      <c r="BX4" s="132"/>
      <c r="BY4" s="132"/>
      <c r="BZ4" s="132"/>
      <c r="CA4" s="132"/>
      <c r="CB4" s="132"/>
      <c r="CC4" s="132"/>
      <c r="CD4" s="132"/>
      <c r="CE4" s="132"/>
      <c r="CF4" s="132"/>
      <c r="CG4" s="132"/>
      <c r="CH4" s="132"/>
      <c r="CI4" s="132"/>
      <c r="CJ4" s="132"/>
      <c r="CK4" s="132"/>
      <c r="CL4" s="132"/>
      <c r="CM4" s="132"/>
      <c r="CN4" s="132"/>
      <c r="CO4" s="132"/>
      <c r="CP4" s="132"/>
      <c r="CQ4" s="132"/>
      <c r="CR4" s="132"/>
      <c r="CS4" s="132"/>
      <c r="CT4" s="132"/>
      <c r="CU4" s="132"/>
      <c r="CV4" s="132"/>
      <c r="CW4" s="132"/>
      <c r="CX4" s="132"/>
      <c r="CY4" s="132"/>
      <c r="CZ4" s="132"/>
      <c r="DA4" s="132"/>
      <c r="DB4" s="132"/>
      <c r="DC4" s="132"/>
      <c r="DD4" s="132"/>
      <c r="DE4" s="132"/>
      <c r="DF4" s="132"/>
      <c r="DG4" s="132"/>
      <c r="DH4" s="132"/>
      <c r="DI4" s="132"/>
      <c r="DJ4" s="132"/>
      <c r="DK4" s="132"/>
      <c r="DL4" s="132"/>
      <c r="DM4" s="132"/>
      <c r="DN4" s="132"/>
      <c r="DO4" s="132"/>
      <c r="DP4" s="132"/>
      <c r="DQ4" s="132"/>
      <c r="DR4" s="132"/>
      <c r="DS4" s="132"/>
      <c r="DT4" s="132"/>
      <c r="DU4" s="132"/>
      <c r="DV4" s="132"/>
      <c r="DW4" s="132"/>
      <c r="DX4" s="132"/>
      <c r="DY4" s="132"/>
      <c r="DZ4" s="132"/>
      <c r="EA4" s="132"/>
      <c r="EB4" s="132"/>
      <c r="EC4" s="132"/>
      <c r="ED4" s="132"/>
      <c r="EE4" s="132"/>
      <c r="EF4" s="132"/>
      <c r="EG4" s="132"/>
      <c r="EH4" s="132"/>
      <c r="EI4" s="132"/>
      <c r="EJ4" s="132"/>
      <c r="EK4" s="132"/>
      <c r="EL4" s="132"/>
      <c r="EM4" s="132"/>
      <c r="EN4" s="132"/>
      <c r="EO4" s="132"/>
      <c r="EP4" s="132"/>
      <c r="EQ4" s="132"/>
      <c r="ER4" s="132"/>
      <c r="ES4" s="132"/>
      <c r="ET4" s="132"/>
      <c r="EU4" s="132"/>
      <c r="EV4" s="132"/>
      <c r="EW4" s="132"/>
      <c r="EX4" s="132"/>
      <c r="EY4" s="132"/>
      <c r="EZ4" s="132"/>
      <c r="FA4" s="132"/>
      <c r="FB4" s="132"/>
      <c r="FC4" s="132"/>
      <c r="FD4" s="132"/>
      <c r="FE4" s="132"/>
      <c r="FF4" s="132"/>
      <c r="FG4" s="132"/>
      <c r="FH4" s="132"/>
      <c r="FI4" s="132"/>
    </row>
    <row r="5" spans="1:165" s="4" customFormat="1" ht="42.75" customHeight="1" x14ac:dyDescent="0.2">
      <c r="A5" s="914" t="s">
        <v>166</v>
      </c>
      <c r="B5" s="914" t="s">
        <v>131</v>
      </c>
      <c r="C5" s="916" t="s">
        <v>1320</v>
      </c>
      <c r="D5" s="911" t="s">
        <v>20</v>
      </c>
      <c r="E5" s="911"/>
      <c r="F5" s="911" t="s">
        <v>35</v>
      </c>
      <c r="G5" s="911"/>
      <c r="H5" s="920" t="s">
        <v>167</v>
      </c>
      <c r="I5" s="921"/>
      <c r="J5" s="916" t="s">
        <v>168</v>
      </c>
      <c r="K5" s="922"/>
      <c r="L5" s="916" t="s">
        <v>31</v>
      </c>
      <c r="M5" s="922"/>
      <c r="N5" s="912" t="s">
        <v>169</v>
      </c>
      <c r="O5" s="909" t="s">
        <v>170</v>
      </c>
      <c r="P5" s="909" t="s">
        <v>171</v>
      </c>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row>
    <row r="6" spans="1:165" s="5" customFormat="1" ht="36.75" customHeight="1" x14ac:dyDescent="0.25">
      <c r="A6" s="915"/>
      <c r="B6" s="915"/>
      <c r="C6" s="917"/>
      <c r="D6" s="11" t="s">
        <v>172</v>
      </c>
      <c r="E6" s="601" t="s">
        <v>173</v>
      </c>
      <c r="F6" s="11" t="s">
        <v>172</v>
      </c>
      <c r="G6" s="601" t="s">
        <v>173</v>
      </c>
      <c r="H6" s="11" t="s">
        <v>172</v>
      </c>
      <c r="I6" s="601" t="s">
        <v>173</v>
      </c>
      <c r="J6" s="11" t="s">
        <v>172</v>
      </c>
      <c r="K6" s="601" t="s">
        <v>173</v>
      </c>
      <c r="L6" s="11" t="s">
        <v>172</v>
      </c>
      <c r="M6" s="601" t="s">
        <v>173</v>
      </c>
      <c r="N6" s="913"/>
      <c r="O6" s="910"/>
      <c r="P6" s="910"/>
    </row>
    <row r="7" spans="1:165" s="61" customFormat="1" x14ac:dyDescent="0.25">
      <c r="A7" s="56" t="s">
        <v>221</v>
      </c>
      <c r="B7" s="582" t="s">
        <v>222</v>
      </c>
      <c r="C7" s="430">
        <v>5875</v>
      </c>
      <c r="D7" s="205">
        <v>1</v>
      </c>
      <c r="E7" s="204"/>
      <c r="F7" s="59"/>
      <c r="G7" s="59"/>
      <c r="H7" s="205"/>
      <c r="I7" s="205"/>
      <c r="J7" s="205"/>
      <c r="K7" s="204"/>
      <c r="L7" s="205"/>
      <c r="M7" s="204"/>
      <c r="N7" s="58"/>
      <c r="O7" s="206"/>
      <c r="P7" s="206"/>
    </row>
    <row r="8" spans="1:165" x14ac:dyDescent="0.25">
      <c r="A8" s="6"/>
      <c r="C8" s="308"/>
      <c r="D8" s="25"/>
      <c r="E8" s="26"/>
      <c r="F8" s="26"/>
      <c r="G8" s="26"/>
      <c r="H8" s="26"/>
      <c r="I8" s="26"/>
      <c r="J8" s="26"/>
      <c r="K8" s="26"/>
      <c r="L8" s="26"/>
      <c r="M8" s="26"/>
      <c r="N8" s="23"/>
      <c r="O8" s="6"/>
      <c r="P8" s="6"/>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32"/>
      <c r="AX8" s="132"/>
      <c r="AY8" s="132"/>
      <c r="AZ8" s="132"/>
      <c r="BA8" s="132"/>
      <c r="BB8" s="132"/>
      <c r="BC8" s="132"/>
      <c r="BD8" s="132"/>
      <c r="BE8" s="132"/>
      <c r="BF8" s="132"/>
      <c r="BG8" s="132"/>
      <c r="BH8" s="132"/>
      <c r="BI8" s="132"/>
      <c r="BJ8" s="132"/>
      <c r="BK8" s="132"/>
      <c r="BL8" s="132"/>
      <c r="BM8" s="132"/>
      <c r="BN8" s="132"/>
      <c r="BO8" s="132"/>
      <c r="BP8" s="132"/>
      <c r="BQ8" s="132"/>
      <c r="BR8" s="132"/>
      <c r="BS8" s="132"/>
      <c r="BT8" s="132"/>
      <c r="BU8" s="132"/>
      <c r="BV8" s="132"/>
      <c r="BW8" s="132"/>
      <c r="BX8" s="132"/>
      <c r="BY8" s="132"/>
      <c r="BZ8" s="132"/>
      <c r="CA8" s="132"/>
      <c r="CB8" s="132"/>
      <c r="CC8" s="132"/>
      <c r="CD8" s="132"/>
      <c r="CE8" s="132"/>
      <c r="CF8" s="132"/>
      <c r="CG8" s="132"/>
      <c r="CH8" s="132"/>
      <c r="CI8" s="132"/>
      <c r="CJ8" s="132"/>
      <c r="CK8" s="132"/>
      <c r="CL8" s="132"/>
      <c r="CM8" s="132"/>
      <c r="CN8" s="132"/>
      <c r="CO8" s="132"/>
      <c r="CP8" s="132"/>
      <c r="CQ8" s="132"/>
      <c r="CR8" s="132"/>
      <c r="CS8" s="132"/>
      <c r="CT8" s="132"/>
      <c r="CU8" s="132"/>
      <c r="CV8" s="132"/>
      <c r="CW8" s="132"/>
      <c r="CX8" s="132"/>
      <c r="CY8" s="132"/>
      <c r="CZ8" s="132"/>
      <c r="DA8" s="132"/>
      <c r="DB8" s="132"/>
      <c r="DC8" s="132"/>
      <c r="DD8" s="132"/>
      <c r="DE8" s="132"/>
      <c r="DF8" s="132"/>
      <c r="DG8" s="132"/>
      <c r="DH8" s="132"/>
      <c r="DI8" s="132"/>
      <c r="DJ8" s="132"/>
      <c r="DK8" s="132"/>
      <c r="DL8" s="132"/>
      <c r="DM8" s="132"/>
      <c r="DN8" s="132"/>
      <c r="DO8" s="132"/>
      <c r="DP8" s="132"/>
      <c r="DQ8" s="132"/>
      <c r="DR8" s="132"/>
      <c r="DS8" s="132"/>
      <c r="DT8" s="132"/>
      <c r="DU8" s="132"/>
      <c r="DV8" s="132"/>
      <c r="DW8" s="132"/>
      <c r="DX8" s="132"/>
      <c r="DY8" s="132"/>
      <c r="DZ8" s="132"/>
      <c r="EA8" s="132"/>
      <c r="EB8" s="132"/>
      <c r="EC8" s="132"/>
      <c r="ED8" s="132"/>
      <c r="EE8" s="132"/>
      <c r="EF8" s="132"/>
      <c r="EG8" s="132"/>
      <c r="EH8" s="132"/>
      <c r="EI8" s="132"/>
      <c r="EJ8" s="132"/>
      <c r="EK8" s="132"/>
      <c r="EL8" s="132"/>
      <c r="EM8" s="132"/>
      <c r="EN8" s="132"/>
      <c r="EO8" s="132"/>
      <c r="EP8" s="132"/>
      <c r="EQ8" s="132"/>
      <c r="ER8" s="132"/>
      <c r="ES8" s="132"/>
      <c r="ET8" s="132"/>
      <c r="EU8" s="132"/>
      <c r="EV8" s="132"/>
      <c r="EW8" s="132"/>
      <c r="EX8" s="132"/>
      <c r="EY8" s="132"/>
      <c r="EZ8" s="132"/>
      <c r="FA8" s="132"/>
      <c r="FB8" s="132"/>
      <c r="FC8" s="132"/>
      <c r="FD8" s="132"/>
      <c r="FE8" s="132"/>
      <c r="FF8" s="132"/>
      <c r="FG8" s="132"/>
      <c r="FH8" s="132"/>
      <c r="FI8" s="132"/>
    </row>
    <row r="9" spans="1:165" x14ac:dyDescent="0.25">
      <c r="A9" s="929" t="s">
        <v>188</v>
      </c>
      <c r="B9" s="930"/>
      <c r="C9" s="20"/>
      <c r="D9" s="55"/>
      <c r="E9" s="55">
        <f>SUM(E7:E8)</f>
        <v>0</v>
      </c>
      <c r="F9" s="55"/>
      <c r="G9" s="55">
        <f>SUM(G7:G8)</f>
        <v>0</v>
      </c>
      <c r="H9" s="103"/>
      <c r="I9" s="103">
        <f>SUM(I7:I8)</f>
        <v>0</v>
      </c>
      <c r="J9" s="103"/>
      <c r="K9" s="103">
        <f>SUM(K7:K8)</f>
        <v>0</v>
      </c>
      <c r="L9" s="103"/>
      <c r="M9" s="103">
        <f>SUM(M7:M8)</f>
        <v>0</v>
      </c>
      <c r="N9" s="104"/>
      <c r="O9" s="10"/>
      <c r="P9" s="10"/>
      <c r="Q9" s="68"/>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32"/>
      <c r="AX9" s="132"/>
      <c r="AY9" s="132"/>
      <c r="AZ9" s="132"/>
      <c r="BA9" s="132"/>
      <c r="BB9" s="132"/>
      <c r="BC9" s="132"/>
      <c r="BD9" s="132"/>
      <c r="BE9" s="132"/>
      <c r="BF9" s="132"/>
      <c r="BG9" s="132"/>
      <c r="BH9" s="132"/>
      <c r="BI9" s="132"/>
      <c r="BJ9" s="132"/>
      <c r="BK9" s="132"/>
      <c r="BL9" s="132"/>
      <c r="BM9" s="132"/>
      <c r="BN9" s="132"/>
      <c r="BO9" s="132"/>
      <c r="BP9" s="132"/>
      <c r="BQ9" s="132"/>
      <c r="BR9" s="132"/>
      <c r="BS9" s="132"/>
      <c r="BT9" s="132"/>
      <c r="BU9" s="132"/>
      <c r="BV9" s="132"/>
      <c r="BW9" s="132"/>
      <c r="BX9" s="132"/>
      <c r="BY9" s="132"/>
      <c r="BZ9" s="132"/>
      <c r="CA9" s="132"/>
      <c r="CB9" s="132"/>
      <c r="CC9" s="132"/>
      <c r="CD9" s="132"/>
      <c r="CE9" s="132"/>
      <c r="CF9" s="132"/>
      <c r="CG9" s="132"/>
      <c r="CH9" s="132"/>
      <c r="CI9" s="132"/>
      <c r="CJ9" s="132"/>
      <c r="CK9" s="132"/>
      <c r="CL9" s="132"/>
      <c r="CM9" s="132"/>
      <c r="CN9" s="132"/>
      <c r="CO9" s="132"/>
      <c r="CP9" s="132"/>
      <c r="CQ9" s="132"/>
      <c r="CR9" s="132"/>
      <c r="CS9" s="132"/>
      <c r="CT9" s="132"/>
      <c r="CU9" s="132"/>
      <c r="CV9" s="132"/>
      <c r="CW9" s="132"/>
      <c r="CX9" s="132"/>
      <c r="CY9" s="132"/>
      <c r="CZ9" s="132"/>
      <c r="DA9" s="132"/>
      <c r="DB9" s="132"/>
      <c r="DC9" s="132"/>
      <c r="DD9" s="132"/>
      <c r="DE9" s="132"/>
      <c r="DF9" s="132"/>
      <c r="DG9" s="132"/>
      <c r="DH9" s="132"/>
      <c r="DI9" s="132"/>
      <c r="DJ9" s="132"/>
      <c r="DK9" s="132"/>
      <c r="DL9" s="132"/>
      <c r="DM9" s="132"/>
      <c r="DN9" s="132"/>
      <c r="DO9" s="132"/>
      <c r="DP9" s="132"/>
      <c r="DQ9" s="132"/>
      <c r="DR9" s="132"/>
      <c r="DS9" s="132"/>
      <c r="DT9" s="132"/>
      <c r="DU9" s="132"/>
      <c r="DV9" s="132"/>
      <c r="DW9" s="132"/>
      <c r="DX9" s="132"/>
      <c r="DY9" s="132"/>
      <c r="DZ9" s="132"/>
      <c r="EA9" s="132"/>
      <c r="EB9" s="132"/>
      <c r="EC9" s="132"/>
      <c r="ED9" s="132"/>
      <c r="EE9" s="132"/>
      <c r="EF9" s="132"/>
      <c r="EG9" s="132"/>
      <c r="EH9" s="132"/>
      <c r="EI9" s="132"/>
      <c r="EJ9" s="132"/>
      <c r="EK9" s="132"/>
      <c r="EL9" s="132"/>
      <c r="EM9" s="132"/>
      <c r="EN9" s="132"/>
      <c r="EO9" s="132"/>
      <c r="EP9" s="132"/>
      <c r="EQ9" s="132"/>
      <c r="ER9" s="132"/>
      <c r="ES9" s="132"/>
      <c r="ET9" s="132"/>
      <c r="EU9" s="132"/>
      <c r="EV9" s="132"/>
      <c r="EW9" s="132"/>
      <c r="EX9" s="132"/>
      <c r="EY9" s="132"/>
      <c r="EZ9" s="132"/>
      <c r="FA9" s="132"/>
      <c r="FB9" s="132"/>
      <c r="FC9" s="132"/>
      <c r="FD9" s="132"/>
      <c r="FE9" s="132"/>
      <c r="FF9" s="132"/>
      <c r="FG9" s="132"/>
      <c r="FH9" s="132"/>
      <c r="FI9" s="132"/>
    </row>
    <row r="10" spans="1:165" x14ac:dyDescent="0.25">
      <c r="A10" s="940" t="s">
        <v>189</v>
      </c>
      <c r="B10" s="941"/>
      <c r="C10" s="590"/>
      <c r="D10" s="942">
        <f>E9+G9+I9+K9+M9</f>
        <v>0</v>
      </c>
      <c r="E10" s="943"/>
      <c r="F10" s="943"/>
      <c r="G10" s="943"/>
      <c r="H10" s="944"/>
      <c r="I10" s="944"/>
      <c r="J10" s="944"/>
      <c r="K10" s="944"/>
      <c r="L10" s="944"/>
      <c r="M10" s="945"/>
      <c r="N10" s="107"/>
      <c r="O10" s="108"/>
      <c r="P10" s="108"/>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32"/>
      <c r="AX10" s="132"/>
      <c r="AY10" s="132"/>
      <c r="AZ10" s="132"/>
      <c r="BA10" s="132"/>
      <c r="BB10" s="132"/>
      <c r="BC10" s="132"/>
      <c r="BD10" s="132"/>
      <c r="BE10" s="132"/>
      <c r="BF10" s="132"/>
      <c r="BG10" s="132"/>
      <c r="BH10" s="132"/>
      <c r="BI10" s="132"/>
      <c r="BJ10" s="132"/>
      <c r="BK10" s="132"/>
      <c r="BL10" s="132"/>
      <c r="BM10" s="132"/>
      <c r="BN10" s="132"/>
      <c r="BO10" s="132"/>
      <c r="BP10" s="132"/>
      <c r="BQ10" s="132"/>
      <c r="BR10" s="132"/>
      <c r="BS10" s="132"/>
      <c r="BT10" s="132"/>
      <c r="BU10" s="132"/>
      <c r="BV10" s="132"/>
      <c r="BW10" s="132"/>
      <c r="BX10" s="132"/>
      <c r="BY10" s="132"/>
      <c r="BZ10" s="132"/>
      <c r="CA10" s="132"/>
      <c r="CB10" s="132"/>
      <c r="CC10" s="132"/>
      <c r="CD10" s="132"/>
      <c r="CE10" s="132"/>
      <c r="CF10" s="132"/>
      <c r="CG10" s="132"/>
      <c r="CH10" s="132"/>
      <c r="CI10" s="132"/>
      <c r="CJ10" s="132"/>
      <c r="CK10" s="132"/>
      <c r="CL10" s="132"/>
      <c r="CM10" s="132"/>
      <c r="CN10" s="132"/>
      <c r="CO10" s="132"/>
      <c r="CP10" s="132"/>
      <c r="CQ10" s="132"/>
      <c r="CR10" s="132"/>
      <c r="CS10" s="132"/>
      <c r="CT10" s="132"/>
      <c r="CU10" s="132"/>
      <c r="CV10" s="132"/>
      <c r="CW10" s="132"/>
      <c r="CX10" s="132"/>
      <c r="CY10" s="132"/>
      <c r="CZ10" s="132"/>
      <c r="DA10" s="132"/>
      <c r="DB10" s="132"/>
      <c r="DC10" s="132"/>
      <c r="DD10" s="132"/>
      <c r="DE10" s="132"/>
      <c r="DF10" s="132"/>
      <c r="DG10" s="132"/>
      <c r="DH10" s="132"/>
      <c r="DI10" s="132"/>
      <c r="DJ10" s="132"/>
      <c r="DK10" s="132"/>
      <c r="DL10" s="132"/>
      <c r="DM10" s="132"/>
      <c r="DN10" s="132"/>
      <c r="DO10" s="132"/>
      <c r="DP10" s="132"/>
      <c r="DQ10" s="132"/>
      <c r="DR10" s="132"/>
      <c r="DS10" s="132"/>
      <c r="DT10" s="132"/>
      <c r="DU10" s="132"/>
      <c r="DV10" s="132"/>
      <c r="DW10" s="132"/>
      <c r="DX10" s="132"/>
      <c r="DY10" s="132"/>
      <c r="DZ10" s="132"/>
      <c r="EA10" s="132"/>
      <c r="EB10" s="132"/>
      <c r="EC10" s="132"/>
      <c r="ED10" s="132"/>
      <c r="EE10" s="132"/>
      <c r="EF10" s="132"/>
      <c r="EG10" s="132"/>
      <c r="EH10" s="132"/>
      <c r="EI10" s="132"/>
      <c r="EJ10" s="132"/>
      <c r="EK10" s="132"/>
      <c r="EL10" s="132"/>
      <c r="EM10" s="132"/>
      <c r="EN10" s="132"/>
      <c r="EO10" s="132"/>
      <c r="EP10" s="132"/>
      <c r="EQ10" s="132"/>
      <c r="ER10" s="132"/>
      <c r="ES10" s="132"/>
      <c r="ET10" s="132"/>
      <c r="EU10" s="132"/>
      <c r="EV10" s="132"/>
      <c r="EW10" s="132"/>
      <c r="EX10" s="132"/>
      <c r="EY10" s="132"/>
      <c r="EZ10" s="132"/>
      <c r="FA10" s="132"/>
      <c r="FB10" s="132"/>
      <c r="FC10" s="132"/>
      <c r="FD10" s="132"/>
      <c r="FE10" s="132"/>
      <c r="FF10" s="132"/>
      <c r="FG10" s="132"/>
      <c r="FH10" s="132"/>
      <c r="FI10" s="132"/>
    </row>
    <row r="11" spans="1:165" s="27" customFormat="1" x14ac:dyDescent="0.25">
      <c r="A11" s="940" t="s">
        <v>190</v>
      </c>
      <c r="B11" s="906"/>
      <c r="C11" s="167"/>
      <c r="D11" s="938">
        <f>SUM(D7:E8)</f>
        <v>1</v>
      </c>
      <c r="E11" s="947"/>
      <c r="F11" s="938">
        <f>SUM(F7:G8)</f>
        <v>0</v>
      </c>
      <c r="G11" s="947"/>
      <c r="H11" s="938">
        <f>SUM(H7:I8)</f>
        <v>0</v>
      </c>
      <c r="I11" s="939"/>
      <c r="J11" s="938">
        <f>SUM(J7:K8)</f>
        <v>0</v>
      </c>
      <c r="K11" s="939"/>
      <c r="L11" s="938">
        <f>SUM(L7:M8)</f>
        <v>0</v>
      </c>
      <c r="M11" s="939"/>
      <c r="N11" s="32">
        <f>SUM(N7:N8)</f>
        <v>0</v>
      </c>
      <c r="O11" s="31"/>
      <c r="P11" s="31"/>
    </row>
    <row r="12" spans="1:165" s="27" customFormat="1" x14ac:dyDescent="0.25">
      <c r="A12" s="161" t="s">
        <v>191</v>
      </c>
      <c r="B12" s="162">
        <f>D11/(D11+F11+H11+J11)*100</f>
        <v>100</v>
      </c>
      <c r="C12" s="71"/>
      <c r="D12" s="29"/>
      <c r="E12" s="29"/>
      <c r="F12" s="29"/>
      <c r="G12" s="29"/>
      <c r="H12" s="29"/>
      <c r="I12" s="29"/>
      <c r="J12" s="29"/>
      <c r="K12" s="29"/>
      <c r="L12" s="29"/>
      <c r="M12" s="29"/>
      <c r="N12" s="29"/>
      <c r="O12" s="98"/>
      <c r="P12" s="98"/>
    </row>
    <row r="13" spans="1:165" s="160" customFormat="1" x14ac:dyDescent="0.25">
      <c r="A13" s="310"/>
      <c r="B13" s="310"/>
      <c r="C13" s="2"/>
      <c r="D13" s="2"/>
      <c r="E13" s="2"/>
      <c r="F13" s="2"/>
      <c r="G13" s="2"/>
      <c r="H13" s="2"/>
      <c r="I13" s="2"/>
      <c r="J13" s="2"/>
      <c r="K13" s="2"/>
      <c r="L13" s="2"/>
      <c r="M13" s="2"/>
      <c r="N13" s="2"/>
      <c r="O13" s="310"/>
      <c r="P13" s="310"/>
      <c r="Q13" s="310"/>
      <c r="R13" s="310"/>
      <c r="S13" s="310"/>
      <c r="T13" s="310"/>
      <c r="U13" s="310"/>
      <c r="V13" s="310"/>
      <c r="W13" s="310"/>
      <c r="X13" s="310"/>
      <c r="Y13" s="310"/>
      <c r="Z13" s="310"/>
      <c r="AA13" s="310"/>
      <c r="AB13" s="310"/>
      <c r="AC13" s="310"/>
      <c r="AD13" s="310"/>
      <c r="AE13" s="310"/>
      <c r="AF13" s="310"/>
      <c r="AG13" s="310"/>
      <c r="AH13" s="310"/>
      <c r="AI13" s="310"/>
      <c r="AJ13" s="310"/>
      <c r="AK13" s="310"/>
      <c r="AL13" s="310"/>
      <c r="AM13" s="310"/>
      <c r="AN13" s="310"/>
      <c r="AO13" s="310"/>
      <c r="AP13" s="310"/>
      <c r="AQ13" s="310"/>
      <c r="AR13" s="310"/>
      <c r="AS13" s="310"/>
      <c r="AT13" s="310"/>
      <c r="AU13" s="310"/>
      <c r="AV13" s="310"/>
      <c r="AW13" s="310"/>
      <c r="AX13" s="310"/>
      <c r="AY13" s="310"/>
      <c r="AZ13" s="310"/>
      <c r="BA13" s="310"/>
      <c r="BB13" s="310"/>
      <c r="BC13" s="310"/>
      <c r="BD13" s="310"/>
      <c r="BE13" s="310"/>
      <c r="BF13" s="310"/>
      <c r="BG13" s="310"/>
      <c r="BH13" s="310"/>
      <c r="BI13" s="310"/>
      <c r="BJ13" s="310"/>
      <c r="BK13" s="310"/>
      <c r="BL13" s="310"/>
      <c r="BM13" s="310"/>
      <c r="BN13" s="310"/>
      <c r="BO13" s="310"/>
      <c r="BP13" s="310"/>
      <c r="BQ13" s="310"/>
      <c r="BR13" s="310"/>
      <c r="BS13" s="310"/>
      <c r="BT13" s="310"/>
      <c r="BU13" s="310"/>
      <c r="BV13" s="310"/>
      <c r="BW13" s="310"/>
      <c r="BX13" s="310"/>
      <c r="BY13" s="310"/>
      <c r="BZ13" s="310"/>
      <c r="CA13" s="310"/>
      <c r="CB13" s="310"/>
      <c r="CC13" s="310"/>
      <c r="CD13" s="310"/>
      <c r="CE13" s="310"/>
      <c r="CF13" s="310"/>
      <c r="CG13" s="310"/>
      <c r="CH13" s="310"/>
      <c r="CI13" s="310"/>
      <c r="CJ13" s="310"/>
      <c r="CK13" s="310"/>
      <c r="CL13" s="310"/>
      <c r="CM13" s="310"/>
      <c r="CN13" s="310"/>
      <c r="CO13" s="310"/>
      <c r="CP13" s="310"/>
      <c r="CQ13" s="310"/>
      <c r="CR13" s="310"/>
      <c r="CS13" s="310"/>
      <c r="CT13" s="310"/>
      <c r="CU13" s="310"/>
      <c r="CV13" s="310"/>
      <c r="CW13" s="310"/>
      <c r="CX13" s="310"/>
      <c r="CY13" s="310"/>
      <c r="CZ13" s="310"/>
      <c r="DA13" s="310"/>
      <c r="DB13" s="310"/>
      <c r="DC13" s="310"/>
      <c r="DD13" s="310"/>
      <c r="DE13" s="310"/>
      <c r="DF13" s="310"/>
      <c r="DG13" s="310"/>
      <c r="DH13" s="310"/>
      <c r="DI13" s="310"/>
      <c r="DJ13" s="310"/>
      <c r="DK13" s="310"/>
      <c r="DL13" s="310"/>
      <c r="DM13" s="310"/>
      <c r="DN13" s="310"/>
      <c r="DO13" s="310"/>
      <c r="DP13" s="310"/>
      <c r="DQ13" s="310"/>
      <c r="DR13" s="310"/>
      <c r="DS13" s="310"/>
      <c r="DT13" s="310"/>
      <c r="DU13" s="310"/>
      <c r="DV13" s="310"/>
      <c r="DW13" s="310"/>
      <c r="DX13" s="310"/>
      <c r="DY13" s="310"/>
      <c r="DZ13" s="310"/>
      <c r="EA13" s="310"/>
      <c r="EB13" s="310"/>
      <c r="EC13" s="310"/>
      <c r="ED13" s="310"/>
      <c r="EE13" s="310"/>
      <c r="EF13" s="310"/>
      <c r="EG13" s="310"/>
      <c r="EH13" s="310"/>
      <c r="EI13" s="310"/>
      <c r="EJ13" s="310"/>
      <c r="EK13" s="310"/>
      <c r="EL13" s="310"/>
      <c r="EM13" s="310"/>
      <c r="EN13" s="310"/>
      <c r="EO13" s="310"/>
      <c r="EP13" s="310"/>
      <c r="EQ13" s="310"/>
      <c r="ER13" s="310"/>
      <c r="ES13" s="310"/>
      <c r="ET13" s="310"/>
      <c r="EU13" s="310"/>
      <c r="EV13" s="310"/>
      <c r="EW13" s="310"/>
      <c r="EX13" s="310"/>
      <c r="EY13" s="310"/>
      <c r="EZ13" s="310"/>
      <c r="FA13" s="310"/>
      <c r="FB13" s="310"/>
      <c r="FC13" s="310"/>
      <c r="FD13" s="310"/>
      <c r="FE13" s="310"/>
      <c r="FF13" s="310"/>
      <c r="FG13" s="310"/>
      <c r="FH13" s="310"/>
      <c r="FI13" s="310"/>
    </row>
    <row r="14" spans="1:165" s="27" customFormat="1" x14ac:dyDescent="0.25">
      <c r="A14" s="70"/>
      <c r="B14" s="70"/>
      <c r="C14" s="71"/>
      <c r="D14" s="71"/>
      <c r="E14" s="71"/>
      <c r="F14" s="71"/>
      <c r="G14" s="71"/>
      <c r="H14" s="71"/>
      <c r="I14" s="71"/>
      <c r="J14" s="71"/>
      <c r="K14" s="71"/>
      <c r="L14" s="71"/>
      <c r="M14" s="71"/>
      <c r="N14" s="71"/>
      <c r="O14" s="72"/>
      <c r="P14" s="70"/>
    </row>
    <row r="15" spans="1:165" s="156" customFormat="1" x14ac:dyDescent="0.25">
      <c r="A15" s="582"/>
      <c r="B15" s="157"/>
      <c r="C15" s="158"/>
      <c r="D15" s="158"/>
      <c r="E15" s="158"/>
      <c r="F15" s="158"/>
      <c r="G15" s="158"/>
      <c r="H15" s="158"/>
      <c r="I15" s="158"/>
      <c r="J15" s="158"/>
      <c r="K15" s="158"/>
      <c r="L15" s="158"/>
      <c r="M15" s="158"/>
      <c r="N15" s="158"/>
      <c r="O15" s="157"/>
      <c r="P15" s="157"/>
    </row>
    <row r="16" spans="1:165" s="160" customFormat="1" x14ac:dyDescent="0.25">
      <c r="A16" s="310"/>
      <c r="B16" s="310"/>
      <c r="C16" s="2"/>
      <c r="D16" s="2"/>
      <c r="E16" s="2"/>
      <c r="F16" s="2"/>
      <c r="G16" s="2"/>
      <c r="H16" s="2"/>
      <c r="I16" s="2"/>
      <c r="J16" s="2"/>
      <c r="K16" s="2"/>
      <c r="L16" s="2"/>
      <c r="M16" s="2"/>
      <c r="N16" s="2"/>
      <c r="O16" s="310"/>
      <c r="P16" s="310"/>
      <c r="Q16" s="310"/>
      <c r="R16" s="310"/>
      <c r="S16" s="310"/>
      <c r="T16" s="310"/>
      <c r="U16" s="310"/>
      <c r="V16" s="310"/>
      <c r="W16" s="310"/>
      <c r="X16" s="310"/>
      <c r="Y16" s="310"/>
      <c r="Z16" s="310"/>
      <c r="AA16" s="310"/>
      <c r="AB16" s="310"/>
      <c r="AC16" s="310"/>
      <c r="AD16" s="310"/>
      <c r="AE16" s="310"/>
      <c r="AF16" s="310"/>
      <c r="AG16" s="310"/>
      <c r="AH16" s="310"/>
      <c r="AI16" s="310"/>
      <c r="AJ16" s="310"/>
      <c r="AK16" s="310"/>
      <c r="AL16" s="310"/>
      <c r="AM16" s="310"/>
      <c r="AN16" s="310"/>
      <c r="AO16" s="310"/>
      <c r="AP16" s="310"/>
      <c r="AQ16" s="310"/>
      <c r="AR16" s="310"/>
      <c r="AS16" s="310"/>
      <c r="AT16" s="310"/>
      <c r="AU16" s="310"/>
      <c r="AV16" s="310"/>
      <c r="AW16" s="310"/>
      <c r="AX16" s="310"/>
      <c r="AY16" s="310"/>
      <c r="AZ16" s="310"/>
      <c r="BA16" s="310"/>
      <c r="BB16" s="310"/>
      <c r="BC16" s="310"/>
      <c r="BD16" s="310"/>
      <c r="BE16" s="310"/>
      <c r="BF16" s="310"/>
      <c r="BG16" s="310"/>
      <c r="BH16" s="310"/>
      <c r="BI16" s="310"/>
      <c r="BJ16" s="310"/>
      <c r="BK16" s="310"/>
      <c r="BL16" s="310"/>
      <c r="BM16" s="310"/>
      <c r="BN16" s="310"/>
      <c r="BO16" s="310"/>
      <c r="BP16" s="310"/>
      <c r="BQ16" s="310"/>
      <c r="BR16" s="310"/>
      <c r="BS16" s="310"/>
      <c r="BT16" s="310"/>
      <c r="BU16" s="310"/>
      <c r="BV16" s="310"/>
      <c r="BW16" s="310"/>
      <c r="BX16" s="310"/>
      <c r="BY16" s="310"/>
      <c r="BZ16" s="310"/>
      <c r="CA16" s="310"/>
      <c r="CB16" s="310"/>
      <c r="CC16" s="310"/>
      <c r="CD16" s="310"/>
      <c r="CE16" s="310"/>
      <c r="CF16" s="310"/>
      <c r="CG16" s="310"/>
      <c r="CH16" s="310"/>
      <c r="CI16" s="310"/>
      <c r="CJ16" s="310"/>
      <c r="CK16" s="310"/>
      <c r="CL16" s="310"/>
      <c r="CM16" s="310"/>
      <c r="CN16" s="310"/>
      <c r="CO16" s="310"/>
      <c r="CP16" s="310"/>
      <c r="CQ16" s="310"/>
      <c r="CR16" s="310"/>
      <c r="CS16" s="310"/>
      <c r="CT16" s="310"/>
      <c r="CU16" s="310"/>
      <c r="CV16" s="310"/>
      <c r="CW16" s="310"/>
      <c r="CX16" s="310"/>
      <c r="CY16" s="310"/>
      <c r="CZ16" s="310"/>
      <c r="DA16" s="310"/>
      <c r="DB16" s="310"/>
      <c r="DC16" s="310"/>
      <c r="DD16" s="310"/>
      <c r="DE16" s="310"/>
      <c r="DF16" s="310"/>
      <c r="DG16" s="310"/>
      <c r="DH16" s="310"/>
      <c r="DI16" s="310"/>
      <c r="DJ16" s="310"/>
      <c r="DK16" s="310"/>
      <c r="DL16" s="310"/>
      <c r="DM16" s="310"/>
      <c r="DN16" s="310"/>
      <c r="DO16" s="310"/>
      <c r="DP16" s="310"/>
      <c r="DQ16" s="310"/>
      <c r="DR16" s="310"/>
      <c r="DS16" s="310"/>
      <c r="DT16" s="310"/>
      <c r="DU16" s="310"/>
      <c r="DV16" s="310"/>
      <c r="DW16" s="310"/>
      <c r="DX16" s="310"/>
      <c r="DY16" s="310"/>
      <c r="DZ16" s="310"/>
      <c r="EA16" s="310"/>
      <c r="EB16" s="310"/>
      <c r="EC16" s="310"/>
      <c r="ED16" s="310"/>
      <c r="EE16" s="310"/>
      <c r="EF16" s="310"/>
      <c r="EG16" s="310"/>
      <c r="EH16" s="310"/>
      <c r="EI16" s="310"/>
      <c r="EJ16" s="310"/>
      <c r="EK16" s="310"/>
      <c r="EL16" s="310"/>
      <c r="EM16" s="310"/>
      <c r="EN16" s="310"/>
      <c r="EO16" s="310"/>
      <c r="EP16" s="310"/>
      <c r="EQ16" s="310"/>
      <c r="ER16" s="310"/>
      <c r="ES16" s="310"/>
      <c r="ET16" s="310"/>
      <c r="EU16" s="310"/>
      <c r="EV16" s="310"/>
      <c r="EW16" s="310"/>
      <c r="EX16" s="310"/>
      <c r="EY16" s="310"/>
      <c r="EZ16" s="310"/>
      <c r="FA16" s="310"/>
      <c r="FB16" s="310"/>
      <c r="FC16" s="310"/>
      <c r="FD16" s="310"/>
      <c r="FE16" s="310"/>
      <c r="FF16" s="310"/>
      <c r="FG16" s="310"/>
      <c r="FH16" s="310"/>
      <c r="FI16" s="310"/>
    </row>
    <row r="17" spans="1:14" s="160" customFormat="1" x14ac:dyDescent="0.25">
      <c r="A17" s="310"/>
      <c r="B17" s="310"/>
      <c r="C17" s="2"/>
      <c r="D17" s="2"/>
      <c r="E17" s="2"/>
      <c r="F17" s="2"/>
      <c r="G17" s="2"/>
      <c r="H17" s="2"/>
      <c r="I17" s="2"/>
      <c r="J17" s="2"/>
      <c r="K17" s="2"/>
      <c r="L17" s="2"/>
      <c r="M17" s="2"/>
      <c r="N17" s="2"/>
    </row>
    <row r="18" spans="1:14" s="160" customFormat="1" x14ac:dyDescent="0.25">
      <c r="A18" s="310"/>
      <c r="B18" s="310"/>
      <c r="C18" s="2"/>
      <c r="D18" s="2"/>
      <c r="E18" s="2"/>
      <c r="F18" s="2"/>
      <c r="G18" s="2"/>
      <c r="H18" s="2"/>
      <c r="I18" s="2"/>
      <c r="J18" s="2"/>
      <c r="K18" s="2"/>
      <c r="L18" s="2"/>
      <c r="M18" s="2"/>
      <c r="N18" s="2"/>
    </row>
    <row r="19" spans="1:14" s="160" customFormat="1" x14ac:dyDescent="0.25">
      <c r="A19" s="310"/>
      <c r="B19" s="310"/>
      <c r="C19" s="2"/>
      <c r="D19" s="2"/>
      <c r="E19" s="2"/>
      <c r="F19" s="2"/>
      <c r="G19" s="2"/>
      <c r="H19" s="2"/>
      <c r="I19" s="2"/>
      <c r="J19" s="2"/>
      <c r="K19" s="2"/>
      <c r="L19" s="2"/>
      <c r="M19" s="2"/>
      <c r="N19" s="2"/>
    </row>
    <row r="20" spans="1:14" s="160" customFormat="1" x14ac:dyDescent="0.25">
      <c r="A20" s="310"/>
      <c r="B20" s="310"/>
      <c r="C20" s="2"/>
      <c r="D20" s="2"/>
      <c r="E20" s="2"/>
      <c r="F20" s="2"/>
      <c r="G20" s="2"/>
      <c r="H20" s="2"/>
      <c r="I20" s="2"/>
      <c r="J20" s="2"/>
      <c r="K20" s="2"/>
      <c r="L20" s="2"/>
      <c r="M20" s="2"/>
      <c r="N20" s="2"/>
    </row>
    <row r="21" spans="1:14" s="275" customFormat="1" x14ac:dyDescent="0.25">
      <c r="A21" s="310"/>
      <c r="B21" s="310"/>
      <c r="C21" s="2"/>
      <c r="D21" s="2"/>
      <c r="E21" s="2"/>
      <c r="F21" s="2"/>
      <c r="G21" s="2"/>
      <c r="H21" s="2"/>
      <c r="I21" s="2"/>
      <c r="J21" s="2"/>
      <c r="K21" s="2"/>
      <c r="L21" s="2"/>
      <c r="M21" s="2"/>
      <c r="N21" s="2"/>
    </row>
    <row r="22" spans="1:14" s="275" customFormat="1" x14ac:dyDescent="0.25">
      <c r="A22" s="310"/>
      <c r="B22" s="310"/>
      <c r="C22" s="2"/>
      <c r="D22" s="2"/>
      <c r="E22" s="2"/>
      <c r="F22" s="2"/>
      <c r="G22" s="2"/>
      <c r="H22" s="2"/>
      <c r="I22" s="2"/>
      <c r="J22" s="2"/>
      <c r="K22" s="2"/>
      <c r="L22" s="2"/>
      <c r="M22" s="2"/>
      <c r="N22" s="2"/>
    </row>
    <row r="23" spans="1:14" s="275" customFormat="1" x14ac:dyDescent="0.25">
      <c r="A23" s="310"/>
      <c r="B23" s="310"/>
      <c r="C23" s="2"/>
      <c r="D23" s="2"/>
      <c r="E23" s="2"/>
      <c r="F23" s="2"/>
      <c r="G23" s="2"/>
      <c r="H23" s="2"/>
      <c r="I23" s="2"/>
      <c r="J23" s="2"/>
      <c r="K23" s="2"/>
      <c r="L23" s="2"/>
      <c r="M23" s="2"/>
      <c r="N23" s="2"/>
    </row>
    <row r="24" spans="1:14" s="275" customFormat="1" x14ac:dyDescent="0.25">
      <c r="A24" s="310"/>
      <c r="B24" s="310"/>
      <c r="C24" s="2"/>
      <c r="D24" s="2"/>
      <c r="E24" s="2"/>
      <c r="F24" s="2"/>
      <c r="G24" s="2"/>
      <c r="H24" s="2"/>
      <c r="I24" s="2"/>
      <c r="J24" s="2"/>
      <c r="K24" s="2"/>
      <c r="L24" s="2"/>
      <c r="M24" s="2"/>
      <c r="N24" s="2"/>
    </row>
    <row r="25" spans="1:14" s="275" customFormat="1" x14ac:dyDescent="0.25">
      <c r="A25" s="310"/>
      <c r="B25" s="310"/>
      <c r="C25" s="2"/>
      <c r="D25" s="2"/>
      <c r="E25" s="2"/>
      <c r="F25" s="2"/>
      <c r="G25" s="2"/>
      <c r="H25" s="2"/>
      <c r="I25" s="2"/>
      <c r="J25" s="2"/>
      <c r="K25" s="2"/>
      <c r="L25" s="2"/>
      <c r="M25" s="2"/>
      <c r="N25" s="2"/>
    </row>
    <row r="26" spans="1:14" s="275" customFormat="1" x14ac:dyDescent="0.25">
      <c r="A26" s="310"/>
      <c r="B26" s="310"/>
      <c r="C26" s="2"/>
      <c r="D26" s="2"/>
      <c r="E26" s="2"/>
      <c r="F26" s="2"/>
      <c r="G26" s="2"/>
      <c r="H26" s="2"/>
      <c r="I26" s="2"/>
      <c r="J26" s="2"/>
      <c r="K26" s="2"/>
      <c r="L26" s="2"/>
      <c r="M26" s="2"/>
      <c r="N26" s="2"/>
    </row>
    <row r="27" spans="1:14" s="275" customFormat="1" x14ac:dyDescent="0.25">
      <c r="A27" s="310"/>
      <c r="B27" s="310"/>
      <c r="C27" s="2"/>
      <c r="D27" s="2"/>
      <c r="E27" s="2"/>
      <c r="F27" s="2"/>
      <c r="G27" s="2"/>
      <c r="H27" s="2"/>
      <c r="I27" s="2"/>
      <c r="J27" s="2"/>
      <c r="K27" s="2"/>
      <c r="L27" s="2"/>
      <c r="M27" s="2"/>
      <c r="N27" s="2"/>
    </row>
    <row r="28" spans="1:14" s="275" customFormat="1" x14ac:dyDescent="0.25">
      <c r="A28" s="310" t="s">
        <v>235</v>
      </c>
      <c r="B28" s="310"/>
      <c r="C28" s="2"/>
      <c r="D28" s="2"/>
      <c r="E28" s="2"/>
      <c r="F28" s="2"/>
      <c r="G28" s="2"/>
      <c r="H28" s="2"/>
      <c r="I28" s="2"/>
      <c r="J28" s="2"/>
      <c r="K28" s="2"/>
      <c r="L28" s="2"/>
      <c r="M28" s="2"/>
      <c r="N28" s="2"/>
    </row>
    <row r="29" spans="1:14" s="275" customFormat="1" x14ac:dyDescent="0.25">
      <c r="A29" s="310"/>
      <c r="B29" s="310"/>
      <c r="C29" s="2"/>
      <c r="D29" s="2"/>
      <c r="E29" s="2"/>
      <c r="F29" s="2"/>
      <c r="G29" s="2"/>
      <c r="H29" s="2"/>
      <c r="I29" s="2"/>
      <c r="J29" s="2"/>
      <c r="K29" s="2"/>
      <c r="L29" s="2"/>
      <c r="M29" s="2"/>
      <c r="N29" s="2"/>
    </row>
    <row r="30" spans="1:14" s="275" customFormat="1" x14ac:dyDescent="0.25">
      <c r="A30" s="310"/>
      <c r="B30" s="310"/>
      <c r="C30" s="2"/>
      <c r="D30" s="2"/>
      <c r="E30" s="2"/>
      <c r="F30" s="2"/>
      <c r="G30" s="2"/>
      <c r="H30" s="2"/>
      <c r="I30" s="2"/>
      <c r="J30" s="2"/>
      <c r="K30" s="2"/>
      <c r="L30" s="2"/>
      <c r="M30" s="2"/>
      <c r="N30" s="2"/>
    </row>
    <row r="31" spans="1:14" s="275" customFormat="1" x14ac:dyDescent="0.25">
      <c r="A31" s="310"/>
      <c r="B31" s="310"/>
      <c r="C31" s="2"/>
      <c r="D31" s="2"/>
      <c r="E31" s="2"/>
      <c r="F31" s="2"/>
      <c r="G31" s="2"/>
      <c r="H31" s="2"/>
      <c r="I31" s="2"/>
      <c r="J31" s="2"/>
      <c r="K31" s="2"/>
      <c r="L31" s="2"/>
      <c r="M31" s="2"/>
      <c r="N31" s="2"/>
    </row>
    <row r="32" spans="1:14" s="275" customFormat="1" x14ac:dyDescent="0.25">
      <c r="A32" s="310"/>
      <c r="B32" s="310"/>
      <c r="C32" s="310"/>
      <c r="D32" s="310"/>
      <c r="E32" s="310"/>
      <c r="F32" s="310"/>
      <c r="G32" s="310"/>
      <c r="H32" s="310"/>
      <c r="I32" s="310"/>
      <c r="J32" s="310"/>
      <c r="K32" s="310"/>
      <c r="L32" s="310"/>
      <c r="M32" s="310"/>
      <c r="N32" s="310"/>
    </row>
    <row r="33" spans="1:16" s="275" customFormat="1" x14ac:dyDescent="0.25">
      <c r="A33" s="310"/>
      <c r="B33" s="310"/>
      <c r="C33" s="310"/>
      <c r="D33" s="310"/>
      <c r="E33" s="310"/>
      <c r="F33" s="310"/>
      <c r="G33" s="310"/>
      <c r="H33" s="310"/>
      <c r="I33" s="310"/>
      <c r="J33" s="310"/>
      <c r="K33" s="310"/>
      <c r="L33" s="310"/>
      <c r="M33" s="310"/>
      <c r="N33" s="310"/>
      <c r="O33" s="310"/>
      <c r="P33" s="310"/>
    </row>
    <row r="34" spans="1:16" s="275" customFormat="1" x14ac:dyDescent="0.25">
      <c r="A34" s="310"/>
      <c r="B34" s="310"/>
      <c r="C34" s="310"/>
      <c r="D34" s="310"/>
      <c r="E34" s="310"/>
      <c r="F34" s="310"/>
      <c r="G34" s="310"/>
      <c r="H34" s="310"/>
      <c r="I34" s="310"/>
      <c r="J34" s="310"/>
      <c r="K34" s="310"/>
      <c r="L34" s="310"/>
      <c r="M34" s="310"/>
      <c r="N34" s="310"/>
      <c r="O34" s="310"/>
      <c r="P34" s="310"/>
    </row>
    <row r="35" spans="1:16" s="275" customFormat="1" x14ac:dyDescent="0.25">
      <c r="A35" s="310"/>
      <c r="B35" s="310"/>
      <c r="C35" s="310"/>
      <c r="D35" s="310"/>
      <c r="E35" s="310"/>
      <c r="F35" s="310"/>
      <c r="G35" s="310"/>
      <c r="H35" s="310"/>
      <c r="I35" s="310"/>
      <c r="J35" s="310"/>
      <c r="K35" s="310"/>
      <c r="L35" s="310"/>
      <c r="M35" s="310"/>
      <c r="N35" s="310"/>
      <c r="O35" s="310"/>
      <c r="P35" s="310"/>
    </row>
    <row r="36" spans="1:16" s="275" customFormat="1" x14ac:dyDescent="0.25">
      <c r="A36" s="310"/>
      <c r="B36" s="310"/>
      <c r="C36" s="310"/>
      <c r="D36" s="310"/>
      <c r="E36" s="310"/>
      <c r="F36" s="310"/>
      <c r="G36" s="310"/>
      <c r="H36" s="310"/>
      <c r="I36" s="310"/>
      <c r="J36" s="310"/>
      <c r="K36" s="310"/>
      <c r="L36" s="310"/>
      <c r="M36" s="310"/>
      <c r="N36" s="310"/>
      <c r="O36" s="310"/>
      <c r="P36" s="310"/>
    </row>
    <row r="37" spans="1:16" s="275" customFormat="1" x14ac:dyDescent="0.25">
      <c r="A37" s="310"/>
      <c r="B37" s="310"/>
      <c r="C37" s="310"/>
      <c r="D37" s="310"/>
      <c r="E37" s="310"/>
      <c r="F37" s="310"/>
      <c r="G37" s="310"/>
      <c r="H37" s="310"/>
      <c r="I37" s="310"/>
      <c r="J37" s="310"/>
      <c r="K37" s="310"/>
      <c r="L37" s="310"/>
      <c r="M37" s="310"/>
      <c r="N37" s="310"/>
      <c r="O37" s="310"/>
      <c r="P37" s="310"/>
    </row>
    <row r="38" spans="1:16" s="275" customFormat="1" x14ac:dyDescent="0.25">
      <c r="A38" s="310"/>
      <c r="B38" s="310"/>
      <c r="C38" s="310"/>
      <c r="D38" s="310"/>
      <c r="E38" s="310"/>
      <c r="F38" s="310"/>
      <c r="G38" s="310"/>
      <c r="H38" s="310"/>
      <c r="I38" s="310"/>
      <c r="J38" s="310"/>
      <c r="K38" s="310"/>
      <c r="L38" s="310"/>
      <c r="M38" s="310"/>
      <c r="N38" s="310"/>
      <c r="O38" s="310"/>
      <c r="P38" s="310"/>
    </row>
    <row r="39" spans="1:16" s="275" customFormat="1" x14ac:dyDescent="0.25">
      <c r="A39" s="310"/>
      <c r="B39" s="310"/>
      <c r="C39" s="310"/>
      <c r="D39" s="310"/>
      <c r="E39" s="310"/>
      <c r="F39" s="310"/>
      <c r="G39" s="310"/>
      <c r="H39" s="310"/>
      <c r="I39" s="310"/>
      <c r="J39" s="310"/>
      <c r="K39" s="310"/>
      <c r="L39" s="310"/>
      <c r="M39" s="310"/>
      <c r="N39" s="310"/>
      <c r="O39" s="310"/>
      <c r="P39" s="310"/>
    </row>
    <row r="40" spans="1:16" s="275" customFormat="1" x14ac:dyDescent="0.25">
      <c r="A40" s="310"/>
      <c r="B40" s="310"/>
      <c r="C40" s="310"/>
      <c r="D40" s="310"/>
      <c r="E40" s="310"/>
      <c r="F40" s="310"/>
      <c r="G40" s="310"/>
      <c r="H40" s="310"/>
      <c r="I40" s="310"/>
      <c r="J40" s="310"/>
      <c r="K40" s="310"/>
      <c r="L40" s="310"/>
      <c r="M40" s="310"/>
      <c r="N40" s="310"/>
      <c r="O40" s="310"/>
      <c r="P40" s="310"/>
    </row>
    <row r="41" spans="1:16" s="275" customFormat="1" x14ac:dyDescent="0.25">
      <c r="A41" s="310"/>
      <c r="B41" s="310"/>
      <c r="C41" s="310"/>
      <c r="D41" s="310"/>
      <c r="E41" s="310"/>
      <c r="F41" s="310"/>
      <c r="G41" s="310"/>
      <c r="H41" s="310"/>
      <c r="I41" s="310"/>
      <c r="J41" s="310"/>
      <c r="K41" s="310"/>
      <c r="L41" s="310"/>
      <c r="M41" s="310"/>
      <c r="N41" s="310"/>
      <c r="O41" s="310"/>
      <c r="P41" s="310"/>
    </row>
    <row r="42" spans="1:16" s="275" customFormat="1" x14ac:dyDescent="0.25">
      <c r="A42" s="310"/>
      <c r="B42" s="310"/>
      <c r="C42" s="310"/>
      <c r="D42" s="310"/>
      <c r="E42" s="310"/>
      <c r="F42" s="310"/>
      <c r="G42" s="310"/>
      <c r="H42" s="310"/>
      <c r="I42" s="310"/>
      <c r="J42" s="310"/>
      <c r="K42" s="310"/>
      <c r="L42" s="310"/>
      <c r="M42" s="310"/>
      <c r="N42" s="310"/>
      <c r="O42" s="310"/>
      <c r="P42" s="310"/>
    </row>
    <row r="43" spans="1:16" s="275" customFormat="1" x14ac:dyDescent="0.25">
      <c r="A43" s="310"/>
      <c r="B43" s="310"/>
      <c r="C43" s="310"/>
      <c r="D43" s="310"/>
      <c r="E43" s="310"/>
      <c r="F43" s="310"/>
      <c r="G43" s="310"/>
      <c r="H43" s="310"/>
      <c r="I43" s="310"/>
      <c r="J43" s="310"/>
      <c r="K43" s="310"/>
      <c r="L43" s="310"/>
      <c r="M43" s="310"/>
      <c r="N43" s="310"/>
      <c r="O43" s="310"/>
      <c r="P43" s="310"/>
    </row>
    <row r="44" spans="1:16" s="275" customFormat="1" x14ac:dyDescent="0.25">
      <c r="A44" s="310"/>
      <c r="B44" s="310"/>
      <c r="C44" s="310"/>
      <c r="D44" s="310"/>
      <c r="E44" s="310"/>
      <c r="F44" s="310"/>
      <c r="G44" s="310"/>
      <c r="H44" s="310"/>
      <c r="I44" s="310"/>
      <c r="J44" s="310"/>
      <c r="K44" s="310"/>
      <c r="L44" s="310"/>
      <c r="M44" s="310"/>
      <c r="N44" s="310"/>
      <c r="O44" s="310"/>
      <c r="P44" s="310"/>
    </row>
    <row r="45" spans="1:16" s="275" customFormat="1" x14ac:dyDescent="0.25">
      <c r="A45" s="310"/>
      <c r="B45" s="310"/>
      <c r="C45" s="310"/>
      <c r="D45" s="310"/>
      <c r="E45" s="310"/>
      <c r="F45" s="310"/>
      <c r="G45" s="310"/>
      <c r="H45" s="310"/>
      <c r="I45" s="310"/>
      <c r="J45" s="310"/>
      <c r="K45" s="310"/>
      <c r="L45" s="310"/>
      <c r="M45" s="310"/>
      <c r="N45" s="310"/>
      <c r="O45" s="310"/>
      <c r="P45" s="310"/>
    </row>
    <row r="46" spans="1:16" s="275" customFormat="1" x14ac:dyDescent="0.25">
      <c r="A46" s="310"/>
      <c r="B46" s="310"/>
      <c r="C46" s="310"/>
      <c r="D46" s="310"/>
      <c r="E46" s="310"/>
      <c r="F46" s="310"/>
      <c r="G46" s="310"/>
      <c r="H46" s="310"/>
      <c r="I46" s="310"/>
      <c r="J46" s="310"/>
      <c r="K46" s="310"/>
      <c r="L46" s="310"/>
      <c r="M46" s="310"/>
      <c r="N46" s="310"/>
      <c r="O46" s="310"/>
      <c r="P46" s="310"/>
    </row>
    <row r="47" spans="1:16" s="275" customFormat="1" x14ac:dyDescent="0.25">
      <c r="A47" s="310"/>
      <c r="B47" s="310"/>
      <c r="C47" s="310"/>
      <c r="D47" s="310"/>
      <c r="E47" s="310"/>
      <c r="F47" s="310"/>
      <c r="G47" s="310"/>
      <c r="H47" s="310"/>
      <c r="I47" s="310"/>
      <c r="J47" s="310"/>
      <c r="K47" s="310"/>
      <c r="L47" s="310"/>
      <c r="M47" s="310"/>
      <c r="N47" s="310"/>
      <c r="O47" s="310"/>
      <c r="P47" s="310"/>
    </row>
    <row r="48" spans="1:16" x14ac:dyDescent="0.25">
      <c r="A48" s="132"/>
      <c r="B48" s="132"/>
      <c r="C48" s="132"/>
      <c r="D48" s="132"/>
      <c r="E48" s="132"/>
      <c r="F48" s="132"/>
      <c r="G48" s="132"/>
      <c r="H48" s="132"/>
      <c r="I48" s="132"/>
      <c r="J48" s="132"/>
      <c r="K48" s="132"/>
      <c r="L48" s="132"/>
      <c r="M48" s="132"/>
      <c r="N48" s="132"/>
      <c r="O48" s="6"/>
      <c r="P48" s="6"/>
    </row>
    <row r="49" spans="1:16" x14ac:dyDescent="0.25">
      <c r="A49" s="132"/>
      <c r="B49" s="132"/>
      <c r="C49" s="132"/>
      <c r="D49" s="132"/>
      <c r="E49" s="132"/>
      <c r="F49" s="132"/>
      <c r="G49" s="132"/>
      <c r="H49" s="132"/>
      <c r="I49" s="132"/>
      <c r="J49" s="132"/>
      <c r="K49" s="132"/>
      <c r="L49" s="132"/>
      <c r="M49" s="132"/>
      <c r="N49" s="132"/>
      <c r="O49" s="6"/>
      <c r="P49" s="6"/>
    </row>
    <row r="50" spans="1:16" x14ac:dyDescent="0.25">
      <c r="A50" s="132"/>
      <c r="B50" s="132"/>
      <c r="C50" s="132"/>
      <c r="D50" s="132"/>
      <c r="E50" s="132"/>
      <c r="F50" s="132"/>
      <c r="G50" s="132"/>
      <c r="H50" s="132"/>
      <c r="I50" s="132"/>
      <c r="J50" s="132"/>
      <c r="K50" s="132"/>
      <c r="L50" s="132"/>
      <c r="M50" s="132"/>
      <c r="N50" s="132"/>
      <c r="O50" s="6"/>
      <c r="P50" s="6"/>
    </row>
    <row r="51" spans="1:16" x14ac:dyDescent="0.25">
      <c r="A51" s="132"/>
      <c r="B51" s="132"/>
      <c r="C51" s="132"/>
      <c r="D51" s="132"/>
      <c r="E51" s="132"/>
      <c r="F51" s="132"/>
      <c r="G51" s="132"/>
      <c r="H51" s="132"/>
      <c r="I51" s="132"/>
      <c r="J51" s="132"/>
      <c r="K51" s="132"/>
      <c r="L51" s="132"/>
      <c r="M51" s="132"/>
      <c r="N51" s="132"/>
      <c r="O51" s="6"/>
      <c r="P51" s="6"/>
    </row>
    <row r="52" spans="1:16" x14ac:dyDescent="0.25">
      <c r="A52" s="132"/>
      <c r="B52" s="132"/>
      <c r="C52" s="132"/>
      <c r="D52" s="132"/>
      <c r="E52" s="132"/>
      <c r="F52" s="132"/>
      <c r="G52" s="132"/>
      <c r="H52" s="132"/>
      <c r="I52" s="132"/>
      <c r="J52" s="132"/>
      <c r="K52" s="132"/>
      <c r="L52" s="132"/>
      <c r="M52" s="132"/>
      <c r="N52" s="132"/>
      <c r="O52" s="6"/>
      <c r="P52" s="6"/>
    </row>
    <row r="53" spans="1:16" x14ac:dyDescent="0.25">
      <c r="A53" s="132"/>
      <c r="B53" s="132"/>
      <c r="C53" s="132"/>
      <c r="D53" s="132"/>
      <c r="E53" s="132"/>
      <c r="F53" s="132"/>
      <c r="G53" s="132"/>
      <c r="H53" s="132"/>
      <c r="I53" s="132"/>
      <c r="J53" s="132"/>
      <c r="K53" s="132"/>
      <c r="L53" s="132"/>
      <c r="M53" s="132"/>
      <c r="N53" s="132"/>
      <c r="O53" s="6"/>
      <c r="P53" s="6"/>
    </row>
    <row r="54" spans="1:16" x14ac:dyDescent="0.25">
      <c r="A54" s="132"/>
      <c r="B54" s="132"/>
      <c r="C54" s="132"/>
      <c r="D54" s="132"/>
      <c r="E54" s="132"/>
      <c r="F54" s="132"/>
      <c r="G54" s="132"/>
      <c r="H54" s="132"/>
      <c r="I54" s="132"/>
      <c r="J54" s="132"/>
      <c r="K54" s="132"/>
      <c r="L54" s="132"/>
      <c r="M54" s="132"/>
      <c r="N54" s="132"/>
      <c r="O54" s="6"/>
      <c r="P54" s="6"/>
    </row>
    <row r="55" spans="1:16" x14ac:dyDescent="0.25">
      <c r="A55" s="132"/>
      <c r="B55" s="132"/>
      <c r="C55" s="132"/>
      <c r="D55" s="132"/>
      <c r="E55" s="132"/>
      <c r="F55" s="132"/>
      <c r="G55" s="132"/>
      <c r="H55" s="132"/>
      <c r="I55" s="132"/>
      <c r="J55" s="132"/>
      <c r="K55" s="132"/>
      <c r="L55" s="132"/>
      <c r="M55" s="132"/>
      <c r="N55" s="132"/>
      <c r="O55" s="6"/>
      <c r="P55" s="6"/>
    </row>
    <row r="56" spans="1:16" x14ac:dyDescent="0.25">
      <c r="A56" s="132"/>
      <c r="B56" s="132"/>
      <c r="C56" s="132"/>
      <c r="D56" s="132"/>
      <c r="E56" s="132"/>
      <c r="F56" s="132"/>
      <c r="G56" s="132"/>
      <c r="H56" s="132"/>
      <c r="I56" s="132"/>
      <c r="J56" s="132"/>
      <c r="K56" s="132"/>
      <c r="L56" s="132"/>
      <c r="M56" s="132"/>
      <c r="N56" s="132"/>
      <c r="O56" s="6"/>
      <c r="P56" s="6"/>
    </row>
    <row r="57" spans="1:16" x14ac:dyDescent="0.25">
      <c r="A57" s="132"/>
      <c r="B57" s="132"/>
      <c r="C57" s="132"/>
      <c r="D57" s="132"/>
      <c r="E57" s="132"/>
      <c r="F57" s="132"/>
      <c r="G57" s="132"/>
      <c r="H57" s="132"/>
      <c r="I57" s="132"/>
      <c r="J57" s="132"/>
      <c r="K57" s="132"/>
      <c r="L57" s="132"/>
      <c r="M57" s="132"/>
      <c r="N57" s="132"/>
      <c r="O57" s="6"/>
      <c r="P57" s="6"/>
    </row>
    <row r="58" spans="1:16" x14ac:dyDescent="0.25">
      <c r="A58" s="132"/>
      <c r="B58" s="132"/>
      <c r="C58" s="132"/>
      <c r="D58" s="132"/>
      <c r="E58" s="132"/>
      <c r="F58" s="132"/>
      <c r="G58" s="132"/>
      <c r="H58" s="132"/>
      <c r="I58" s="132"/>
      <c r="J58" s="132"/>
      <c r="K58" s="132"/>
      <c r="L58" s="132"/>
      <c r="M58" s="132"/>
      <c r="N58" s="132"/>
      <c r="O58" s="6"/>
      <c r="P58" s="6"/>
    </row>
    <row r="59" spans="1:16" x14ac:dyDescent="0.25">
      <c r="A59" s="132"/>
      <c r="B59" s="132"/>
      <c r="C59" s="132"/>
      <c r="D59" s="132"/>
      <c r="E59" s="132"/>
      <c r="F59" s="132"/>
      <c r="G59" s="132"/>
      <c r="H59" s="132"/>
      <c r="I59" s="132"/>
      <c r="J59" s="132"/>
      <c r="K59" s="132"/>
      <c r="L59" s="132"/>
      <c r="M59" s="132"/>
      <c r="N59" s="132"/>
      <c r="O59" s="6"/>
      <c r="P59" s="6"/>
    </row>
    <row r="60" spans="1:16" x14ac:dyDescent="0.25">
      <c r="A60" s="132"/>
      <c r="B60" s="132"/>
      <c r="C60" s="132"/>
      <c r="D60" s="132"/>
      <c r="E60" s="132"/>
      <c r="F60" s="132"/>
      <c r="G60" s="132"/>
      <c r="H60" s="132"/>
      <c r="I60" s="132"/>
      <c r="J60" s="132"/>
      <c r="K60" s="132"/>
      <c r="L60" s="132"/>
      <c r="M60" s="132"/>
      <c r="N60" s="132"/>
      <c r="O60" s="6"/>
      <c r="P60" s="6"/>
    </row>
    <row r="61" spans="1:16" x14ac:dyDescent="0.25">
      <c r="A61" s="132"/>
      <c r="B61" s="132"/>
      <c r="C61" s="132"/>
      <c r="D61" s="132"/>
      <c r="E61" s="132"/>
      <c r="F61" s="132"/>
      <c r="G61" s="132"/>
      <c r="H61" s="132"/>
      <c r="I61" s="132"/>
      <c r="J61" s="132"/>
      <c r="K61" s="132"/>
      <c r="L61" s="132"/>
      <c r="M61" s="132"/>
      <c r="N61" s="132"/>
      <c r="O61" s="6"/>
      <c r="P61" s="6"/>
    </row>
    <row r="62" spans="1:16" x14ac:dyDescent="0.25">
      <c r="A62" s="132"/>
      <c r="B62" s="132"/>
      <c r="C62" s="132"/>
      <c r="D62" s="132"/>
      <c r="E62" s="132"/>
      <c r="F62" s="132"/>
      <c r="G62" s="132"/>
      <c r="H62" s="132"/>
      <c r="I62" s="132"/>
      <c r="J62" s="132"/>
      <c r="K62" s="132"/>
      <c r="L62" s="132"/>
      <c r="M62" s="132"/>
      <c r="N62" s="132"/>
      <c r="O62" s="6"/>
      <c r="P62" s="6"/>
    </row>
    <row r="63" spans="1:16" x14ac:dyDescent="0.25">
      <c r="A63" s="132"/>
      <c r="B63" s="132"/>
      <c r="C63" s="132"/>
      <c r="D63" s="132"/>
      <c r="E63" s="132"/>
      <c r="F63" s="132"/>
      <c r="G63" s="132"/>
      <c r="H63" s="132"/>
      <c r="I63" s="132"/>
      <c r="J63" s="132"/>
      <c r="K63" s="132"/>
      <c r="L63" s="132"/>
      <c r="M63" s="132"/>
      <c r="N63" s="132"/>
      <c r="O63" s="6"/>
      <c r="P63" s="6"/>
    </row>
    <row r="64" spans="1:16" x14ac:dyDescent="0.25">
      <c r="A64" s="132"/>
      <c r="B64" s="132"/>
      <c r="C64" s="132"/>
      <c r="D64" s="132"/>
      <c r="E64" s="132"/>
      <c r="F64" s="132"/>
      <c r="G64" s="132"/>
      <c r="H64" s="132"/>
      <c r="I64" s="132"/>
      <c r="J64" s="132"/>
      <c r="K64" s="132"/>
      <c r="L64" s="132"/>
      <c r="M64" s="132"/>
      <c r="N64" s="132"/>
      <c r="O64" s="6"/>
      <c r="P64" s="6"/>
    </row>
    <row r="65" spans="1:16" x14ac:dyDescent="0.25">
      <c r="A65" s="132"/>
      <c r="B65" s="132"/>
      <c r="C65" s="132"/>
      <c r="D65" s="132"/>
      <c r="E65" s="132"/>
      <c r="F65" s="132"/>
      <c r="G65" s="132"/>
      <c r="H65" s="132"/>
      <c r="I65" s="132"/>
      <c r="J65" s="132"/>
      <c r="K65" s="132"/>
      <c r="L65" s="132"/>
      <c r="M65" s="132"/>
      <c r="N65" s="132"/>
      <c r="O65" s="6"/>
      <c r="P65" s="6"/>
    </row>
    <row r="66" spans="1:16" x14ac:dyDescent="0.25">
      <c r="A66" s="132"/>
      <c r="B66" s="132"/>
      <c r="C66" s="132"/>
      <c r="D66" s="132"/>
      <c r="E66" s="132"/>
      <c r="F66" s="132"/>
      <c r="G66" s="132"/>
      <c r="H66" s="132"/>
      <c r="I66" s="132"/>
      <c r="J66" s="132"/>
      <c r="K66" s="132"/>
      <c r="L66" s="132"/>
      <c r="M66" s="132"/>
      <c r="N66" s="132"/>
      <c r="O66" s="6"/>
      <c r="P66" s="6"/>
    </row>
    <row r="67" spans="1:16" x14ac:dyDescent="0.25">
      <c r="A67" s="132"/>
      <c r="B67" s="132"/>
      <c r="C67" s="132"/>
      <c r="D67" s="132"/>
      <c r="E67" s="132"/>
      <c r="F67" s="132"/>
      <c r="G67" s="132"/>
      <c r="H67" s="132"/>
      <c r="I67" s="132"/>
      <c r="J67" s="132"/>
      <c r="K67" s="132"/>
      <c r="L67" s="132"/>
      <c r="M67" s="132"/>
      <c r="N67" s="132"/>
      <c r="O67" s="6"/>
      <c r="P67" s="6"/>
    </row>
    <row r="68" spans="1:16" x14ac:dyDescent="0.25">
      <c r="A68" s="132"/>
      <c r="B68" s="132"/>
      <c r="C68" s="132"/>
      <c r="D68" s="132"/>
      <c r="E68" s="132"/>
      <c r="F68" s="132"/>
      <c r="G68" s="132"/>
      <c r="H68" s="132"/>
      <c r="I68" s="132"/>
      <c r="J68" s="132"/>
      <c r="K68" s="132"/>
      <c r="L68" s="132"/>
      <c r="M68" s="132"/>
      <c r="N68" s="132"/>
      <c r="O68" s="6"/>
      <c r="P68" s="6"/>
    </row>
    <row r="69" spans="1:16" x14ac:dyDescent="0.25">
      <c r="A69" s="132"/>
      <c r="B69" s="132"/>
      <c r="C69" s="132"/>
      <c r="D69" s="132"/>
      <c r="E69" s="132"/>
      <c r="F69" s="132"/>
      <c r="G69" s="132"/>
      <c r="H69" s="132"/>
      <c r="I69" s="132"/>
      <c r="J69" s="132"/>
      <c r="K69" s="132"/>
      <c r="L69" s="132"/>
      <c r="M69" s="132"/>
      <c r="N69" s="132"/>
      <c r="O69" s="6"/>
      <c r="P69" s="6"/>
    </row>
    <row r="70" spans="1:16" x14ac:dyDescent="0.25">
      <c r="A70" s="132"/>
      <c r="B70" s="132"/>
      <c r="C70" s="132"/>
      <c r="D70" s="132"/>
      <c r="E70" s="132"/>
      <c r="F70" s="132"/>
      <c r="G70" s="132"/>
      <c r="H70" s="132"/>
      <c r="I70" s="132"/>
      <c r="J70" s="132"/>
      <c r="K70" s="132"/>
      <c r="L70" s="132"/>
      <c r="M70" s="132"/>
      <c r="N70" s="132"/>
      <c r="O70" s="6"/>
      <c r="P70" s="6"/>
    </row>
    <row r="71" spans="1:16" x14ac:dyDescent="0.25">
      <c r="A71" s="132"/>
      <c r="B71" s="132"/>
      <c r="C71" s="132"/>
      <c r="D71" s="132"/>
      <c r="E71" s="132"/>
      <c r="F71" s="132"/>
      <c r="G71" s="132"/>
      <c r="H71" s="132"/>
      <c r="I71" s="132"/>
      <c r="J71" s="132"/>
      <c r="K71" s="132"/>
      <c r="L71" s="132"/>
      <c r="M71" s="132"/>
      <c r="N71" s="132"/>
      <c r="O71" s="6"/>
      <c r="P71" s="6"/>
    </row>
    <row r="72" spans="1:16" x14ac:dyDescent="0.25">
      <c r="A72" s="132"/>
      <c r="B72" s="132"/>
      <c r="C72" s="132"/>
      <c r="D72" s="132"/>
      <c r="E72" s="132"/>
      <c r="F72" s="132"/>
      <c r="G72" s="132"/>
      <c r="H72" s="132"/>
      <c r="I72" s="132"/>
      <c r="J72" s="132"/>
      <c r="K72" s="132"/>
      <c r="L72" s="132"/>
      <c r="M72" s="132"/>
      <c r="N72" s="132"/>
      <c r="O72" s="6"/>
      <c r="P72" s="6"/>
    </row>
    <row r="73" spans="1:16" x14ac:dyDescent="0.25">
      <c r="A73" s="132"/>
      <c r="B73" s="132"/>
      <c r="C73" s="132"/>
      <c r="D73" s="132"/>
      <c r="E73" s="132"/>
      <c r="F73" s="132"/>
      <c r="G73" s="132"/>
      <c r="H73" s="132"/>
      <c r="I73" s="132"/>
      <c r="J73" s="132"/>
      <c r="K73" s="132"/>
      <c r="L73" s="132"/>
      <c r="M73" s="132"/>
      <c r="N73" s="132"/>
      <c r="O73" s="6"/>
      <c r="P73" s="6"/>
    </row>
    <row r="74" spans="1:16" x14ac:dyDescent="0.25">
      <c r="A74" s="132"/>
      <c r="B74" s="132"/>
      <c r="C74" s="132"/>
      <c r="D74" s="132"/>
      <c r="E74" s="132"/>
      <c r="F74" s="132"/>
      <c r="G74" s="132"/>
      <c r="H74" s="132"/>
      <c r="I74" s="132"/>
      <c r="J74" s="132"/>
      <c r="K74" s="132"/>
      <c r="L74" s="132"/>
      <c r="M74" s="132"/>
      <c r="N74" s="132"/>
      <c r="O74" s="6"/>
      <c r="P74" s="6"/>
    </row>
    <row r="75" spans="1:16" x14ac:dyDescent="0.25">
      <c r="A75" s="132"/>
      <c r="B75" s="132"/>
      <c r="C75" s="132"/>
      <c r="D75" s="132"/>
      <c r="E75" s="132"/>
      <c r="F75" s="132"/>
      <c r="G75" s="132"/>
      <c r="H75" s="132"/>
      <c r="I75" s="132"/>
      <c r="J75" s="132"/>
      <c r="K75" s="132"/>
      <c r="L75" s="132"/>
      <c r="M75" s="132"/>
      <c r="N75" s="132"/>
      <c r="O75" s="6"/>
      <c r="P75" s="6"/>
    </row>
    <row r="76" spans="1:16" x14ac:dyDescent="0.25">
      <c r="A76" s="132"/>
      <c r="B76" s="132"/>
      <c r="C76" s="132"/>
      <c r="D76" s="132"/>
      <c r="E76" s="132"/>
      <c r="F76" s="132"/>
      <c r="G76" s="132"/>
      <c r="H76" s="132"/>
      <c r="I76" s="132"/>
      <c r="J76" s="132"/>
      <c r="K76" s="132"/>
      <c r="L76" s="132"/>
      <c r="M76" s="132"/>
      <c r="N76" s="132"/>
      <c r="O76" s="6"/>
      <c r="P76" s="6"/>
    </row>
    <row r="77" spans="1:16" x14ac:dyDescent="0.25">
      <c r="A77" s="132"/>
      <c r="B77" s="132"/>
      <c r="C77" s="132"/>
      <c r="D77" s="132"/>
      <c r="E77" s="132"/>
      <c r="F77" s="132"/>
      <c r="G77" s="132"/>
      <c r="H77" s="132"/>
      <c r="I77" s="132"/>
      <c r="J77" s="132"/>
      <c r="K77" s="132"/>
      <c r="L77" s="132"/>
      <c r="M77" s="132"/>
      <c r="N77" s="132"/>
      <c r="O77" s="6"/>
      <c r="P77" s="6"/>
    </row>
    <row r="78" spans="1:16" x14ac:dyDescent="0.25">
      <c r="A78" s="132"/>
      <c r="B78" s="132"/>
      <c r="C78" s="132"/>
      <c r="D78" s="132"/>
      <c r="E78" s="132"/>
      <c r="F78" s="132"/>
      <c r="G78" s="132"/>
      <c r="H78" s="132"/>
      <c r="I78" s="132"/>
      <c r="J78" s="132"/>
      <c r="K78" s="132"/>
      <c r="L78" s="132"/>
      <c r="M78" s="132"/>
      <c r="N78" s="132"/>
      <c r="O78" s="6"/>
      <c r="P78" s="6"/>
    </row>
    <row r="79" spans="1:16" x14ac:dyDescent="0.25">
      <c r="A79" s="132"/>
      <c r="B79" s="132"/>
      <c r="C79" s="132"/>
      <c r="D79" s="132"/>
      <c r="E79" s="132"/>
      <c r="F79" s="132"/>
      <c r="G79" s="132"/>
      <c r="H79" s="132"/>
      <c r="I79" s="132"/>
      <c r="J79" s="132"/>
      <c r="K79" s="132"/>
      <c r="L79" s="132"/>
      <c r="M79" s="132"/>
      <c r="N79" s="132"/>
      <c r="O79" s="6"/>
      <c r="P79" s="6"/>
    </row>
    <row r="80" spans="1:16" x14ac:dyDescent="0.25">
      <c r="A80" s="132"/>
      <c r="B80" s="132"/>
      <c r="C80" s="132"/>
      <c r="D80" s="132"/>
      <c r="E80" s="132"/>
      <c r="F80" s="132"/>
      <c r="G80" s="132"/>
      <c r="H80" s="132"/>
      <c r="I80" s="132"/>
      <c r="J80" s="132"/>
      <c r="K80" s="132"/>
      <c r="L80" s="132"/>
      <c r="M80" s="132"/>
      <c r="N80" s="132"/>
      <c r="O80" s="6"/>
      <c r="P80" s="6"/>
    </row>
    <row r="81" spans="1:16" x14ac:dyDescent="0.25">
      <c r="A81" s="132"/>
      <c r="B81" s="132"/>
      <c r="C81" s="132"/>
      <c r="D81" s="132"/>
      <c r="E81" s="132"/>
      <c r="F81" s="132"/>
      <c r="G81" s="132"/>
      <c r="H81" s="132"/>
      <c r="I81" s="132"/>
      <c r="J81" s="132"/>
      <c r="K81" s="132"/>
      <c r="L81" s="132"/>
      <c r="M81" s="132"/>
      <c r="N81" s="132"/>
      <c r="O81" s="6"/>
      <c r="P81" s="6"/>
    </row>
    <row r="82" spans="1:16" x14ac:dyDescent="0.25">
      <c r="A82" s="132"/>
      <c r="B82" s="132"/>
      <c r="C82" s="132"/>
      <c r="D82" s="132"/>
      <c r="E82" s="132"/>
      <c r="F82" s="132"/>
      <c r="G82" s="132"/>
      <c r="H82" s="132"/>
      <c r="I82" s="132"/>
      <c r="J82" s="132"/>
      <c r="K82" s="132"/>
      <c r="L82" s="132"/>
      <c r="M82" s="132"/>
      <c r="N82" s="132"/>
      <c r="O82" s="6"/>
      <c r="P82" s="6"/>
    </row>
    <row r="83" spans="1:16" x14ac:dyDescent="0.25">
      <c r="A83" s="132"/>
      <c r="B83" s="132"/>
      <c r="C83" s="132"/>
      <c r="D83" s="132"/>
      <c r="E83" s="132"/>
      <c r="F83" s="132"/>
      <c r="G83" s="132"/>
      <c r="H83" s="132"/>
      <c r="I83" s="132"/>
      <c r="J83" s="132"/>
      <c r="K83" s="132"/>
      <c r="L83" s="132"/>
      <c r="M83" s="132"/>
      <c r="N83" s="132"/>
      <c r="O83" s="6"/>
      <c r="P83" s="6"/>
    </row>
    <row r="84" spans="1:16" x14ac:dyDescent="0.25">
      <c r="A84" s="132"/>
      <c r="B84" s="132"/>
      <c r="C84" s="132"/>
      <c r="D84" s="132"/>
      <c r="E84" s="132"/>
      <c r="F84" s="132"/>
      <c r="G84" s="132"/>
      <c r="H84" s="132"/>
      <c r="I84" s="132"/>
      <c r="J84" s="132"/>
      <c r="K84" s="132"/>
      <c r="L84" s="132"/>
      <c r="M84" s="132"/>
      <c r="N84" s="132"/>
      <c r="O84" s="6"/>
      <c r="P84" s="6"/>
    </row>
    <row r="85" spans="1:16" x14ac:dyDescent="0.25">
      <c r="A85" s="132"/>
      <c r="B85" s="132"/>
      <c r="C85" s="132"/>
      <c r="D85" s="132"/>
      <c r="E85" s="132"/>
      <c r="F85" s="132"/>
      <c r="G85" s="132"/>
      <c r="H85" s="132"/>
      <c r="I85" s="132"/>
      <c r="J85" s="132"/>
      <c r="K85" s="132"/>
      <c r="L85" s="132"/>
      <c r="M85" s="132"/>
      <c r="N85" s="132"/>
      <c r="O85" s="6"/>
      <c r="P85" s="6"/>
    </row>
    <row r="86" spans="1:16" x14ac:dyDescent="0.25">
      <c r="A86" s="132"/>
      <c r="B86" s="132"/>
      <c r="C86" s="132"/>
      <c r="D86" s="132"/>
      <c r="E86" s="132"/>
      <c r="F86" s="132"/>
      <c r="G86" s="132"/>
      <c r="H86" s="132"/>
      <c r="I86" s="132"/>
      <c r="J86" s="132"/>
      <c r="K86" s="132"/>
      <c r="L86" s="132"/>
      <c r="M86" s="132"/>
      <c r="N86" s="132"/>
      <c r="O86" s="6"/>
      <c r="P86" s="6"/>
    </row>
    <row r="87" spans="1:16" x14ac:dyDescent="0.25">
      <c r="A87" s="132"/>
      <c r="B87" s="132"/>
      <c r="C87" s="132"/>
      <c r="D87" s="132"/>
      <c r="E87" s="132"/>
      <c r="F87" s="132"/>
      <c r="G87" s="132"/>
      <c r="H87" s="132"/>
      <c r="I87" s="132"/>
      <c r="J87" s="132"/>
      <c r="K87" s="132"/>
      <c r="L87" s="132"/>
      <c r="M87" s="132"/>
      <c r="N87" s="132"/>
      <c r="O87" s="6"/>
      <c r="P87" s="6"/>
    </row>
    <row r="88" spans="1:16" x14ac:dyDescent="0.25">
      <c r="A88" s="132"/>
      <c r="B88" s="132"/>
      <c r="C88" s="132"/>
      <c r="D88" s="132"/>
      <c r="E88" s="132"/>
      <c r="F88" s="132"/>
      <c r="G88" s="132"/>
      <c r="H88" s="132"/>
      <c r="I88" s="132"/>
      <c r="J88" s="132"/>
      <c r="K88" s="132"/>
      <c r="L88" s="132"/>
      <c r="M88" s="132"/>
      <c r="N88" s="132"/>
      <c r="O88" s="6"/>
      <c r="P88" s="6"/>
    </row>
    <row r="89" spans="1:16" x14ac:dyDescent="0.25">
      <c r="A89" s="132"/>
      <c r="B89" s="132"/>
      <c r="C89" s="132"/>
      <c r="D89" s="132"/>
      <c r="E89" s="132"/>
      <c r="F89" s="132"/>
      <c r="G89" s="132"/>
      <c r="H89" s="132"/>
      <c r="I89" s="132"/>
      <c r="J89" s="132"/>
      <c r="K89" s="132"/>
      <c r="L89" s="132"/>
      <c r="M89" s="132"/>
      <c r="N89" s="132"/>
      <c r="O89" s="6"/>
      <c r="P89" s="6"/>
    </row>
    <row r="90" spans="1:16" x14ac:dyDescent="0.25">
      <c r="A90" s="132"/>
      <c r="B90" s="132"/>
      <c r="C90" s="132"/>
      <c r="D90" s="132"/>
      <c r="E90" s="132"/>
      <c r="F90" s="132"/>
      <c r="G90" s="132"/>
      <c r="H90" s="132"/>
      <c r="I90" s="132"/>
      <c r="J90" s="132"/>
      <c r="K90" s="132"/>
      <c r="L90" s="132"/>
      <c r="M90" s="132"/>
      <c r="N90" s="132"/>
      <c r="O90" s="6"/>
      <c r="P90" s="6"/>
    </row>
    <row r="91" spans="1:16" x14ac:dyDescent="0.25">
      <c r="A91" s="132"/>
      <c r="B91" s="132"/>
      <c r="C91" s="132"/>
      <c r="D91" s="132"/>
      <c r="E91" s="132"/>
      <c r="F91" s="132"/>
      <c r="G91" s="132"/>
      <c r="H91" s="132"/>
      <c r="I91" s="132"/>
      <c r="J91" s="132"/>
      <c r="K91" s="132"/>
      <c r="L91" s="132"/>
      <c r="M91" s="132"/>
      <c r="N91" s="132"/>
      <c r="O91" s="6"/>
      <c r="P91" s="6"/>
    </row>
  </sheetData>
  <mergeCells count="24">
    <mergeCell ref="H11:I11"/>
    <mergeCell ref="J11:K11"/>
    <mergeCell ref="L11:M11"/>
    <mergeCell ref="A11:B11"/>
    <mergeCell ref="F5:G5"/>
    <mergeCell ref="D11:E11"/>
    <mergeCell ref="F11:G11"/>
    <mergeCell ref="A10:B10"/>
    <mergeCell ref="A9:B9"/>
    <mergeCell ref="H5:I5"/>
    <mergeCell ref="J5:K5"/>
    <mergeCell ref="L5:M5"/>
    <mergeCell ref="D10:M10"/>
    <mergeCell ref="A2:P2"/>
    <mergeCell ref="A5:A6"/>
    <mergeCell ref="B5:B6"/>
    <mergeCell ref="C5:C6"/>
    <mergeCell ref="D5:E5"/>
    <mergeCell ref="A3:P3"/>
    <mergeCell ref="O4:P4"/>
    <mergeCell ref="O5:O6"/>
    <mergeCell ref="P5:P6"/>
    <mergeCell ref="N5:N6"/>
    <mergeCell ref="D4:M4"/>
  </mergeCells>
  <phoneticPr fontId="13" type="noConversion"/>
  <dataValidations disablePrompts="1" count="1">
    <dataValidation type="decimal" allowBlank="1" showInputMessage="1" showErrorMessage="1" sqref="D7:O8" xr:uid="{00000000-0002-0000-0900-000000000000}">
      <formula1>0</formula1>
      <formula2>1</formula2>
    </dataValidation>
  </dataValidations>
  <pageMargins left="0.78740157480314965" right="0.27559055118110237" top="0.98425196850393704" bottom="0.98425196850393704" header="0.35433070866141736" footer="0.27559055118110237"/>
  <pageSetup paperSize="9" scale="70" orientation="landscape" r:id="rId1"/>
  <headerFooter differentFirst="1" alignWithMargins="0">
    <oddFooter>&amp;R&amp;8 13</oddFooter>
    <firstFooter>&amp;R9</first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euil14">
    <tabColor rgb="FFC00000"/>
  </sheetPr>
  <dimension ref="A1:FI152"/>
  <sheetViews>
    <sheetView topLeftCell="A4" zoomScale="80" zoomScaleNormal="80" workbookViewId="0">
      <selection activeCell="N11" sqref="N11"/>
    </sheetView>
  </sheetViews>
  <sheetFormatPr baseColWidth="10" defaultColWidth="11.44140625" defaultRowHeight="13.2" x14ac:dyDescent="0.25"/>
  <cols>
    <col min="1" max="1" width="24" style="9" customWidth="1"/>
    <col min="2" max="2" width="20.44140625" style="9" customWidth="1"/>
    <col min="3" max="3" width="17.6640625" style="8" customWidth="1"/>
    <col min="4" max="4" width="8.109375" style="8" customWidth="1"/>
    <col min="5" max="13" width="8.33203125" style="8" customWidth="1"/>
    <col min="14" max="14" width="11.44140625" style="8" customWidth="1"/>
    <col min="15" max="15" width="11.44140625" style="132"/>
    <col min="16" max="16" width="12.44140625" style="132" customWidth="1"/>
    <col min="17" max="16384" width="11.44140625" style="132"/>
  </cols>
  <sheetData>
    <row r="1" spans="1:165" ht="110.25" customHeight="1" x14ac:dyDescent="0.25">
      <c r="A1" s="310"/>
      <c r="B1" s="310"/>
      <c r="C1" s="2"/>
      <c r="D1" s="2"/>
      <c r="E1" s="2"/>
      <c r="F1" s="2"/>
      <c r="G1" s="2"/>
      <c r="H1" s="2"/>
      <c r="I1" s="2"/>
      <c r="J1" s="2"/>
      <c r="K1" s="2"/>
      <c r="L1" s="2"/>
      <c r="M1" s="2"/>
      <c r="N1" s="2"/>
    </row>
    <row r="2" spans="1:165" ht="67.5" customHeight="1" x14ac:dyDescent="0.25">
      <c r="A2" s="901" t="s">
        <v>163</v>
      </c>
      <c r="B2" s="901"/>
      <c r="C2" s="901"/>
      <c r="D2" s="901"/>
      <c r="E2" s="901"/>
      <c r="F2" s="901"/>
      <c r="G2" s="901"/>
      <c r="H2" s="902"/>
      <c r="I2" s="902"/>
      <c r="J2" s="902"/>
      <c r="K2" s="902"/>
      <c r="L2" s="902"/>
      <c r="M2" s="902"/>
      <c r="N2" s="902"/>
      <c r="O2" s="902"/>
      <c r="P2" s="902"/>
    </row>
    <row r="3" spans="1:165" ht="63" customHeight="1" x14ac:dyDescent="0.25">
      <c r="A3" s="955" t="s">
        <v>223</v>
      </c>
      <c r="B3" s="904"/>
      <c r="C3" s="904"/>
      <c r="D3" s="904"/>
      <c r="E3" s="904"/>
      <c r="F3" s="904"/>
      <c r="G3" s="904"/>
      <c r="H3" s="904"/>
      <c r="I3" s="904"/>
      <c r="J3" s="904"/>
      <c r="K3" s="904"/>
      <c r="L3" s="904"/>
      <c r="M3" s="904"/>
      <c r="N3" s="905"/>
      <c r="O3" s="905"/>
      <c r="P3" s="906"/>
    </row>
    <row r="4" spans="1:165" ht="21" customHeight="1" x14ac:dyDescent="0.25">
      <c r="A4" s="21"/>
      <c r="B4" s="22"/>
      <c r="C4" s="15"/>
      <c r="D4" s="907" t="s">
        <v>164</v>
      </c>
      <c r="E4" s="923"/>
      <c r="F4" s="923"/>
      <c r="G4" s="923"/>
      <c r="H4" s="923"/>
      <c r="I4" s="923"/>
      <c r="J4" s="923"/>
      <c r="K4" s="923"/>
      <c r="L4" s="923"/>
      <c r="M4" s="924"/>
      <c r="N4" s="602" t="s">
        <v>7</v>
      </c>
      <c r="O4" s="907" t="s">
        <v>165</v>
      </c>
      <c r="P4" s="908"/>
    </row>
    <row r="5" spans="1:165" s="4" customFormat="1" ht="42.75" customHeight="1" x14ac:dyDescent="0.2">
      <c r="A5" s="914" t="s">
        <v>166</v>
      </c>
      <c r="B5" s="914" t="s">
        <v>131</v>
      </c>
      <c r="C5" s="916" t="s">
        <v>1320</v>
      </c>
      <c r="D5" s="911" t="s">
        <v>20</v>
      </c>
      <c r="E5" s="911"/>
      <c r="F5" s="911" t="s">
        <v>35</v>
      </c>
      <c r="G5" s="911"/>
      <c r="H5" s="920" t="s">
        <v>167</v>
      </c>
      <c r="I5" s="921"/>
      <c r="J5" s="916" t="s">
        <v>168</v>
      </c>
      <c r="K5" s="922"/>
      <c r="L5" s="916" t="s">
        <v>31</v>
      </c>
      <c r="M5" s="922"/>
      <c r="N5" s="912" t="s">
        <v>169</v>
      </c>
      <c r="O5" s="909" t="s">
        <v>170</v>
      </c>
      <c r="P5" s="909" t="s">
        <v>171</v>
      </c>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row>
    <row r="6" spans="1:165" s="5" customFormat="1" ht="36.75" customHeight="1" x14ac:dyDescent="0.25">
      <c r="A6" s="915"/>
      <c r="B6" s="915"/>
      <c r="C6" s="917"/>
      <c r="D6" s="11" t="s">
        <v>172</v>
      </c>
      <c r="E6" s="601" t="s">
        <v>173</v>
      </c>
      <c r="F6" s="11" t="s">
        <v>172</v>
      </c>
      <c r="G6" s="601" t="s">
        <v>173</v>
      </c>
      <c r="H6" s="11" t="s">
        <v>172</v>
      </c>
      <c r="I6" s="601" t="s">
        <v>173</v>
      </c>
      <c r="J6" s="11" t="s">
        <v>172</v>
      </c>
      <c r="K6" s="601" t="s">
        <v>173</v>
      </c>
      <c r="L6" s="11" t="s">
        <v>172</v>
      </c>
      <c r="M6" s="601" t="s">
        <v>173</v>
      </c>
      <c r="N6" s="913"/>
      <c r="O6" s="910"/>
      <c r="P6" s="910"/>
    </row>
    <row r="7" spans="1:165" s="61" customFormat="1" x14ac:dyDescent="0.25">
      <c r="A7" s="56" t="s">
        <v>224</v>
      </c>
      <c r="B7" s="582" t="s">
        <v>225</v>
      </c>
      <c r="C7" s="430">
        <v>2269</v>
      </c>
      <c r="D7" s="205"/>
      <c r="E7" s="204"/>
      <c r="F7" s="59">
        <v>0.4</v>
      </c>
      <c r="G7" s="59">
        <v>0.3</v>
      </c>
      <c r="H7" s="205"/>
      <c r="I7" s="205"/>
      <c r="J7" s="205">
        <v>0.27</v>
      </c>
      <c r="K7" s="204"/>
      <c r="L7" s="205"/>
      <c r="M7" s="204"/>
      <c r="N7" s="58"/>
      <c r="O7" s="206"/>
      <c r="P7" s="206"/>
    </row>
    <row r="8" spans="1:165" s="61" customFormat="1" x14ac:dyDescent="0.25">
      <c r="A8" s="56"/>
      <c r="B8" s="62"/>
      <c r="C8" s="74"/>
      <c r="D8" s="59"/>
      <c r="E8" s="60"/>
      <c r="F8" s="60"/>
      <c r="G8" s="60"/>
      <c r="H8" s="60"/>
      <c r="I8" s="60"/>
      <c r="J8" s="60"/>
      <c r="K8" s="60"/>
      <c r="L8" s="60"/>
      <c r="M8" s="60"/>
      <c r="N8" s="207"/>
      <c r="O8" s="56"/>
      <c r="P8" s="56"/>
    </row>
    <row r="9" spans="1:165" s="61" customFormat="1" x14ac:dyDescent="0.25">
      <c r="A9" s="929" t="s">
        <v>188</v>
      </c>
      <c r="B9" s="930"/>
      <c r="C9" s="126"/>
      <c r="D9" s="205"/>
      <c r="E9" s="205">
        <f>SUM(E7:E8)</f>
        <v>0</v>
      </c>
      <c r="F9" s="205"/>
      <c r="G9" s="205">
        <f>SUM(G7:G8)</f>
        <v>0.3</v>
      </c>
      <c r="H9" s="213"/>
      <c r="I9" s="213">
        <f>SUM(I7:I8)</f>
        <v>0</v>
      </c>
      <c r="J9" s="213"/>
      <c r="K9" s="213">
        <f>SUM(K7:K8)</f>
        <v>0</v>
      </c>
      <c r="L9" s="213"/>
      <c r="M9" s="213">
        <f>SUM(M7:M8)</f>
        <v>0</v>
      </c>
      <c r="N9" s="129"/>
      <c r="O9" s="206"/>
      <c r="P9" s="206"/>
      <c r="Q9" s="67"/>
    </row>
    <row r="10" spans="1:165" s="61" customFormat="1" x14ac:dyDescent="0.25">
      <c r="A10" s="940" t="s">
        <v>189</v>
      </c>
      <c r="B10" s="941"/>
      <c r="C10" s="629"/>
      <c r="D10" s="948">
        <f>E9+G9+I9+K9+M9</f>
        <v>0.3</v>
      </c>
      <c r="E10" s="949"/>
      <c r="F10" s="949"/>
      <c r="G10" s="949"/>
      <c r="H10" s="950"/>
      <c r="I10" s="950"/>
      <c r="J10" s="950"/>
      <c r="K10" s="950"/>
      <c r="L10" s="950"/>
      <c r="M10" s="951"/>
      <c r="N10" s="114"/>
      <c r="O10" s="214"/>
      <c r="P10" s="214"/>
    </row>
    <row r="11" spans="1:165" s="27" customFormat="1" x14ac:dyDescent="0.25">
      <c r="A11" s="940" t="s">
        <v>190</v>
      </c>
      <c r="B11" s="962"/>
      <c r="C11" s="167"/>
      <c r="D11" s="938">
        <f>SUM(D7:E8)</f>
        <v>0</v>
      </c>
      <c r="E11" s="947"/>
      <c r="F11" s="938">
        <f>SUM(F7:G8)</f>
        <v>0.7</v>
      </c>
      <c r="G11" s="947"/>
      <c r="H11" s="938">
        <f>SUM(H7:I8)</f>
        <v>0</v>
      </c>
      <c r="I11" s="959"/>
      <c r="J11" s="938">
        <f>SUM(J7:K8)</f>
        <v>0.27</v>
      </c>
      <c r="K11" s="959"/>
      <c r="L11" s="938">
        <f>SUM(L7:M8)</f>
        <v>0</v>
      </c>
      <c r="M11" s="959"/>
      <c r="N11" s="32">
        <f>SUM(N7:N8)</f>
        <v>0</v>
      </c>
      <c r="O11" s="31"/>
      <c r="P11" s="31"/>
    </row>
    <row r="12" spans="1:165" s="27" customFormat="1" x14ac:dyDescent="0.25">
      <c r="A12" s="161" t="s">
        <v>191</v>
      </c>
      <c r="B12" s="162">
        <f>D11/(D11+F11+H11+J11)*100</f>
        <v>0</v>
      </c>
      <c r="C12" s="71"/>
      <c r="D12" s="29"/>
      <c r="E12" s="29"/>
      <c r="F12" s="29"/>
      <c r="G12" s="29"/>
      <c r="H12" s="29"/>
      <c r="I12" s="29"/>
      <c r="J12" s="29"/>
      <c r="K12" s="29"/>
      <c r="L12" s="29"/>
      <c r="M12" s="29"/>
      <c r="N12" s="29"/>
      <c r="O12" s="98"/>
      <c r="P12" s="98"/>
    </row>
    <row r="13" spans="1:165" s="582" customFormat="1" x14ac:dyDescent="0.25">
      <c r="C13" s="74"/>
      <c r="D13" s="74"/>
      <c r="E13" s="74"/>
      <c r="F13" s="74"/>
      <c r="G13" s="74"/>
      <c r="H13" s="74"/>
      <c r="I13" s="74"/>
      <c r="J13" s="74"/>
      <c r="K13" s="74"/>
      <c r="L13" s="74"/>
      <c r="M13" s="74"/>
      <c r="N13" s="74"/>
    </row>
    <row r="14" spans="1:165" s="27" customFormat="1" x14ac:dyDescent="0.25">
      <c r="A14" s="70" t="s">
        <v>192</v>
      </c>
      <c r="B14" s="70"/>
      <c r="C14" s="71"/>
      <c r="D14" s="71"/>
      <c r="E14" s="71"/>
      <c r="F14" s="71"/>
      <c r="G14" s="71"/>
      <c r="H14" s="71"/>
      <c r="I14" s="71"/>
      <c r="J14" s="71"/>
      <c r="K14" s="71"/>
      <c r="L14" s="71"/>
      <c r="M14" s="71"/>
      <c r="N14" s="71"/>
      <c r="O14" s="72"/>
      <c r="P14" s="70"/>
    </row>
    <row r="15" spans="1:165" s="61" customFormat="1" x14ac:dyDescent="0.25">
      <c r="A15" s="73" t="s">
        <v>320</v>
      </c>
      <c r="B15" s="582"/>
      <c r="C15" s="74"/>
      <c r="D15" s="74"/>
      <c r="E15" s="74"/>
      <c r="F15" s="74"/>
      <c r="G15" s="74"/>
      <c r="H15" s="74"/>
      <c r="I15" s="74"/>
      <c r="J15" s="74"/>
      <c r="K15" s="74"/>
      <c r="L15" s="74"/>
      <c r="M15" s="74"/>
      <c r="N15" s="74"/>
      <c r="O15" s="582"/>
      <c r="P15" s="582"/>
    </row>
    <row r="16" spans="1:165" s="582" customFormat="1" x14ac:dyDescent="0.25">
      <c r="C16" s="74"/>
      <c r="D16" s="74"/>
      <c r="E16" s="74"/>
      <c r="F16" s="74"/>
      <c r="G16" s="74"/>
      <c r="H16" s="74"/>
      <c r="I16" s="74"/>
      <c r="J16" s="74"/>
      <c r="K16" s="74"/>
      <c r="L16" s="74"/>
      <c r="M16" s="74"/>
      <c r="N16" s="74"/>
    </row>
    <row r="17" spans="1:14" s="292" customFormat="1" x14ac:dyDescent="0.25">
      <c r="A17" s="310"/>
      <c r="B17" s="310"/>
      <c r="C17" s="2"/>
      <c r="D17" s="2"/>
      <c r="E17" s="2"/>
      <c r="F17" s="2"/>
      <c r="G17" s="2"/>
      <c r="H17" s="2"/>
      <c r="I17" s="2"/>
      <c r="J17" s="2"/>
      <c r="K17" s="2"/>
      <c r="L17" s="2"/>
      <c r="M17" s="2"/>
      <c r="N17" s="2"/>
    </row>
    <row r="18" spans="1:14" s="292" customFormat="1" x14ac:dyDescent="0.25">
      <c r="A18" s="310"/>
      <c r="B18" s="310"/>
      <c r="C18" s="2"/>
      <c r="D18" s="2"/>
      <c r="E18" s="2"/>
      <c r="F18" s="2"/>
      <c r="G18" s="2"/>
      <c r="H18" s="2"/>
      <c r="I18" s="2"/>
      <c r="J18" s="2"/>
      <c r="K18" s="2"/>
      <c r="L18" s="2"/>
      <c r="M18" s="2"/>
      <c r="N18" s="2"/>
    </row>
    <row r="19" spans="1:14" s="292" customFormat="1" x14ac:dyDescent="0.25">
      <c r="A19" s="310"/>
      <c r="B19" s="310"/>
      <c r="C19" s="2"/>
      <c r="D19" s="2"/>
      <c r="E19" s="2"/>
      <c r="F19" s="2"/>
      <c r="G19" s="2"/>
      <c r="H19" s="2"/>
      <c r="I19" s="2"/>
      <c r="J19" s="2"/>
      <c r="K19" s="2"/>
      <c r="L19" s="2"/>
      <c r="M19" s="2"/>
      <c r="N19" s="2"/>
    </row>
    <row r="20" spans="1:14" s="292" customFormat="1" x14ac:dyDescent="0.25">
      <c r="A20" s="310"/>
      <c r="B20" s="310"/>
      <c r="C20" s="2"/>
      <c r="D20" s="2"/>
      <c r="E20" s="2"/>
      <c r="F20" s="2"/>
      <c r="G20" s="2"/>
      <c r="H20" s="2"/>
      <c r="I20" s="2"/>
      <c r="J20" s="2"/>
      <c r="K20" s="2"/>
      <c r="L20" s="2"/>
      <c r="M20" s="2"/>
      <c r="N20" s="2"/>
    </row>
    <row r="21" spans="1:14" s="292" customFormat="1" x14ac:dyDescent="0.25">
      <c r="A21" s="310"/>
      <c r="B21" s="310"/>
      <c r="C21" s="2"/>
      <c r="D21" s="2"/>
      <c r="E21" s="2"/>
      <c r="F21" s="2"/>
      <c r="G21" s="2"/>
      <c r="H21" s="2"/>
      <c r="I21" s="2"/>
      <c r="J21" s="2"/>
      <c r="K21" s="2"/>
      <c r="L21" s="2"/>
      <c r="M21" s="2"/>
      <c r="N21" s="2"/>
    </row>
    <row r="22" spans="1:14" s="292" customFormat="1" x14ac:dyDescent="0.25">
      <c r="A22" s="310"/>
      <c r="B22" s="310"/>
      <c r="C22" s="2"/>
      <c r="D22" s="2"/>
      <c r="E22" s="2"/>
      <c r="F22" s="2"/>
      <c r="G22" s="2"/>
      <c r="H22" s="2"/>
      <c r="I22" s="2"/>
      <c r="J22" s="2"/>
      <c r="K22" s="2"/>
      <c r="L22" s="2"/>
      <c r="M22" s="2"/>
      <c r="N22" s="2"/>
    </row>
    <row r="23" spans="1:14" s="292" customFormat="1" x14ac:dyDescent="0.25">
      <c r="A23" s="310"/>
      <c r="B23" s="310"/>
      <c r="C23" s="2"/>
      <c r="D23" s="2"/>
      <c r="E23" s="2"/>
      <c r="F23" s="2"/>
      <c r="G23" s="2"/>
      <c r="H23" s="2"/>
      <c r="I23" s="2"/>
      <c r="J23" s="2"/>
      <c r="K23" s="2"/>
      <c r="L23" s="2"/>
      <c r="M23" s="2"/>
      <c r="N23" s="2"/>
    </row>
    <row r="24" spans="1:14" s="292" customFormat="1" x14ac:dyDescent="0.25">
      <c r="A24" s="310"/>
      <c r="B24" s="310"/>
      <c r="C24" s="2"/>
      <c r="D24" s="2"/>
      <c r="E24" s="2"/>
      <c r="F24" s="2"/>
      <c r="G24" s="2"/>
      <c r="H24" s="2"/>
      <c r="I24" s="2"/>
      <c r="J24" s="2"/>
      <c r="K24" s="2"/>
      <c r="L24" s="2"/>
      <c r="M24" s="2"/>
      <c r="N24" s="2"/>
    </row>
    <row r="25" spans="1:14" s="292" customFormat="1" x14ac:dyDescent="0.25">
      <c r="A25" s="310"/>
      <c r="B25" s="310"/>
      <c r="C25" s="2"/>
      <c r="D25" s="2"/>
      <c r="E25" s="2"/>
      <c r="F25" s="2"/>
      <c r="G25" s="2"/>
      <c r="H25" s="2"/>
      <c r="I25" s="2"/>
      <c r="J25" s="2"/>
      <c r="K25" s="2"/>
      <c r="L25" s="2"/>
      <c r="M25" s="2"/>
      <c r="N25" s="2"/>
    </row>
    <row r="26" spans="1:14" s="292" customFormat="1" x14ac:dyDescent="0.25">
      <c r="A26" s="310"/>
      <c r="B26" s="310"/>
      <c r="C26" s="2"/>
      <c r="D26" s="2"/>
      <c r="E26" s="2"/>
      <c r="F26" s="2"/>
      <c r="G26" s="2"/>
      <c r="H26" s="2"/>
      <c r="I26" s="2"/>
      <c r="J26" s="2"/>
      <c r="K26" s="2"/>
      <c r="L26" s="2"/>
      <c r="M26" s="2"/>
      <c r="N26" s="2"/>
    </row>
    <row r="27" spans="1:14" s="292" customFormat="1" x14ac:dyDescent="0.25">
      <c r="A27" s="310"/>
      <c r="B27" s="310"/>
      <c r="C27" s="2"/>
      <c r="D27" s="2"/>
      <c r="E27" s="2"/>
      <c r="F27" s="2"/>
      <c r="G27" s="2"/>
      <c r="H27" s="2"/>
      <c r="I27" s="2"/>
      <c r="J27" s="2"/>
      <c r="K27" s="2"/>
      <c r="L27" s="2"/>
      <c r="M27" s="2"/>
      <c r="N27" s="2"/>
    </row>
    <row r="28" spans="1:14" s="292" customFormat="1" x14ac:dyDescent="0.25">
      <c r="A28" s="310" t="s">
        <v>235</v>
      </c>
      <c r="B28" s="310"/>
      <c r="C28" s="2"/>
      <c r="D28" s="2"/>
      <c r="E28" s="2"/>
      <c r="F28" s="2"/>
      <c r="G28" s="2"/>
      <c r="H28" s="2"/>
      <c r="I28" s="2"/>
      <c r="J28" s="2"/>
      <c r="K28" s="2"/>
      <c r="L28" s="2"/>
      <c r="M28" s="2"/>
      <c r="N28" s="2"/>
    </row>
    <row r="29" spans="1:14" s="292" customFormat="1" x14ac:dyDescent="0.25">
      <c r="A29" s="310"/>
      <c r="B29" s="310"/>
      <c r="C29" s="2"/>
      <c r="D29" s="2"/>
      <c r="E29" s="2"/>
      <c r="F29" s="2"/>
      <c r="G29" s="2"/>
      <c r="H29" s="2"/>
      <c r="I29" s="2"/>
      <c r="J29" s="2"/>
      <c r="K29" s="2"/>
      <c r="L29" s="2"/>
      <c r="M29" s="2"/>
      <c r="N29" s="2"/>
    </row>
    <row r="30" spans="1:14" s="292" customFormat="1" x14ac:dyDescent="0.25">
      <c r="A30" s="310"/>
      <c r="B30" s="310"/>
      <c r="C30" s="2"/>
      <c r="D30" s="2"/>
      <c r="E30" s="2"/>
      <c r="F30" s="2"/>
      <c r="G30" s="2"/>
      <c r="H30" s="2"/>
      <c r="I30" s="2"/>
      <c r="J30" s="2"/>
      <c r="K30" s="2"/>
      <c r="L30" s="2"/>
      <c r="M30" s="2"/>
      <c r="N30" s="2"/>
    </row>
    <row r="31" spans="1:14" s="292" customFormat="1" x14ac:dyDescent="0.25">
      <c r="A31" s="310"/>
      <c r="B31" s="310"/>
      <c r="C31" s="2"/>
      <c r="D31" s="2"/>
      <c r="E31" s="2"/>
      <c r="F31" s="2"/>
      <c r="G31" s="2"/>
      <c r="H31" s="2"/>
      <c r="I31" s="2"/>
      <c r="J31" s="2"/>
      <c r="K31" s="2"/>
      <c r="L31" s="2"/>
      <c r="M31" s="2"/>
      <c r="N31" s="2"/>
    </row>
    <row r="32" spans="1:14" s="292" customFormat="1" x14ac:dyDescent="0.25">
      <c r="A32" s="310"/>
      <c r="B32" s="310"/>
      <c r="C32" s="310"/>
      <c r="D32" s="310"/>
      <c r="E32" s="310"/>
      <c r="F32" s="310"/>
      <c r="G32" s="310"/>
      <c r="H32" s="310"/>
      <c r="I32" s="310"/>
      <c r="J32" s="310"/>
      <c r="K32" s="310"/>
      <c r="L32" s="310"/>
      <c r="M32" s="310"/>
      <c r="N32" s="310"/>
    </row>
    <row r="33" s="292" customFormat="1" x14ac:dyDescent="0.25"/>
    <row r="34" s="292" customFormat="1" x14ac:dyDescent="0.25"/>
    <row r="35" s="292" customFormat="1" x14ac:dyDescent="0.25"/>
    <row r="36" s="292" customFormat="1" x14ac:dyDescent="0.25"/>
    <row r="37" s="292" customFormat="1" x14ac:dyDescent="0.25"/>
    <row r="38" s="292" customFormat="1" x14ac:dyDescent="0.25"/>
    <row r="39" s="292" customFormat="1" x14ac:dyDescent="0.25"/>
    <row r="40" s="292" customFormat="1" x14ac:dyDescent="0.25"/>
    <row r="41" s="292" customFormat="1" x14ac:dyDescent="0.25"/>
    <row r="42" s="292" customFormat="1" x14ac:dyDescent="0.25"/>
    <row r="43" s="292" customFormat="1" x14ac:dyDescent="0.25"/>
    <row r="44" s="292" customFormat="1" x14ac:dyDescent="0.25"/>
    <row r="45" s="298" customFormat="1" x14ac:dyDescent="0.25"/>
    <row r="46" s="298" customFormat="1" x14ac:dyDescent="0.25"/>
    <row r="47" s="298" customFormat="1" x14ac:dyDescent="0.25"/>
    <row r="48" s="298" customFormat="1" x14ac:dyDescent="0.25"/>
    <row r="49" s="298" customFormat="1" x14ac:dyDescent="0.25"/>
    <row r="50" s="298" customFormat="1" x14ac:dyDescent="0.25"/>
    <row r="51" s="298" customFormat="1" x14ac:dyDescent="0.25"/>
    <row r="52" s="298" customFormat="1" x14ac:dyDescent="0.25"/>
    <row r="53" s="298" customFormat="1" x14ac:dyDescent="0.25"/>
    <row r="54" s="298" customFormat="1" x14ac:dyDescent="0.25"/>
    <row r="55" s="298" customFormat="1" x14ac:dyDescent="0.25"/>
    <row r="56" s="298" customFormat="1" x14ac:dyDescent="0.25"/>
    <row r="57" s="298" customFormat="1" x14ac:dyDescent="0.25"/>
    <row r="58" s="298" customFormat="1" x14ac:dyDescent="0.25"/>
    <row r="59" s="298" customFormat="1" x14ac:dyDescent="0.25"/>
    <row r="60" s="298" customFormat="1" x14ac:dyDescent="0.25"/>
    <row r="61" s="298" customFormat="1" x14ac:dyDescent="0.25"/>
    <row r="62" s="298" customFormat="1" x14ac:dyDescent="0.25"/>
    <row r="63" s="298" customFormat="1" x14ac:dyDescent="0.25"/>
    <row r="64" s="298" customFormat="1" x14ac:dyDescent="0.25"/>
    <row r="65" s="298" customFormat="1" x14ac:dyDescent="0.25"/>
    <row r="66" s="298" customFormat="1" x14ac:dyDescent="0.25"/>
    <row r="67" s="298" customFormat="1" x14ac:dyDescent="0.25"/>
    <row r="68" s="298" customFormat="1" x14ac:dyDescent="0.25"/>
    <row r="69" s="298" customFormat="1" x14ac:dyDescent="0.25"/>
    <row r="70" s="298" customFormat="1" x14ac:dyDescent="0.25"/>
    <row r="71" s="298" customFormat="1" x14ac:dyDescent="0.25"/>
    <row r="72" s="298" customFormat="1" x14ac:dyDescent="0.25"/>
    <row r="73" s="298" customFormat="1" x14ac:dyDescent="0.25"/>
    <row r="74" s="298" customFormat="1" x14ac:dyDescent="0.25"/>
    <row r="75" s="298" customFormat="1" x14ac:dyDescent="0.25"/>
    <row r="76" s="298" customFormat="1" x14ac:dyDescent="0.25"/>
    <row r="77" s="298" customFormat="1" x14ac:dyDescent="0.25"/>
    <row r="78" s="298" customFormat="1" x14ac:dyDescent="0.25"/>
    <row r="79" s="298" customFormat="1" x14ac:dyDescent="0.25"/>
    <row r="80" s="298" customFormat="1" x14ac:dyDescent="0.25"/>
    <row r="81" spans="3:14" s="298" customFormat="1" x14ac:dyDescent="0.25">
      <c r="C81" s="310"/>
      <c r="D81" s="310"/>
      <c r="E81" s="310"/>
      <c r="F81" s="310"/>
      <c r="G81" s="310"/>
      <c r="H81" s="310"/>
      <c r="I81" s="310"/>
      <c r="J81" s="310"/>
      <c r="K81" s="310"/>
      <c r="L81" s="310"/>
      <c r="M81" s="310"/>
      <c r="N81" s="310"/>
    </row>
    <row r="82" spans="3:14" s="298" customFormat="1" x14ac:dyDescent="0.25">
      <c r="C82" s="310"/>
      <c r="D82" s="310"/>
      <c r="E82" s="310"/>
      <c r="F82" s="310"/>
      <c r="G82" s="310"/>
      <c r="H82" s="310"/>
      <c r="I82" s="310"/>
      <c r="J82" s="310"/>
      <c r="K82" s="310"/>
      <c r="L82" s="310"/>
      <c r="M82" s="310"/>
      <c r="N82" s="310"/>
    </row>
    <row r="83" spans="3:14" s="298" customFormat="1" x14ac:dyDescent="0.25">
      <c r="C83" s="310"/>
      <c r="D83" s="310"/>
      <c r="E83" s="310"/>
      <c r="F83" s="310"/>
      <c r="G83" s="310"/>
      <c r="H83" s="310"/>
      <c r="I83" s="310"/>
      <c r="J83" s="310"/>
      <c r="K83" s="310"/>
      <c r="L83" s="310"/>
      <c r="M83" s="310"/>
      <c r="N83" s="310"/>
    </row>
    <row r="84" spans="3:14" s="298" customFormat="1" x14ac:dyDescent="0.25">
      <c r="C84" s="310"/>
      <c r="D84" s="310"/>
      <c r="E84" s="310"/>
      <c r="F84" s="310"/>
      <c r="G84" s="310"/>
      <c r="H84" s="310"/>
      <c r="I84" s="310"/>
      <c r="J84" s="310"/>
      <c r="K84" s="310"/>
      <c r="L84" s="310"/>
      <c r="M84" s="310"/>
      <c r="N84" s="310"/>
    </row>
    <row r="85" spans="3:14" s="298" customFormat="1" x14ac:dyDescent="0.25">
      <c r="C85" s="310"/>
      <c r="D85" s="310"/>
      <c r="E85" s="310"/>
      <c r="F85" s="310"/>
      <c r="G85" s="310"/>
      <c r="H85" s="310"/>
      <c r="I85" s="310"/>
      <c r="J85" s="310"/>
      <c r="K85" s="310"/>
      <c r="L85" s="310"/>
      <c r="M85" s="310"/>
      <c r="N85" s="310"/>
    </row>
    <row r="86" spans="3:14" s="298" customFormat="1" x14ac:dyDescent="0.25">
      <c r="C86" s="310"/>
      <c r="D86" s="310"/>
      <c r="E86" s="310"/>
      <c r="F86" s="310"/>
      <c r="G86" s="310"/>
      <c r="H86" s="310"/>
      <c r="I86" s="310"/>
      <c r="J86" s="310"/>
      <c r="K86" s="310"/>
      <c r="L86" s="310"/>
      <c r="M86" s="310"/>
      <c r="N86" s="310"/>
    </row>
    <row r="87" spans="3:14" s="298" customFormat="1" x14ac:dyDescent="0.25">
      <c r="C87" s="310"/>
      <c r="D87" s="310"/>
      <c r="E87" s="310"/>
      <c r="F87" s="310"/>
      <c r="G87" s="310"/>
      <c r="H87" s="310"/>
      <c r="I87" s="310"/>
      <c r="J87" s="310"/>
      <c r="K87" s="310"/>
      <c r="L87" s="310"/>
      <c r="M87" s="310"/>
      <c r="N87" s="310"/>
    </row>
    <row r="88" spans="3:14" s="298" customFormat="1" x14ac:dyDescent="0.25">
      <c r="C88" s="310"/>
      <c r="D88" s="310"/>
      <c r="E88" s="310"/>
      <c r="F88" s="310"/>
      <c r="G88" s="310"/>
      <c r="H88" s="310"/>
      <c r="I88" s="310"/>
      <c r="J88" s="310"/>
      <c r="K88" s="310"/>
      <c r="L88" s="310"/>
      <c r="M88" s="310"/>
      <c r="N88" s="310"/>
    </row>
    <row r="89" spans="3:14" s="298" customFormat="1" x14ac:dyDescent="0.25">
      <c r="C89" s="310"/>
      <c r="D89" s="310"/>
      <c r="E89" s="310"/>
      <c r="F89" s="310"/>
      <c r="G89" s="310"/>
      <c r="H89" s="310"/>
      <c r="I89" s="310"/>
      <c r="J89" s="310"/>
      <c r="K89" s="310"/>
      <c r="L89" s="310"/>
      <c r="M89" s="310"/>
      <c r="N89" s="310"/>
    </row>
    <row r="90" spans="3:14" s="298" customFormat="1" x14ac:dyDescent="0.25">
      <c r="C90" s="310"/>
      <c r="D90" s="310"/>
      <c r="E90" s="310"/>
      <c r="F90" s="310"/>
      <c r="G90" s="310"/>
      <c r="H90" s="310"/>
      <c r="I90" s="310"/>
      <c r="J90" s="310"/>
      <c r="K90" s="310"/>
      <c r="L90" s="310"/>
      <c r="M90" s="310"/>
      <c r="N90" s="310"/>
    </row>
    <row r="91" spans="3:14" s="298" customFormat="1" x14ac:dyDescent="0.25">
      <c r="C91" s="310"/>
      <c r="D91" s="310"/>
      <c r="E91" s="310"/>
      <c r="F91" s="310"/>
      <c r="G91" s="310"/>
      <c r="H91" s="310"/>
      <c r="I91" s="310"/>
      <c r="J91" s="310"/>
      <c r="K91" s="310"/>
      <c r="L91" s="310"/>
      <c r="M91" s="310"/>
      <c r="N91" s="310"/>
    </row>
    <row r="92" spans="3:14" s="298" customFormat="1" x14ac:dyDescent="0.25">
      <c r="C92" s="2"/>
      <c r="D92" s="2"/>
      <c r="E92" s="2"/>
      <c r="F92" s="2"/>
      <c r="G92" s="2"/>
      <c r="H92" s="2"/>
      <c r="I92" s="2"/>
      <c r="J92" s="2"/>
      <c r="K92" s="2"/>
      <c r="L92" s="2"/>
      <c r="M92" s="2"/>
      <c r="N92" s="2"/>
    </row>
    <row r="93" spans="3:14" s="298" customFormat="1" x14ac:dyDescent="0.25">
      <c r="C93" s="2"/>
      <c r="D93" s="2"/>
      <c r="E93" s="2"/>
      <c r="F93" s="2"/>
      <c r="G93" s="2"/>
      <c r="H93" s="2"/>
      <c r="I93" s="2"/>
      <c r="J93" s="2"/>
      <c r="K93" s="2"/>
      <c r="L93" s="2"/>
      <c r="M93" s="2"/>
      <c r="N93" s="2"/>
    </row>
    <row r="94" spans="3:14" s="298" customFormat="1" x14ac:dyDescent="0.25">
      <c r="C94" s="2"/>
      <c r="D94" s="2"/>
      <c r="E94" s="2"/>
      <c r="F94" s="2"/>
      <c r="G94" s="2"/>
      <c r="H94" s="2"/>
      <c r="I94" s="2"/>
      <c r="J94" s="2"/>
      <c r="K94" s="2"/>
      <c r="L94" s="2"/>
      <c r="M94" s="2"/>
      <c r="N94" s="2"/>
    </row>
    <row r="95" spans="3:14" s="298" customFormat="1" x14ac:dyDescent="0.25">
      <c r="C95" s="2"/>
      <c r="D95" s="2"/>
      <c r="E95" s="2"/>
      <c r="F95" s="2"/>
      <c r="G95" s="2"/>
      <c r="H95" s="2"/>
      <c r="I95" s="2"/>
      <c r="J95" s="2"/>
      <c r="K95" s="2"/>
      <c r="L95" s="2"/>
      <c r="M95" s="2"/>
      <c r="N95" s="2"/>
    </row>
    <row r="96" spans="3:14" s="298" customFormat="1" x14ac:dyDescent="0.25">
      <c r="C96" s="2"/>
      <c r="D96" s="2"/>
      <c r="E96" s="2"/>
      <c r="F96" s="2"/>
      <c r="G96" s="2"/>
      <c r="H96" s="2"/>
      <c r="I96" s="2"/>
      <c r="J96" s="2"/>
      <c r="K96" s="2"/>
      <c r="L96" s="2"/>
      <c r="M96" s="2"/>
      <c r="N96" s="2"/>
    </row>
    <row r="97" spans="3:14" s="298" customFormat="1" x14ac:dyDescent="0.25">
      <c r="C97" s="2"/>
      <c r="D97" s="2"/>
      <c r="E97" s="2"/>
      <c r="F97" s="2"/>
      <c r="G97" s="2"/>
      <c r="H97" s="2"/>
      <c r="I97" s="2"/>
      <c r="J97" s="2"/>
      <c r="K97" s="2"/>
      <c r="L97" s="2"/>
      <c r="M97" s="2"/>
      <c r="N97" s="2"/>
    </row>
    <row r="98" spans="3:14" s="298" customFormat="1" x14ac:dyDescent="0.25">
      <c r="C98" s="2"/>
      <c r="D98" s="2"/>
      <c r="E98" s="2"/>
      <c r="F98" s="2"/>
      <c r="G98" s="2"/>
      <c r="H98" s="2"/>
      <c r="I98" s="2"/>
      <c r="J98" s="2"/>
      <c r="K98" s="2"/>
      <c r="L98" s="2"/>
      <c r="M98" s="2"/>
      <c r="N98" s="2"/>
    </row>
    <row r="99" spans="3:14" s="298" customFormat="1" x14ac:dyDescent="0.25">
      <c r="C99" s="2"/>
      <c r="D99" s="2"/>
      <c r="E99" s="2"/>
      <c r="F99" s="2"/>
      <c r="G99" s="2"/>
      <c r="H99" s="2"/>
      <c r="I99" s="2"/>
      <c r="J99" s="2"/>
      <c r="K99" s="2"/>
      <c r="L99" s="2"/>
      <c r="M99" s="2"/>
      <c r="N99" s="2"/>
    </row>
    <row r="100" spans="3:14" s="298" customFormat="1" x14ac:dyDescent="0.25">
      <c r="C100" s="2"/>
      <c r="D100" s="2"/>
      <c r="E100" s="2"/>
      <c r="F100" s="2"/>
      <c r="G100" s="2"/>
      <c r="H100" s="2"/>
      <c r="I100" s="2"/>
      <c r="J100" s="2"/>
      <c r="K100" s="2"/>
      <c r="L100" s="2"/>
      <c r="M100" s="2"/>
      <c r="N100" s="2"/>
    </row>
    <row r="101" spans="3:14" s="298" customFormat="1" x14ac:dyDescent="0.25">
      <c r="C101" s="2"/>
      <c r="D101" s="2"/>
      <c r="E101" s="2"/>
      <c r="F101" s="2"/>
      <c r="G101" s="2"/>
      <c r="H101" s="2"/>
      <c r="I101" s="2"/>
      <c r="J101" s="2"/>
      <c r="K101" s="2"/>
      <c r="L101" s="2"/>
      <c r="M101" s="2"/>
      <c r="N101" s="2"/>
    </row>
    <row r="102" spans="3:14" s="298" customFormat="1" x14ac:dyDescent="0.25">
      <c r="C102" s="2"/>
      <c r="D102" s="2"/>
      <c r="E102" s="2"/>
      <c r="F102" s="2"/>
      <c r="G102" s="2"/>
      <c r="H102" s="2"/>
      <c r="I102" s="2"/>
      <c r="J102" s="2"/>
      <c r="K102" s="2"/>
      <c r="L102" s="2"/>
      <c r="M102" s="2"/>
      <c r="N102" s="2"/>
    </row>
    <row r="103" spans="3:14" s="298" customFormat="1" x14ac:dyDescent="0.25">
      <c r="C103" s="2"/>
      <c r="D103" s="2"/>
      <c r="E103" s="2"/>
      <c r="F103" s="2"/>
      <c r="G103" s="2"/>
      <c r="H103" s="2"/>
      <c r="I103" s="2"/>
      <c r="J103" s="2"/>
      <c r="K103" s="2"/>
      <c r="L103" s="2"/>
      <c r="M103" s="2"/>
      <c r="N103" s="2"/>
    </row>
    <row r="104" spans="3:14" s="298" customFormat="1" x14ac:dyDescent="0.25">
      <c r="C104" s="2"/>
      <c r="D104" s="2"/>
      <c r="E104" s="2"/>
      <c r="F104" s="2"/>
      <c r="G104" s="2"/>
      <c r="H104" s="2"/>
      <c r="I104" s="2"/>
      <c r="J104" s="2"/>
      <c r="K104" s="2"/>
      <c r="L104" s="2"/>
      <c r="M104" s="2"/>
      <c r="N104" s="2"/>
    </row>
    <row r="105" spans="3:14" s="298" customFormat="1" x14ac:dyDescent="0.25">
      <c r="C105" s="2"/>
      <c r="D105" s="2"/>
      <c r="E105" s="2"/>
      <c r="F105" s="2"/>
      <c r="G105" s="2"/>
      <c r="H105" s="2"/>
      <c r="I105" s="2"/>
      <c r="J105" s="2"/>
      <c r="K105" s="2"/>
      <c r="L105" s="2"/>
      <c r="M105" s="2"/>
      <c r="N105" s="2"/>
    </row>
    <row r="106" spans="3:14" s="298" customFormat="1" x14ac:dyDescent="0.25">
      <c r="C106" s="2"/>
      <c r="D106" s="2"/>
      <c r="E106" s="2"/>
      <c r="F106" s="2"/>
      <c r="G106" s="2"/>
      <c r="H106" s="2"/>
      <c r="I106" s="2"/>
      <c r="J106" s="2"/>
      <c r="K106" s="2"/>
      <c r="L106" s="2"/>
      <c r="M106" s="2"/>
      <c r="N106" s="2"/>
    </row>
    <row r="107" spans="3:14" s="298" customFormat="1" x14ac:dyDescent="0.25">
      <c r="C107" s="2"/>
      <c r="D107" s="2"/>
      <c r="E107" s="2"/>
      <c r="F107" s="2"/>
      <c r="G107" s="2"/>
      <c r="H107" s="2"/>
      <c r="I107" s="2"/>
      <c r="J107" s="2"/>
      <c r="K107" s="2"/>
      <c r="L107" s="2"/>
      <c r="M107" s="2"/>
      <c r="N107" s="2"/>
    </row>
    <row r="108" spans="3:14" s="298" customFormat="1" x14ac:dyDescent="0.25">
      <c r="C108" s="2"/>
      <c r="D108" s="2"/>
      <c r="E108" s="2"/>
      <c r="F108" s="2"/>
      <c r="G108" s="2"/>
      <c r="H108" s="2"/>
      <c r="I108" s="2"/>
      <c r="J108" s="2"/>
      <c r="K108" s="2"/>
      <c r="L108" s="2"/>
      <c r="M108" s="2"/>
      <c r="N108" s="2"/>
    </row>
    <row r="109" spans="3:14" s="298" customFormat="1" x14ac:dyDescent="0.25">
      <c r="C109" s="2"/>
      <c r="D109" s="2"/>
      <c r="E109" s="2"/>
      <c r="F109" s="2"/>
      <c r="G109" s="2"/>
      <c r="H109" s="2"/>
      <c r="I109" s="2"/>
      <c r="J109" s="2"/>
      <c r="K109" s="2"/>
      <c r="L109" s="2"/>
      <c r="M109" s="2"/>
      <c r="N109" s="2"/>
    </row>
    <row r="110" spans="3:14" s="298" customFormat="1" x14ac:dyDescent="0.25">
      <c r="C110" s="2"/>
      <c r="D110" s="2"/>
      <c r="E110" s="2"/>
      <c r="F110" s="2"/>
      <c r="G110" s="2"/>
      <c r="H110" s="2"/>
      <c r="I110" s="2"/>
      <c r="J110" s="2"/>
      <c r="K110" s="2"/>
      <c r="L110" s="2"/>
      <c r="M110" s="2"/>
      <c r="N110" s="2"/>
    </row>
    <row r="111" spans="3:14" s="298" customFormat="1" x14ac:dyDescent="0.25">
      <c r="C111" s="2"/>
      <c r="D111" s="2"/>
      <c r="E111" s="2"/>
      <c r="F111" s="2"/>
      <c r="G111" s="2"/>
      <c r="H111" s="2"/>
      <c r="I111" s="2"/>
      <c r="J111" s="2"/>
      <c r="K111" s="2"/>
      <c r="L111" s="2"/>
      <c r="M111" s="2"/>
      <c r="N111" s="2"/>
    </row>
    <row r="112" spans="3:14" s="298" customFormat="1" x14ac:dyDescent="0.25">
      <c r="C112" s="2"/>
      <c r="D112" s="2"/>
      <c r="E112" s="2"/>
      <c r="F112" s="2"/>
      <c r="G112" s="2"/>
      <c r="H112" s="2"/>
      <c r="I112" s="2"/>
      <c r="J112" s="2"/>
      <c r="K112" s="2"/>
      <c r="L112" s="2"/>
      <c r="M112" s="2"/>
      <c r="N112" s="2"/>
    </row>
    <row r="113" spans="3:14" s="298" customFormat="1" x14ac:dyDescent="0.25">
      <c r="C113" s="2"/>
      <c r="D113" s="2"/>
      <c r="E113" s="2"/>
      <c r="F113" s="2"/>
      <c r="G113" s="2"/>
      <c r="H113" s="2"/>
      <c r="I113" s="2"/>
      <c r="J113" s="2"/>
      <c r="K113" s="2"/>
      <c r="L113" s="2"/>
      <c r="M113" s="2"/>
      <c r="N113" s="2"/>
    </row>
    <row r="114" spans="3:14" s="298" customFormat="1" x14ac:dyDescent="0.25">
      <c r="C114" s="2"/>
      <c r="D114" s="2"/>
      <c r="E114" s="2"/>
      <c r="F114" s="2"/>
      <c r="G114" s="2"/>
      <c r="H114" s="2"/>
      <c r="I114" s="2"/>
      <c r="J114" s="2"/>
      <c r="K114" s="2"/>
      <c r="L114" s="2"/>
      <c r="M114" s="2"/>
      <c r="N114" s="2"/>
    </row>
    <row r="115" spans="3:14" s="298" customFormat="1" x14ac:dyDescent="0.25">
      <c r="C115" s="2"/>
      <c r="D115" s="2"/>
      <c r="E115" s="2"/>
      <c r="F115" s="2"/>
      <c r="G115" s="2"/>
      <c r="H115" s="2"/>
      <c r="I115" s="2"/>
      <c r="J115" s="2"/>
      <c r="K115" s="2"/>
      <c r="L115" s="2"/>
      <c r="M115" s="2"/>
      <c r="N115" s="2"/>
    </row>
    <row r="116" spans="3:14" s="298" customFormat="1" x14ac:dyDescent="0.25">
      <c r="C116" s="2"/>
      <c r="D116" s="2"/>
      <c r="E116" s="2"/>
      <c r="F116" s="2"/>
      <c r="G116" s="2"/>
      <c r="H116" s="2"/>
      <c r="I116" s="2"/>
      <c r="J116" s="2"/>
      <c r="K116" s="2"/>
      <c r="L116" s="2"/>
      <c r="M116" s="2"/>
      <c r="N116" s="2"/>
    </row>
    <row r="117" spans="3:14" s="298" customFormat="1" x14ac:dyDescent="0.25">
      <c r="C117" s="2"/>
      <c r="D117" s="2"/>
      <c r="E117" s="2"/>
      <c r="F117" s="2"/>
      <c r="G117" s="2"/>
      <c r="H117" s="2"/>
      <c r="I117" s="2"/>
      <c r="J117" s="2"/>
      <c r="K117" s="2"/>
      <c r="L117" s="2"/>
      <c r="M117" s="2"/>
      <c r="N117" s="2"/>
    </row>
    <row r="118" spans="3:14" s="298" customFormat="1" x14ac:dyDescent="0.25">
      <c r="C118" s="2"/>
      <c r="D118" s="2"/>
      <c r="E118" s="2"/>
      <c r="F118" s="2"/>
      <c r="G118" s="2"/>
      <c r="H118" s="2"/>
      <c r="I118" s="2"/>
      <c r="J118" s="2"/>
      <c r="K118" s="2"/>
      <c r="L118" s="2"/>
      <c r="M118" s="2"/>
      <c r="N118" s="2"/>
    </row>
    <row r="119" spans="3:14" s="298" customFormat="1" x14ac:dyDescent="0.25">
      <c r="C119" s="2"/>
      <c r="D119" s="2"/>
      <c r="E119" s="2"/>
      <c r="F119" s="2"/>
      <c r="G119" s="2"/>
      <c r="H119" s="2"/>
      <c r="I119" s="2"/>
      <c r="J119" s="2"/>
      <c r="K119" s="2"/>
      <c r="L119" s="2"/>
      <c r="M119" s="2"/>
      <c r="N119" s="2"/>
    </row>
    <row r="120" spans="3:14" s="298" customFormat="1" x14ac:dyDescent="0.25">
      <c r="C120" s="2"/>
      <c r="D120" s="2"/>
      <c r="E120" s="2"/>
      <c r="F120" s="2"/>
      <c r="G120" s="2"/>
      <c r="H120" s="2"/>
      <c r="I120" s="2"/>
      <c r="J120" s="2"/>
      <c r="K120" s="2"/>
      <c r="L120" s="2"/>
      <c r="M120" s="2"/>
      <c r="N120" s="2"/>
    </row>
    <row r="121" spans="3:14" s="298" customFormat="1" x14ac:dyDescent="0.25">
      <c r="C121" s="2"/>
      <c r="D121" s="2"/>
      <c r="E121" s="2"/>
      <c r="F121" s="2"/>
      <c r="G121" s="2"/>
      <c r="H121" s="2"/>
      <c r="I121" s="2"/>
      <c r="J121" s="2"/>
      <c r="K121" s="2"/>
      <c r="L121" s="2"/>
      <c r="M121" s="2"/>
      <c r="N121" s="2"/>
    </row>
    <row r="122" spans="3:14" s="298" customFormat="1" x14ac:dyDescent="0.25">
      <c r="C122" s="2"/>
      <c r="D122" s="2"/>
      <c r="E122" s="2"/>
      <c r="F122" s="2"/>
      <c r="G122" s="2"/>
      <c r="H122" s="2"/>
      <c r="I122" s="2"/>
      <c r="J122" s="2"/>
      <c r="K122" s="2"/>
      <c r="L122" s="2"/>
      <c r="M122" s="2"/>
      <c r="N122" s="2"/>
    </row>
    <row r="123" spans="3:14" s="298" customFormat="1" x14ac:dyDescent="0.25">
      <c r="C123" s="2"/>
      <c r="D123" s="2"/>
      <c r="E123" s="2"/>
      <c r="F123" s="2"/>
      <c r="G123" s="2"/>
      <c r="H123" s="2"/>
      <c r="I123" s="2"/>
      <c r="J123" s="2"/>
      <c r="K123" s="2"/>
      <c r="L123" s="2"/>
      <c r="M123" s="2"/>
      <c r="N123" s="2"/>
    </row>
    <row r="124" spans="3:14" s="298" customFormat="1" x14ac:dyDescent="0.25">
      <c r="C124" s="2"/>
      <c r="D124" s="2"/>
      <c r="E124" s="2"/>
      <c r="F124" s="2"/>
      <c r="G124" s="2"/>
      <c r="H124" s="2"/>
      <c r="I124" s="2"/>
      <c r="J124" s="2"/>
      <c r="K124" s="2"/>
      <c r="L124" s="2"/>
      <c r="M124" s="2"/>
      <c r="N124" s="2"/>
    </row>
    <row r="125" spans="3:14" s="298" customFormat="1" x14ac:dyDescent="0.25">
      <c r="C125" s="2"/>
      <c r="D125" s="2"/>
      <c r="E125" s="2"/>
      <c r="F125" s="2"/>
      <c r="G125" s="2"/>
      <c r="H125" s="2"/>
      <c r="I125" s="2"/>
      <c r="J125" s="2"/>
      <c r="K125" s="2"/>
      <c r="L125" s="2"/>
      <c r="M125" s="2"/>
      <c r="N125" s="2"/>
    </row>
    <row r="126" spans="3:14" s="298" customFormat="1" x14ac:dyDescent="0.25">
      <c r="C126" s="2"/>
      <c r="D126" s="2"/>
      <c r="E126" s="2"/>
      <c r="F126" s="2"/>
      <c r="G126" s="2"/>
      <c r="H126" s="2"/>
      <c r="I126" s="2"/>
      <c r="J126" s="2"/>
      <c r="K126" s="2"/>
      <c r="L126" s="2"/>
      <c r="M126" s="2"/>
      <c r="N126" s="2"/>
    </row>
    <row r="127" spans="3:14" s="298" customFormat="1" x14ac:dyDescent="0.25">
      <c r="C127" s="2"/>
      <c r="D127" s="2"/>
      <c r="E127" s="2"/>
      <c r="F127" s="2"/>
      <c r="G127" s="2"/>
      <c r="H127" s="2"/>
      <c r="I127" s="2"/>
      <c r="J127" s="2"/>
      <c r="K127" s="2"/>
      <c r="L127" s="2"/>
      <c r="M127" s="2"/>
      <c r="N127" s="2"/>
    </row>
    <row r="128" spans="3:14" s="298" customFormat="1" x14ac:dyDescent="0.25">
      <c r="C128" s="2"/>
      <c r="D128" s="2"/>
      <c r="E128" s="2"/>
      <c r="F128" s="2"/>
      <c r="G128" s="2"/>
      <c r="H128" s="2"/>
      <c r="I128" s="2"/>
      <c r="J128" s="2"/>
      <c r="K128" s="2"/>
      <c r="L128" s="2"/>
      <c r="M128" s="2"/>
      <c r="N128" s="2"/>
    </row>
    <row r="129" spans="3:14" s="298" customFormat="1" x14ac:dyDescent="0.25">
      <c r="C129" s="2"/>
      <c r="D129" s="2"/>
      <c r="E129" s="2"/>
      <c r="F129" s="2"/>
      <c r="G129" s="2"/>
      <c r="H129" s="2"/>
      <c r="I129" s="2"/>
      <c r="J129" s="2"/>
      <c r="K129" s="2"/>
      <c r="L129" s="2"/>
      <c r="M129" s="2"/>
      <c r="N129" s="2"/>
    </row>
    <row r="130" spans="3:14" s="298" customFormat="1" x14ac:dyDescent="0.25">
      <c r="C130" s="2"/>
      <c r="D130" s="2"/>
      <c r="E130" s="2"/>
      <c r="F130" s="2"/>
      <c r="G130" s="2"/>
      <c r="H130" s="2"/>
      <c r="I130" s="2"/>
      <c r="J130" s="2"/>
      <c r="K130" s="2"/>
      <c r="L130" s="2"/>
      <c r="M130" s="2"/>
      <c r="N130" s="2"/>
    </row>
    <row r="131" spans="3:14" s="298" customFormat="1" x14ac:dyDescent="0.25">
      <c r="C131" s="2"/>
      <c r="D131" s="2"/>
      <c r="E131" s="2"/>
      <c r="F131" s="2"/>
      <c r="G131" s="2"/>
      <c r="H131" s="2"/>
      <c r="I131" s="2"/>
      <c r="J131" s="2"/>
      <c r="K131" s="2"/>
      <c r="L131" s="2"/>
      <c r="M131" s="2"/>
      <c r="N131" s="2"/>
    </row>
    <row r="132" spans="3:14" s="298" customFormat="1" x14ac:dyDescent="0.25">
      <c r="C132" s="2"/>
      <c r="D132" s="2"/>
      <c r="E132" s="2"/>
      <c r="F132" s="2"/>
      <c r="G132" s="2"/>
      <c r="H132" s="2"/>
      <c r="I132" s="2"/>
      <c r="J132" s="2"/>
      <c r="K132" s="2"/>
      <c r="L132" s="2"/>
      <c r="M132" s="2"/>
      <c r="N132" s="2"/>
    </row>
    <row r="133" spans="3:14" s="298" customFormat="1" x14ac:dyDescent="0.25">
      <c r="C133" s="2"/>
      <c r="D133" s="2"/>
      <c r="E133" s="2"/>
      <c r="F133" s="2"/>
      <c r="G133" s="2"/>
      <c r="H133" s="2"/>
      <c r="I133" s="2"/>
      <c r="J133" s="2"/>
      <c r="K133" s="2"/>
      <c r="L133" s="2"/>
      <c r="M133" s="2"/>
      <c r="N133" s="2"/>
    </row>
    <row r="134" spans="3:14" s="298" customFormat="1" x14ac:dyDescent="0.25">
      <c r="C134" s="2"/>
      <c r="D134" s="2"/>
      <c r="E134" s="2"/>
      <c r="F134" s="2"/>
      <c r="G134" s="2"/>
      <c r="H134" s="2"/>
      <c r="I134" s="2"/>
      <c r="J134" s="2"/>
      <c r="K134" s="2"/>
      <c r="L134" s="2"/>
      <c r="M134" s="2"/>
      <c r="N134" s="2"/>
    </row>
    <row r="135" spans="3:14" s="298" customFormat="1" x14ac:dyDescent="0.25">
      <c r="C135" s="2"/>
      <c r="D135" s="2"/>
      <c r="E135" s="2"/>
      <c r="F135" s="2"/>
      <c r="G135" s="2"/>
      <c r="H135" s="2"/>
      <c r="I135" s="2"/>
      <c r="J135" s="2"/>
      <c r="K135" s="2"/>
      <c r="L135" s="2"/>
      <c r="M135" s="2"/>
      <c r="N135" s="2"/>
    </row>
    <row r="136" spans="3:14" s="298" customFormat="1" x14ac:dyDescent="0.25">
      <c r="C136" s="2"/>
      <c r="D136" s="2"/>
      <c r="E136" s="2"/>
      <c r="F136" s="2"/>
      <c r="G136" s="2"/>
      <c r="H136" s="2"/>
      <c r="I136" s="2"/>
      <c r="J136" s="2"/>
      <c r="K136" s="2"/>
      <c r="L136" s="2"/>
      <c r="M136" s="2"/>
      <c r="N136" s="2"/>
    </row>
    <row r="137" spans="3:14" s="298" customFormat="1" x14ac:dyDescent="0.25">
      <c r="C137" s="2"/>
      <c r="D137" s="2"/>
      <c r="E137" s="2"/>
      <c r="F137" s="2"/>
      <c r="G137" s="2"/>
      <c r="H137" s="2"/>
      <c r="I137" s="2"/>
      <c r="J137" s="2"/>
      <c r="K137" s="2"/>
      <c r="L137" s="2"/>
      <c r="M137" s="2"/>
      <c r="N137" s="2"/>
    </row>
    <row r="138" spans="3:14" s="298" customFormat="1" x14ac:dyDescent="0.25">
      <c r="C138" s="2"/>
      <c r="D138" s="2"/>
      <c r="E138" s="2"/>
      <c r="F138" s="2"/>
      <c r="G138" s="2"/>
      <c r="H138" s="2"/>
      <c r="I138" s="2"/>
      <c r="J138" s="2"/>
      <c r="K138" s="2"/>
      <c r="L138" s="2"/>
      <c r="M138" s="2"/>
      <c r="N138" s="2"/>
    </row>
    <row r="139" spans="3:14" s="298" customFormat="1" x14ac:dyDescent="0.25">
      <c r="C139" s="2"/>
      <c r="D139" s="2"/>
      <c r="E139" s="2"/>
      <c r="F139" s="2"/>
      <c r="G139" s="2"/>
      <c r="H139" s="2"/>
      <c r="I139" s="2"/>
      <c r="J139" s="2"/>
      <c r="K139" s="2"/>
      <c r="L139" s="2"/>
      <c r="M139" s="2"/>
      <c r="N139" s="2"/>
    </row>
    <row r="140" spans="3:14" s="298" customFormat="1" x14ac:dyDescent="0.25">
      <c r="C140" s="2"/>
      <c r="D140" s="2"/>
      <c r="E140" s="2"/>
      <c r="F140" s="2"/>
      <c r="G140" s="2"/>
      <c r="H140" s="2"/>
      <c r="I140" s="2"/>
      <c r="J140" s="2"/>
      <c r="K140" s="2"/>
      <c r="L140" s="2"/>
      <c r="M140" s="2"/>
      <c r="N140" s="2"/>
    </row>
    <row r="141" spans="3:14" s="298" customFormat="1" x14ac:dyDescent="0.25">
      <c r="C141" s="2"/>
      <c r="D141" s="2"/>
      <c r="E141" s="2"/>
      <c r="F141" s="2"/>
      <c r="G141" s="2"/>
      <c r="H141" s="2"/>
      <c r="I141" s="2"/>
      <c r="J141" s="2"/>
      <c r="K141" s="2"/>
      <c r="L141" s="2"/>
      <c r="M141" s="2"/>
      <c r="N141" s="2"/>
    </row>
    <row r="142" spans="3:14" s="298" customFormat="1" x14ac:dyDescent="0.25">
      <c r="C142" s="2"/>
      <c r="D142" s="2"/>
      <c r="E142" s="2"/>
      <c r="F142" s="2"/>
      <c r="G142" s="2"/>
      <c r="H142" s="2"/>
      <c r="I142" s="2"/>
      <c r="J142" s="2"/>
      <c r="K142" s="2"/>
      <c r="L142" s="2"/>
      <c r="M142" s="2"/>
      <c r="N142" s="2"/>
    </row>
    <row r="143" spans="3:14" s="298" customFormat="1" x14ac:dyDescent="0.25">
      <c r="C143" s="2"/>
      <c r="D143" s="2"/>
      <c r="E143" s="2"/>
      <c r="F143" s="2"/>
      <c r="G143" s="2"/>
      <c r="H143" s="2"/>
      <c r="I143" s="2"/>
      <c r="J143" s="2"/>
      <c r="K143" s="2"/>
      <c r="L143" s="2"/>
      <c r="M143" s="2"/>
      <c r="N143" s="2"/>
    </row>
    <row r="144" spans="3:14" s="298" customFormat="1" x14ac:dyDescent="0.25">
      <c r="C144" s="2"/>
      <c r="D144" s="2"/>
      <c r="E144" s="2"/>
      <c r="F144" s="2"/>
      <c r="G144" s="2"/>
      <c r="H144" s="2"/>
      <c r="I144" s="2"/>
      <c r="J144" s="2"/>
      <c r="K144" s="2"/>
      <c r="L144" s="2"/>
      <c r="M144" s="2"/>
      <c r="N144" s="2"/>
    </row>
    <row r="145" spans="3:14" s="298" customFormat="1" x14ac:dyDescent="0.25">
      <c r="C145" s="2"/>
      <c r="D145" s="2"/>
      <c r="E145" s="2"/>
      <c r="F145" s="2"/>
      <c r="G145" s="2"/>
      <c r="H145" s="2"/>
      <c r="I145" s="2"/>
      <c r="J145" s="2"/>
      <c r="K145" s="2"/>
      <c r="L145" s="2"/>
      <c r="M145" s="2"/>
      <c r="N145" s="2"/>
    </row>
    <row r="146" spans="3:14" s="298" customFormat="1" x14ac:dyDescent="0.25">
      <c r="C146" s="2"/>
      <c r="D146" s="2"/>
      <c r="E146" s="2"/>
      <c r="F146" s="2"/>
      <c r="G146" s="2"/>
      <c r="H146" s="2"/>
      <c r="I146" s="2"/>
      <c r="J146" s="2"/>
      <c r="K146" s="2"/>
      <c r="L146" s="2"/>
      <c r="M146" s="2"/>
      <c r="N146" s="2"/>
    </row>
    <row r="147" spans="3:14" s="298" customFormat="1" x14ac:dyDescent="0.25">
      <c r="C147" s="2"/>
      <c r="D147" s="2"/>
      <c r="E147" s="2"/>
      <c r="F147" s="2"/>
      <c r="G147" s="2"/>
      <c r="H147" s="2"/>
      <c r="I147" s="2"/>
      <c r="J147" s="2"/>
      <c r="K147" s="2"/>
      <c r="L147" s="2"/>
      <c r="M147" s="2"/>
      <c r="N147" s="2"/>
    </row>
    <row r="148" spans="3:14" s="298" customFormat="1" x14ac:dyDescent="0.25">
      <c r="C148" s="2"/>
      <c r="D148" s="2"/>
      <c r="E148" s="2"/>
      <c r="F148" s="2"/>
      <c r="G148" s="2"/>
      <c r="H148" s="2"/>
      <c r="I148" s="2"/>
      <c r="J148" s="2"/>
      <c r="K148" s="2"/>
      <c r="L148" s="2"/>
      <c r="M148" s="2"/>
      <c r="N148" s="2"/>
    </row>
    <row r="149" spans="3:14" s="298" customFormat="1" x14ac:dyDescent="0.25">
      <c r="C149" s="2"/>
      <c r="D149" s="2"/>
      <c r="E149" s="2"/>
      <c r="F149" s="2"/>
      <c r="G149" s="2"/>
      <c r="H149" s="2"/>
      <c r="I149" s="2"/>
      <c r="J149" s="2"/>
      <c r="K149" s="2"/>
      <c r="L149" s="2"/>
      <c r="M149" s="2"/>
      <c r="N149" s="2"/>
    </row>
    <row r="150" spans="3:14" s="298" customFormat="1" x14ac:dyDescent="0.25">
      <c r="C150" s="2"/>
      <c r="D150" s="2"/>
      <c r="E150" s="2"/>
      <c r="F150" s="2"/>
      <c r="G150" s="2"/>
      <c r="H150" s="2"/>
      <c r="I150" s="2"/>
      <c r="J150" s="2"/>
      <c r="K150" s="2"/>
      <c r="L150" s="2"/>
      <c r="M150" s="2"/>
      <c r="N150" s="2"/>
    </row>
    <row r="151" spans="3:14" s="298" customFormat="1" x14ac:dyDescent="0.25">
      <c r="C151" s="2"/>
      <c r="D151" s="2"/>
      <c r="E151" s="2"/>
      <c r="F151" s="2"/>
      <c r="G151" s="2"/>
      <c r="H151" s="2"/>
      <c r="I151" s="2"/>
      <c r="J151" s="2"/>
      <c r="K151" s="2"/>
      <c r="L151" s="2"/>
      <c r="M151" s="2"/>
      <c r="N151" s="2"/>
    </row>
    <row r="152" spans="3:14" s="298" customFormat="1" x14ac:dyDescent="0.25">
      <c r="C152" s="2"/>
      <c r="D152" s="2"/>
      <c r="E152" s="2"/>
      <c r="F152" s="2"/>
      <c r="G152" s="2"/>
      <c r="H152" s="2"/>
      <c r="I152" s="2"/>
      <c r="J152" s="2"/>
      <c r="K152" s="2"/>
      <c r="L152" s="2"/>
      <c r="M152" s="2"/>
      <c r="N152" s="2"/>
    </row>
  </sheetData>
  <mergeCells count="24">
    <mergeCell ref="A10:B10"/>
    <mergeCell ref="D10:M10"/>
    <mergeCell ref="A11:B11"/>
    <mergeCell ref="D11:E11"/>
    <mergeCell ref="F11:G11"/>
    <mergeCell ref="H11:I11"/>
    <mergeCell ref="J11:K11"/>
    <mergeCell ref="L11:M11"/>
    <mergeCell ref="A9:B9"/>
    <mergeCell ref="A2:P2"/>
    <mergeCell ref="A3:P3"/>
    <mergeCell ref="D4:M4"/>
    <mergeCell ref="O4:P4"/>
    <mergeCell ref="A5:A6"/>
    <mergeCell ref="B5:B6"/>
    <mergeCell ref="C5:C6"/>
    <mergeCell ref="D5:E5"/>
    <mergeCell ref="F5:G5"/>
    <mergeCell ref="H5:I5"/>
    <mergeCell ref="J5:K5"/>
    <mergeCell ref="L5:M5"/>
    <mergeCell ref="N5:N6"/>
    <mergeCell ref="O5:O6"/>
    <mergeCell ref="P5:P6"/>
  </mergeCells>
  <dataValidations disablePrompts="1" count="1">
    <dataValidation type="decimal" allowBlank="1" showInputMessage="1" showErrorMessage="1" sqref="D7:O8" xr:uid="{00000000-0002-0000-0A00-000000000000}">
      <formula1>0</formula1>
      <formula2>1</formula2>
    </dataValidation>
  </dataValidations>
  <pageMargins left="0.7" right="0.7" top="0.75" bottom="0.75" header="0.3" footer="0.3"/>
  <pageSetup paperSize="9" scale="70" orientation="landscape" r:id="rId1"/>
  <headerFooter>
    <oddFooter>&amp;R10</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euil8">
    <tabColor rgb="FFC00000"/>
  </sheetPr>
  <dimension ref="A1:FI1000"/>
  <sheetViews>
    <sheetView topLeftCell="A4" zoomScale="80" zoomScaleNormal="80" workbookViewId="0">
      <selection activeCell="U19" sqref="U19"/>
    </sheetView>
  </sheetViews>
  <sheetFormatPr baseColWidth="10" defaultColWidth="11.44140625" defaultRowHeight="13.2" x14ac:dyDescent="0.25"/>
  <cols>
    <col min="1" max="1" width="24" style="9" customWidth="1"/>
    <col min="2" max="2" width="20.44140625" style="9" customWidth="1"/>
    <col min="3" max="3" width="17.6640625" style="8" customWidth="1"/>
    <col min="4" max="4" width="8.109375" style="8" customWidth="1"/>
    <col min="5" max="7" width="8.33203125" style="8" customWidth="1"/>
    <col min="8" max="13" width="8.109375" style="8" customWidth="1"/>
    <col min="14" max="14" width="11.44140625" style="8" customWidth="1"/>
    <col min="16" max="16" width="12.44140625" customWidth="1"/>
  </cols>
  <sheetData>
    <row r="1" spans="1:165" ht="135" customHeight="1" x14ac:dyDescent="0.25">
      <c r="A1" s="310"/>
      <c r="B1" s="310"/>
      <c r="C1" s="2"/>
      <c r="D1" s="2"/>
      <c r="E1" s="2"/>
      <c r="F1" s="2"/>
      <c r="G1" s="2"/>
      <c r="H1" s="2"/>
      <c r="I1" s="2"/>
      <c r="J1" s="2"/>
      <c r="K1" s="2"/>
      <c r="L1" s="2"/>
      <c r="M1" s="2"/>
      <c r="N1" s="2"/>
      <c r="O1" s="132"/>
      <c r="P1" s="132"/>
      <c r="Q1" s="132"/>
      <c r="R1" s="132"/>
      <c r="S1" s="132"/>
      <c r="T1" s="132"/>
      <c r="U1" s="132"/>
      <c r="V1" s="132"/>
      <c r="W1" s="132"/>
      <c r="X1" s="132"/>
      <c r="Y1" s="132"/>
      <c r="Z1" s="132"/>
      <c r="AA1" s="132"/>
      <c r="AB1" s="132"/>
      <c r="AC1" s="132"/>
      <c r="AD1" s="132"/>
      <c r="AE1" s="132"/>
      <c r="AF1" s="132"/>
      <c r="AG1" s="132"/>
      <c r="AH1" s="132"/>
      <c r="AI1" s="132"/>
      <c r="AJ1" s="132"/>
      <c r="AK1" s="132"/>
      <c r="AL1" s="132"/>
      <c r="AM1" s="132"/>
      <c r="AN1" s="132"/>
      <c r="AO1" s="132"/>
      <c r="AP1" s="132"/>
      <c r="AQ1" s="132"/>
      <c r="AR1" s="132"/>
      <c r="AS1" s="132"/>
      <c r="AT1" s="132"/>
      <c r="AU1" s="132"/>
      <c r="AV1" s="132"/>
      <c r="AW1" s="132"/>
      <c r="AX1" s="132"/>
      <c r="AY1" s="132"/>
      <c r="AZ1" s="132"/>
      <c r="BA1" s="132"/>
      <c r="BB1" s="132"/>
      <c r="BC1" s="132"/>
      <c r="BD1" s="132"/>
      <c r="BE1" s="132"/>
      <c r="BF1" s="132"/>
      <c r="BG1" s="132"/>
      <c r="BH1" s="132"/>
      <c r="BI1" s="132"/>
      <c r="BJ1" s="132"/>
      <c r="BK1" s="132"/>
      <c r="BL1" s="132"/>
      <c r="BM1" s="132"/>
      <c r="BN1" s="132"/>
      <c r="BO1" s="132"/>
      <c r="BP1" s="132"/>
      <c r="BQ1" s="132"/>
      <c r="BR1" s="132"/>
      <c r="BS1" s="132"/>
      <c r="BT1" s="132"/>
      <c r="BU1" s="132"/>
      <c r="BV1" s="132"/>
      <c r="BW1" s="132"/>
      <c r="BX1" s="132"/>
      <c r="BY1" s="132"/>
      <c r="BZ1" s="132"/>
      <c r="CA1" s="132"/>
      <c r="CB1" s="132"/>
      <c r="CC1" s="132"/>
      <c r="CD1" s="132"/>
      <c r="CE1" s="132"/>
      <c r="CF1" s="132"/>
      <c r="CG1" s="132"/>
      <c r="CH1" s="132"/>
      <c r="CI1" s="132"/>
      <c r="CJ1" s="132"/>
      <c r="CK1" s="132"/>
      <c r="CL1" s="132"/>
      <c r="CM1" s="132"/>
      <c r="CN1" s="132"/>
      <c r="CO1" s="132"/>
      <c r="CP1" s="132"/>
      <c r="CQ1" s="132"/>
      <c r="CR1" s="132"/>
      <c r="CS1" s="132"/>
      <c r="CT1" s="132"/>
      <c r="CU1" s="132"/>
      <c r="CV1" s="132"/>
      <c r="CW1" s="132"/>
      <c r="CX1" s="132"/>
      <c r="CY1" s="132"/>
      <c r="CZ1" s="132"/>
      <c r="DA1" s="132"/>
      <c r="DB1" s="132"/>
      <c r="DC1" s="132"/>
      <c r="DD1" s="132"/>
      <c r="DE1" s="132"/>
      <c r="DF1" s="132"/>
      <c r="DG1" s="132"/>
      <c r="DH1" s="132"/>
      <c r="DI1" s="132"/>
      <c r="DJ1" s="132"/>
      <c r="DK1" s="132"/>
      <c r="DL1" s="132"/>
      <c r="DM1" s="132"/>
      <c r="DN1" s="132"/>
      <c r="DO1" s="132"/>
      <c r="DP1" s="132"/>
      <c r="DQ1" s="132"/>
      <c r="DR1" s="132"/>
      <c r="DS1" s="132"/>
      <c r="DT1" s="132"/>
      <c r="DU1" s="132"/>
      <c r="DV1" s="132"/>
      <c r="DW1" s="132"/>
      <c r="DX1" s="132"/>
      <c r="DY1" s="132"/>
      <c r="DZ1" s="132"/>
      <c r="EA1" s="132"/>
      <c r="EB1" s="132"/>
      <c r="EC1" s="132"/>
      <c r="ED1" s="132"/>
      <c r="EE1" s="132"/>
      <c r="EF1" s="132"/>
      <c r="EG1" s="132"/>
      <c r="EH1" s="132"/>
      <c r="EI1" s="132"/>
      <c r="EJ1" s="132"/>
      <c r="EK1" s="132"/>
      <c r="EL1" s="132"/>
      <c r="EM1" s="132"/>
      <c r="EN1" s="132"/>
      <c r="EO1" s="132"/>
      <c r="EP1" s="132"/>
      <c r="EQ1" s="132"/>
      <c r="ER1" s="132"/>
      <c r="ES1" s="132"/>
      <c r="ET1" s="132"/>
      <c r="EU1" s="132"/>
      <c r="EV1" s="132"/>
      <c r="EW1" s="132"/>
      <c r="EX1" s="132"/>
      <c r="EY1" s="132"/>
      <c r="EZ1" s="132"/>
      <c r="FA1" s="132"/>
      <c r="FB1" s="132"/>
      <c r="FC1" s="132"/>
      <c r="FD1" s="132"/>
      <c r="FE1" s="132"/>
      <c r="FF1" s="132"/>
      <c r="FG1" s="132"/>
      <c r="FH1" s="132"/>
      <c r="FI1" s="132"/>
    </row>
    <row r="2" spans="1:165" ht="67.5" customHeight="1" x14ac:dyDescent="0.25">
      <c r="A2" s="901" t="s">
        <v>163</v>
      </c>
      <c r="B2" s="901"/>
      <c r="C2" s="901"/>
      <c r="D2" s="901"/>
      <c r="E2" s="901"/>
      <c r="F2" s="901"/>
      <c r="G2" s="901"/>
      <c r="H2" s="901"/>
      <c r="I2" s="901"/>
      <c r="J2" s="901"/>
      <c r="K2" s="901"/>
      <c r="L2" s="901"/>
      <c r="M2" s="901"/>
      <c r="N2" s="901"/>
      <c r="O2" s="901"/>
      <c r="P2" s="901"/>
      <c r="Q2" s="132"/>
      <c r="R2" s="132"/>
      <c r="S2" s="132"/>
      <c r="T2" s="132"/>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c r="AS2" s="132"/>
      <c r="AT2" s="132"/>
      <c r="AU2" s="132"/>
      <c r="AV2" s="132"/>
      <c r="AW2" s="132"/>
      <c r="AX2" s="132"/>
      <c r="AY2" s="132"/>
      <c r="AZ2" s="132"/>
      <c r="BA2" s="132"/>
      <c r="BB2" s="132"/>
      <c r="BC2" s="132"/>
      <c r="BD2" s="132"/>
      <c r="BE2" s="132"/>
      <c r="BF2" s="132"/>
      <c r="BG2" s="132"/>
      <c r="BH2" s="132"/>
      <c r="BI2" s="132"/>
      <c r="BJ2" s="132"/>
      <c r="BK2" s="132"/>
      <c r="BL2" s="132"/>
      <c r="BM2" s="132"/>
      <c r="BN2" s="132"/>
      <c r="BO2" s="132"/>
      <c r="BP2" s="132"/>
      <c r="BQ2" s="132"/>
      <c r="BR2" s="132"/>
      <c r="BS2" s="132"/>
      <c r="BT2" s="132"/>
      <c r="BU2" s="132"/>
      <c r="BV2" s="132"/>
      <c r="BW2" s="132"/>
      <c r="BX2" s="132"/>
      <c r="BY2" s="132"/>
      <c r="BZ2" s="132"/>
      <c r="CA2" s="132"/>
      <c r="CB2" s="132"/>
      <c r="CC2" s="132"/>
      <c r="CD2" s="132"/>
      <c r="CE2" s="132"/>
      <c r="CF2" s="132"/>
      <c r="CG2" s="132"/>
      <c r="CH2" s="132"/>
      <c r="CI2" s="132"/>
      <c r="CJ2" s="132"/>
      <c r="CK2" s="132"/>
      <c r="CL2" s="132"/>
      <c r="CM2" s="132"/>
      <c r="CN2" s="132"/>
      <c r="CO2" s="132"/>
      <c r="CP2" s="132"/>
      <c r="CQ2" s="132"/>
      <c r="CR2" s="132"/>
      <c r="CS2" s="132"/>
      <c r="CT2" s="132"/>
      <c r="CU2" s="132"/>
      <c r="CV2" s="132"/>
      <c r="CW2" s="132"/>
      <c r="CX2" s="132"/>
      <c r="CY2" s="132"/>
      <c r="CZ2" s="132"/>
      <c r="DA2" s="132"/>
      <c r="DB2" s="132"/>
      <c r="DC2" s="132"/>
      <c r="DD2" s="132"/>
      <c r="DE2" s="132"/>
      <c r="DF2" s="132"/>
      <c r="DG2" s="132"/>
      <c r="DH2" s="132"/>
      <c r="DI2" s="132"/>
      <c r="DJ2" s="132"/>
      <c r="DK2" s="132"/>
      <c r="DL2" s="132"/>
      <c r="DM2" s="132"/>
      <c r="DN2" s="132"/>
      <c r="DO2" s="132"/>
      <c r="DP2" s="132"/>
      <c r="DQ2" s="132"/>
      <c r="DR2" s="132"/>
      <c r="DS2" s="132"/>
      <c r="DT2" s="132"/>
      <c r="DU2" s="132"/>
      <c r="DV2" s="132"/>
      <c r="DW2" s="132"/>
      <c r="DX2" s="132"/>
      <c r="DY2" s="132"/>
      <c r="DZ2" s="132"/>
      <c r="EA2" s="132"/>
      <c r="EB2" s="132"/>
      <c r="EC2" s="132"/>
      <c r="ED2" s="132"/>
      <c r="EE2" s="132"/>
      <c r="EF2" s="132"/>
      <c r="EG2" s="132"/>
      <c r="EH2" s="132"/>
      <c r="EI2" s="132"/>
      <c r="EJ2" s="132"/>
      <c r="EK2" s="132"/>
      <c r="EL2" s="132"/>
      <c r="EM2" s="132"/>
      <c r="EN2" s="132"/>
      <c r="EO2" s="132"/>
      <c r="EP2" s="132"/>
      <c r="EQ2" s="132"/>
      <c r="ER2" s="132"/>
      <c r="ES2" s="132"/>
      <c r="ET2" s="132"/>
      <c r="EU2" s="132"/>
      <c r="EV2" s="132"/>
      <c r="EW2" s="132"/>
      <c r="EX2" s="132"/>
      <c r="EY2" s="132"/>
      <c r="EZ2" s="132"/>
      <c r="FA2" s="132"/>
      <c r="FB2" s="132"/>
      <c r="FC2" s="132"/>
      <c r="FD2" s="132"/>
      <c r="FE2" s="132"/>
      <c r="FF2" s="132"/>
      <c r="FG2" s="132"/>
      <c r="FH2" s="132"/>
      <c r="FI2" s="132"/>
    </row>
    <row r="3" spans="1:165" ht="63" customHeight="1" x14ac:dyDescent="0.25">
      <c r="A3" s="903" t="s">
        <v>321</v>
      </c>
      <c r="B3" s="904"/>
      <c r="C3" s="904"/>
      <c r="D3" s="904"/>
      <c r="E3" s="904"/>
      <c r="F3" s="904"/>
      <c r="G3" s="904"/>
      <c r="H3" s="904"/>
      <c r="I3" s="904"/>
      <c r="J3" s="904"/>
      <c r="K3" s="904"/>
      <c r="L3" s="904"/>
      <c r="M3" s="904"/>
      <c r="N3" s="905"/>
      <c r="O3" s="905"/>
      <c r="P3" s="906"/>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32"/>
      <c r="AX3" s="132"/>
      <c r="AY3" s="132"/>
      <c r="AZ3" s="132"/>
      <c r="BA3" s="132"/>
      <c r="BB3" s="132"/>
      <c r="BC3" s="132"/>
      <c r="BD3" s="132"/>
      <c r="BE3" s="132"/>
      <c r="BF3" s="132"/>
      <c r="BG3" s="132"/>
      <c r="BH3" s="132"/>
      <c r="BI3" s="132"/>
      <c r="BJ3" s="132"/>
      <c r="BK3" s="132"/>
      <c r="BL3" s="132"/>
      <c r="BM3" s="132"/>
      <c r="BN3" s="132"/>
      <c r="BO3" s="132"/>
      <c r="BP3" s="132"/>
      <c r="BQ3" s="132"/>
      <c r="BR3" s="132"/>
      <c r="BS3" s="132"/>
      <c r="BT3" s="132"/>
      <c r="BU3" s="132"/>
      <c r="BV3" s="132"/>
      <c r="BW3" s="132"/>
      <c r="BX3" s="132"/>
      <c r="BY3" s="132"/>
      <c r="BZ3" s="132"/>
      <c r="CA3" s="132"/>
      <c r="CB3" s="132"/>
      <c r="CC3" s="132"/>
      <c r="CD3" s="132"/>
      <c r="CE3" s="132"/>
      <c r="CF3" s="132"/>
      <c r="CG3" s="132"/>
      <c r="CH3" s="132"/>
      <c r="CI3" s="132"/>
      <c r="CJ3" s="132"/>
      <c r="CK3" s="132"/>
      <c r="CL3" s="132"/>
      <c r="CM3" s="132"/>
      <c r="CN3" s="132"/>
      <c r="CO3" s="132"/>
      <c r="CP3" s="132"/>
      <c r="CQ3" s="132"/>
      <c r="CR3" s="132"/>
      <c r="CS3" s="132"/>
      <c r="CT3" s="132"/>
      <c r="CU3" s="132"/>
      <c r="CV3" s="132"/>
      <c r="CW3" s="132"/>
      <c r="CX3" s="132"/>
      <c r="CY3" s="132"/>
      <c r="CZ3" s="132"/>
      <c r="DA3" s="132"/>
      <c r="DB3" s="132"/>
      <c r="DC3" s="132"/>
      <c r="DD3" s="132"/>
      <c r="DE3" s="132"/>
      <c r="DF3" s="132"/>
      <c r="DG3" s="132"/>
      <c r="DH3" s="132"/>
      <c r="DI3" s="132"/>
      <c r="DJ3" s="132"/>
      <c r="DK3" s="132"/>
      <c r="DL3" s="132"/>
      <c r="DM3" s="132"/>
      <c r="DN3" s="132"/>
      <c r="DO3" s="132"/>
      <c r="DP3" s="132"/>
      <c r="DQ3" s="132"/>
      <c r="DR3" s="132"/>
      <c r="DS3" s="132"/>
      <c r="DT3" s="132"/>
      <c r="DU3" s="132"/>
      <c r="DV3" s="132"/>
      <c r="DW3" s="132"/>
      <c r="DX3" s="132"/>
      <c r="DY3" s="132"/>
      <c r="DZ3" s="132"/>
      <c r="EA3" s="132"/>
      <c r="EB3" s="132"/>
      <c r="EC3" s="132"/>
      <c r="ED3" s="132"/>
      <c r="EE3" s="132"/>
      <c r="EF3" s="132"/>
      <c r="EG3" s="132"/>
      <c r="EH3" s="132"/>
      <c r="EI3" s="132"/>
      <c r="EJ3" s="132"/>
      <c r="EK3" s="132"/>
      <c r="EL3" s="132"/>
      <c r="EM3" s="132"/>
      <c r="EN3" s="132"/>
      <c r="EO3" s="132"/>
      <c r="EP3" s="132"/>
      <c r="EQ3" s="132"/>
      <c r="ER3" s="132"/>
      <c r="ES3" s="132"/>
      <c r="ET3" s="132"/>
      <c r="EU3" s="132"/>
      <c r="EV3" s="132"/>
      <c r="EW3" s="132"/>
      <c r="EX3" s="132"/>
      <c r="EY3" s="132"/>
      <c r="EZ3" s="132"/>
      <c r="FA3" s="132"/>
      <c r="FB3" s="132"/>
      <c r="FC3" s="132"/>
      <c r="FD3" s="132"/>
      <c r="FE3" s="132"/>
      <c r="FF3" s="132"/>
      <c r="FG3" s="132"/>
      <c r="FH3" s="132"/>
      <c r="FI3" s="132"/>
    </row>
    <row r="4" spans="1:165" ht="18" customHeight="1" x14ac:dyDescent="0.25">
      <c r="A4" s="21"/>
      <c r="B4" s="22"/>
      <c r="C4" s="15"/>
      <c r="D4" s="907" t="s">
        <v>164</v>
      </c>
      <c r="E4" s="923"/>
      <c r="F4" s="923"/>
      <c r="G4" s="923"/>
      <c r="H4" s="923"/>
      <c r="I4" s="923"/>
      <c r="J4" s="923"/>
      <c r="K4" s="923"/>
      <c r="L4" s="923"/>
      <c r="M4" s="924"/>
      <c r="N4" s="602" t="s">
        <v>7</v>
      </c>
      <c r="O4" s="907" t="s">
        <v>165</v>
      </c>
      <c r="P4" s="908"/>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32"/>
      <c r="AX4" s="132"/>
      <c r="AY4" s="132"/>
      <c r="AZ4" s="132"/>
      <c r="BA4" s="132"/>
      <c r="BB4" s="132"/>
      <c r="BC4" s="132"/>
      <c r="BD4" s="132"/>
      <c r="BE4" s="132"/>
      <c r="BF4" s="132"/>
      <c r="BG4" s="132"/>
      <c r="BH4" s="132"/>
      <c r="BI4" s="132"/>
      <c r="BJ4" s="132"/>
      <c r="BK4" s="132"/>
      <c r="BL4" s="132"/>
      <c r="BM4" s="132"/>
      <c r="BN4" s="132"/>
      <c r="BO4" s="132"/>
      <c r="BP4" s="132"/>
      <c r="BQ4" s="132"/>
      <c r="BR4" s="132"/>
      <c r="BS4" s="132"/>
      <c r="BT4" s="132"/>
      <c r="BU4" s="132"/>
      <c r="BV4" s="132"/>
      <c r="BW4" s="132"/>
      <c r="BX4" s="132"/>
      <c r="BY4" s="132"/>
      <c r="BZ4" s="132"/>
      <c r="CA4" s="132"/>
      <c r="CB4" s="132"/>
      <c r="CC4" s="132"/>
      <c r="CD4" s="132"/>
      <c r="CE4" s="132"/>
      <c r="CF4" s="132"/>
      <c r="CG4" s="132"/>
      <c r="CH4" s="132"/>
      <c r="CI4" s="132"/>
      <c r="CJ4" s="132"/>
      <c r="CK4" s="132"/>
      <c r="CL4" s="132"/>
      <c r="CM4" s="132"/>
      <c r="CN4" s="132"/>
      <c r="CO4" s="132"/>
      <c r="CP4" s="132"/>
      <c r="CQ4" s="132"/>
      <c r="CR4" s="132"/>
      <c r="CS4" s="132"/>
      <c r="CT4" s="132"/>
      <c r="CU4" s="132"/>
      <c r="CV4" s="132"/>
      <c r="CW4" s="132"/>
      <c r="CX4" s="132"/>
      <c r="CY4" s="132"/>
      <c r="CZ4" s="132"/>
      <c r="DA4" s="132"/>
      <c r="DB4" s="132"/>
      <c r="DC4" s="132"/>
      <c r="DD4" s="132"/>
      <c r="DE4" s="132"/>
      <c r="DF4" s="132"/>
      <c r="DG4" s="132"/>
      <c r="DH4" s="132"/>
      <c r="DI4" s="132"/>
      <c r="DJ4" s="132"/>
      <c r="DK4" s="132"/>
      <c r="DL4" s="132"/>
      <c r="DM4" s="132"/>
      <c r="DN4" s="132"/>
      <c r="DO4" s="132"/>
      <c r="DP4" s="132"/>
      <c r="DQ4" s="132"/>
      <c r="DR4" s="132"/>
      <c r="DS4" s="132"/>
      <c r="DT4" s="132"/>
      <c r="DU4" s="132"/>
      <c r="DV4" s="132"/>
      <c r="DW4" s="132"/>
      <c r="DX4" s="132"/>
      <c r="DY4" s="132"/>
      <c r="DZ4" s="132"/>
      <c r="EA4" s="132"/>
      <c r="EB4" s="132"/>
      <c r="EC4" s="132"/>
      <c r="ED4" s="132"/>
      <c r="EE4" s="132"/>
      <c r="EF4" s="132"/>
      <c r="EG4" s="132"/>
      <c r="EH4" s="132"/>
      <c r="EI4" s="132"/>
      <c r="EJ4" s="132"/>
      <c r="EK4" s="132"/>
      <c r="EL4" s="132"/>
      <c r="EM4" s="132"/>
      <c r="EN4" s="132"/>
      <c r="EO4" s="132"/>
      <c r="EP4" s="132"/>
      <c r="EQ4" s="132"/>
      <c r="ER4" s="132"/>
      <c r="ES4" s="132"/>
      <c r="ET4" s="132"/>
      <c r="EU4" s="132"/>
      <c r="EV4" s="132"/>
      <c r="EW4" s="132"/>
      <c r="EX4" s="132"/>
      <c r="EY4" s="132"/>
      <c r="EZ4" s="132"/>
      <c r="FA4" s="132"/>
      <c r="FB4" s="132"/>
      <c r="FC4" s="132"/>
      <c r="FD4" s="132"/>
      <c r="FE4" s="132"/>
      <c r="FF4" s="132"/>
      <c r="FG4" s="132"/>
      <c r="FH4" s="132"/>
      <c r="FI4" s="132"/>
    </row>
    <row r="5" spans="1:165" s="4" customFormat="1" ht="42.75" customHeight="1" x14ac:dyDescent="0.2">
      <c r="A5" s="914" t="s">
        <v>166</v>
      </c>
      <c r="B5" s="914" t="s">
        <v>131</v>
      </c>
      <c r="C5" s="916" t="s">
        <v>1320</v>
      </c>
      <c r="D5" s="911" t="s">
        <v>20</v>
      </c>
      <c r="E5" s="911"/>
      <c r="F5" s="911" t="s">
        <v>35</v>
      </c>
      <c r="G5" s="911"/>
      <c r="H5" s="920" t="s">
        <v>167</v>
      </c>
      <c r="I5" s="921"/>
      <c r="J5" s="916" t="s">
        <v>168</v>
      </c>
      <c r="K5" s="922"/>
      <c r="L5" s="916" t="s">
        <v>31</v>
      </c>
      <c r="M5" s="922"/>
      <c r="N5" s="912" t="s">
        <v>169</v>
      </c>
      <c r="O5" s="909" t="s">
        <v>170</v>
      </c>
      <c r="P5" s="909" t="s">
        <v>171</v>
      </c>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row>
    <row r="6" spans="1:165" s="5" customFormat="1" ht="49.5" customHeight="1" x14ac:dyDescent="0.25">
      <c r="A6" s="915"/>
      <c r="B6" s="915"/>
      <c r="C6" s="917"/>
      <c r="D6" s="11" t="s">
        <v>172</v>
      </c>
      <c r="E6" s="601" t="s">
        <v>173</v>
      </c>
      <c r="F6" s="11" t="s">
        <v>172</v>
      </c>
      <c r="G6" s="601" t="s">
        <v>173</v>
      </c>
      <c r="H6" s="11" t="s">
        <v>172</v>
      </c>
      <c r="I6" s="601" t="s">
        <v>173</v>
      </c>
      <c r="J6" s="11" t="s">
        <v>172</v>
      </c>
      <c r="K6" s="601" t="s">
        <v>173</v>
      </c>
      <c r="L6" s="11" t="s">
        <v>172</v>
      </c>
      <c r="M6" s="601" t="s">
        <v>173</v>
      </c>
      <c r="N6" s="913"/>
      <c r="O6" s="910"/>
      <c r="P6" s="910"/>
    </row>
    <row r="7" spans="1:165" s="433" customFormat="1" x14ac:dyDescent="0.25">
      <c r="A7" s="13" t="s">
        <v>174</v>
      </c>
      <c r="B7" s="14" t="s">
        <v>175</v>
      </c>
      <c r="C7" s="58">
        <v>14812</v>
      </c>
      <c r="D7" s="431">
        <v>1</v>
      </c>
      <c r="E7" s="36"/>
      <c r="F7" s="36"/>
      <c r="G7" s="36"/>
      <c r="H7" s="36"/>
      <c r="I7" s="36"/>
      <c r="J7" s="36"/>
      <c r="K7" s="36"/>
      <c r="L7" s="36"/>
      <c r="M7" s="36"/>
      <c r="N7" s="36"/>
      <c r="O7" s="432"/>
      <c r="P7" s="38"/>
    </row>
    <row r="8" spans="1:165" s="433" customFormat="1" x14ac:dyDescent="0.25">
      <c r="A8" s="13" t="s">
        <v>176</v>
      </c>
      <c r="B8" s="14" t="s">
        <v>149</v>
      </c>
      <c r="C8" s="58">
        <v>13381</v>
      </c>
      <c r="D8" s="431">
        <v>1</v>
      </c>
      <c r="E8" s="36"/>
      <c r="F8" s="36"/>
      <c r="G8" s="36"/>
      <c r="H8" s="36"/>
      <c r="I8" s="36"/>
      <c r="J8" s="36"/>
      <c r="K8" s="36"/>
      <c r="L8" s="36"/>
      <c r="M8" s="36"/>
      <c r="N8" s="36"/>
      <c r="O8" s="432"/>
      <c r="P8" s="38"/>
    </row>
    <row r="9" spans="1:165" s="61" customFormat="1" x14ac:dyDescent="0.25">
      <c r="A9" s="56" t="s">
        <v>177</v>
      </c>
      <c r="B9" s="62" t="s">
        <v>178</v>
      </c>
      <c r="C9" s="58">
        <v>12360</v>
      </c>
      <c r="D9" s="59">
        <v>0.7</v>
      </c>
      <c r="E9" s="60">
        <v>0.3</v>
      </c>
      <c r="F9" s="60"/>
      <c r="G9" s="60"/>
      <c r="H9" s="60"/>
      <c r="I9" s="60"/>
      <c r="J9" s="60"/>
      <c r="K9" s="60"/>
      <c r="L9" s="60"/>
      <c r="M9" s="60"/>
      <c r="N9" s="60"/>
      <c r="O9" s="340"/>
      <c r="P9" s="63"/>
    </row>
    <row r="10" spans="1:165" s="61" customFormat="1" x14ac:dyDescent="0.25">
      <c r="A10" s="13" t="s">
        <v>179</v>
      </c>
      <c r="B10" s="14" t="s">
        <v>180</v>
      </c>
      <c r="C10" s="58">
        <v>11974</v>
      </c>
      <c r="D10" s="431">
        <v>0.8</v>
      </c>
      <c r="E10" s="36">
        <v>0.2</v>
      </c>
      <c r="F10" s="36"/>
      <c r="G10" s="36"/>
      <c r="H10" s="36"/>
      <c r="I10" s="36"/>
      <c r="J10" s="36"/>
      <c r="K10" s="36"/>
      <c r="L10" s="36"/>
      <c r="M10" s="36"/>
      <c r="N10" s="36"/>
      <c r="O10" s="432"/>
      <c r="P10" s="38"/>
    </row>
    <row r="11" spans="1:165" s="61" customFormat="1" x14ac:dyDescent="0.25">
      <c r="A11" s="56" t="s">
        <v>181</v>
      </c>
      <c r="B11" s="62" t="s">
        <v>115</v>
      </c>
      <c r="C11" s="58">
        <v>11863</v>
      </c>
      <c r="D11" s="59"/>
      <c r="E11" s="60">
        <v>1</v>
      </c>
      <c r="F11" s="60"/>
      <c r="G11" s="60"/>
      <c r="H11" s="60"/>
      <c r="I11" s="60"/>
      <c r="J11" s="60"/>
      <c r="K11" s="60"/>
      <c r="L11" s="60"/>
      <c r="M11" s="60"/>
      <c r="N11" s="60"/>
      <c r="O11" s="340"/>
      <c r="P11" s="63"/>
      <c r="Q11" s="67"/>
    </row>
    <row r="12" spans="1:165" s="61" customFormat="1" x14ac:dyDescent="0.25">
      <c r="A12" s="13" t="s">
        <v>182</v>
      </c>
      <c r="B12" s="14" t="s">
        <v>183</v>
      </c>
      <c r="C12" s="58">
        <v>9481</v>
      </c>
      <c r="D12" s="431">
        <v>0.5</v>
      </c>
      <c r="E12" s="36"/>
      <c r="F12" s="36"/>
      <c r="G12" s="36"/>
      <c r="H12" s="36"/>
      <c r="I12" s="36"/>
      <c r="J12" s="36"/>
      <c r="K12" s="36"/>
      <c r="L12" s="36"/>
      <c r="M12" s="36"/>
      <c r="N12" s="434"/>
      <c r="O12" s="432"/>
      <c r="P12" s="38"/>
    </row>
    <row r="13" spans="1:165" s="61" customFormat="1" x14ac:dyDescent="0.25">
      <c r="A13" s="66" t="s">
        <v>184</v>
      </c>
      <c r="B13" s="75" t="s">
        <v>149</v>
      </c>
      <c r="C13" s="435">
        <v>4574</v>
      </c>
      <c r="D13" s="211"/>
      <c r="E13" s="209"/>
      <c r="F13" s="209"/>
      <c r="G13" s="209"/>
      <c r="H13" s="209">
        <v>1</v>
      </c>
      <c r="I13" s="209"/>
      <c r="J13" s="209"/>
      <c r="K13" s="209"/>
      <c r="L13" s="209"/>
      <c r="M13" s="209"/>
      <c r="N13" s="436"/>
      <c r="O13" s="437"/>
      <c r="P13" s="91"/>
    </row>
    <row r="14" spans="1:165" s="210" customFormat="1" x14ac:dyDescent="0.25">
      <c r="A14" s="102" t="s">
        <v>185</v>
      </c>
      <c r="B14" s="66" t="s">
        <v>186</v>
      </c>
      <c r="C14" s="86" t="s">
        <v>187</v>
      </c>
      <c r="D14" s="209"/>
      <c r="E14" s="209"/>
      <c r="F14" s="209"/>
      <c r="G14" s="209"/>
      <c r="H14" s="209"/>
      <c r="I14" s="209"/>
      <c r="J14" s="209"/>
      <c r="K14" s="209"/>
      <c r="L14" s="209"/>
      <c r="M14" s="209"/>
      <c r="N14" s="209"/>
      <c r="O14" s="437">
        <v>0.6</v>
      </c>
      <c r="P14" s="91" t="s">
        <v>11</v>
      </c>
    </row>
    <row r="15" spans="1:165" s="210" customFormat="1" x14ac:dyDescent="0.25">
      <c r="A15" s="102" t="s">
        <v>1345</v>
      </c>
      <c r="B15" s="66" t="s">
        <v>1346</v>
      </c>
      <c r="C15" s="86" t="s">
        <v>1347</v>
      </c>
      <c r="D15" s="209"/>
      <c r="E15" s="209"/>
      <c r="F15" s="209"/>
      <c r="G15" s="209"/>
      <c r="H15" s="209"/>
      <c r="I15" s="209"/>
      <c r="J15" s="209"/>
      <c r="K15" s="209"/>
      <c r="L15" s="209"/>
      <c r="M15" s="209"/>
      <c r="N15" s="209"/>
      <c r="O15" s="437">
        <v>0.80100000000000005</v>
      </c>
      <c r="P15" s="91" t="s">
        <v>1348</v>
      </c>
    </row>
    <row r="16" spans="1:165" s="210" customFormat="1" x14ac:dyDescent="0.25">
      <c r="A16" s="102"/>
      <c r="B16" s="121"/>
      <c r="C16" s="123"/>
      <c r="D16" s="209"/>
      <c r="E16" s="209"/>
      <c r="F16" s="209"/>
      <c r="G16" s="209"/>
      <c r="H16" s="209"/>
      <c r="I16" s="209"/>
      <c r="J16" s="209"/>
      <c r="K16" s="209"/>
      <c r="L16" s="209"/>
      <c r="M16" s="209"/>
      <c r="N16" s="209"/>
      <c r="O16" s="437"/>
      <c r="P16" s="91"/>
    </row>
    <row r="17" spans="1:17" s="61" customFormat="1" x14ac:dyDescent="0.25">
      <c r="A17" s="929" t="s">
        <v>188</v>
      </c>
      <c r="B17" s="930"/>
      <c r="C17" s="114"/>
      <c r="D17" s="205"/>
      <c r="E17" s="205">
        <f>SUM(E7:E16)</f>
        <v>1.5</v>
      </c>
      <c r="F17" s="205"/>
      <c r="G17" s="205">
        <f>SUM(G7:G16)</f>
        <v>0</v>
      </c>
      <c r="H17" s="213"/>
      <c r="I17" s="213">
        <f>SUM(I7:I16)</f>
        <v>0</v>
      </c>
      <c r="J17" s="213"/>
      <c r="K17" s="213">
        <f>SUM(K7:K16)</f>
        <v>0</v>
      </c>
      <c r="L17" s="213"/>
      <c r="M17" s="213">
        <f>SUM(M7:M16)</f>
        <v>0</v>
      </c>
      <c r="N17" s="129"/>
      <c r="O17" s="206"/>
      <c r="P17" s="206"/>
    </row>
    <row r="18" spans="1:17" s="61" customFormat="1" x14ac:dyDescent="0.25">
      <c r="A18" s="940" t="s">
        <v>189</v>
      </c>
      <c r="B18" s="941"/>
      <c r="C18" s="114"/>
      <c r="D18" s="948">
        <f>E17+G17+I17+K17+M17</f>
        <v>1.5</v>
      </c>
      <c r="E18" s="949"/>
      <c r="F18" s="949"/>
      <c r="G18" s="949"/>
      <c r="H18" s="950"/>
      <c r="I18" s="950"/>
      <c r="J18" s="950"/>
      <c r="K18" s="950"/>
      <c r="L18" s="950"/>
      <c r="M18" s="951"/>
      <c r="N18" s="114"/>
      <c r="O18" s="214"/>
      <c r="P18" s="214"/>
    </row>
    <row r="19" spans="1:17" s="27" customFormat="1" x14ac:dyDescent="0.25">
      <c r="A19" s="929" t="s">
        <v>190</v>
      </c>
      <c r="B19" s="952"/>
      <c r="C19" s="167"/>
      <c r="D19" s="938">
        <f>SUM(D7:E16)</f>
        <v>5.5</v>
      </c>
      <c r="E19" s="947"/>
      <c r="F19" s="938">
        <f>SUM(F7:G16)</f>
        <v>0</v>
      </c>
      <c r="G19" s="947"/>
      <c r="H19" s="938">
        <f>SUM(H7:I16)</f>
        <v>1</v>
      </c>
      <c r="I19" s="959"/>
      <c r="J19" s="938">
        <f>SUM(J7:K16)</f>
        <v>0</v>
      </c>
      <c r="K19" s="959"/>
      <c r="L19" s="938">
        <f>SUM(L7:M16)</f>
        <v>0</v>
      </c>
      <c r="M19" s="959"/>
      <c r="N19" s="628">
        <f>SUM(N7:N16)</f>
        <v>0</v>
      </c>
      <c r="O19" s="40"/>
      <c r="P19" s="35"/>
    </row>
    <row r="20" spans="1:17" s="27" customFormat="1" x14ac:dyDescent="0.25">
      <c r="A20" s="161" t="s">
        <v>191</v>
      </c>
      <c r="B20" s="162">
        <f>D19/(D19+F19+H19+J19)*100</f>
        <v>84.615384615384613</v>
      </c>
      <c r="C20" s="164"/>
      <c r="D20" s="29"/>
      <c r="E20" s="29"/>
      <c r="F20" s="29"/>
      <c r="G20" s="29"/>
      <c r="H20" s="29"/>
      <c r="I20" s="29"/>
      <c r="J20" s="29"/>
      <c r="K20" s="29"/>
      <c r="L20" s="29"/>
      <c r="M20" s="29"/>
      <c r="N20" s="29"/>
      <c r="O20" s="98"/>
      <c r="P20" s="98"/>
    </row>
    <row r="21" spans="1:17" s="582" customFormat="1" x14ac:dyDescent="0.25">
      <c r="A21" s="216"/>
      <c r="B21" s="216"/>
      <c r="C21" s="74"/>
      <c r="D21" s="74"/>
      <c r="E21" s="74"/>
      <c r="F21" s="74"/>
      <c r="G21" s="74"/>
      <c r="H21" s="74"/>
      <c r="I21" s="74"/>
      <c r="J21" s="74"/>
      <c r="K21" s="74"/>
      <c r="L21" s="74"/>
      <c r="M21" s="74"/>
      <c r="N21" s="74"/>
      <c r="Q21" s="61"/>
    </row>
    <row r="22" spans="1:17" s="582" customFormat="1" x14ac:dyDescent="0.25">
      <c r="A22" s="70" t="s">
        <v>192</v>
      </c>
      <c r="B22" s="70"/>
      <c r="C22" s="71"/>
      <c r="D22" s="71"/>
      <c r="E22" s="71"/>
      <c r="F22" s="71"/>
      <c r="G22" s="71"/>
      <c r="H22" s="71"/>
      <c r="I22" s="71"/>
      <c r="J22" s="71"/>
      <c r="K22" s="71"/>
      <c r="L22" s="71"/>
      <c r="M22" s="71"/>
      <c r="N22" s="71"/>
      <c r="O22" s="72"/>
      <c r="P22" s="70"/>
      <c r="Q22" s="27"/>
    </row>
    <row r="23" spans="1:17" s="582" customFormat="1" x14ac:dyDescent="0.25">
      <c r="A23" s="582" t="s">
        <v>1455</v>
      </c>
      <c r="C23" s="74"/>
      <c r="D23" s="74"/>
      <c r="E23" s="74"/>
      <c r="F23" s="74"/>
      <c r="G23" s="74"/>
      <c r="H23" s="74"/>
      <c r="I23" s="74"/>
      <c r="J23" s="74"/>
      <c r="K23" s="74"/>
      <c r="L23" s="74"/>
      <c r="M23" s="74"/>
      <c r="N23" s="74"/>
      <c r="Q23" s="61"/>
    </row>
    <row r="24" spans="1:17" s="582" customFormat="1" x14ac:dyDescent="0.25">
      <c r="A24" s="73" t="s">
        <v>193</v>
      </c>
      <c r="C24" s="74"/>
      <c r="D24" s="74"/>
      <c r="E24" s="74"/>
      <c r="F24" s="74"/>
      <c r="G24" s="74"/>
      <c r="H24" s="74"/>
      <c r="I24" s="74"/>
      <c r="J24" s="74"/>
      <c r="K24" s="74"/>
      <c r="L24" s="74"/>
      <c r="M24" s="74"/>
      <c r="N24" s="74"/>
      <c r="Q24" s="61"/>
    </row>
    <row r="25" spans="1:17" s="582" customFormat="1" x14ac:dyDescent="0.25">
      <c r="A25" s="582" t="s">
        <v>1456</v>
      </c>
      <c r="C25" s="74"/>
      <c r="D25" s="74"/>
      <c r="E25" s="74"/>
      <c r="F25" s="74"/>
      <c r="G25" s="74"/>
      <c r="H25" s="74"/>
      <c r="I25" s="74"/>
      <c r="J25" s="74"/>
      <c r="K25" s="74"/>
      <c r="L25" s="74"/>
      <c r="M25" s="74"/>
      <c r="N25" s="74"/>
    </row>
    <row r="26" spans="1:17" s="189" customFormat="1" x14ac:dyDescent="0.25">
      <c r="A26" s="310"/>
      <c r="B26" s="310"/>
      <c r="C26" s="2"/>
      <c r="D26" s="2"/>
      <c r="E26" s="2"/>
      <c r="F26" s="2"/>
      <c r="G26" s="2"/>
      <c r="H26" s="2"/>
      <c r="I26" s="2"/>
      <c r="J26" s="2"/>
      <c r="K26" s="2"/>
      <c r="L26" s="2"/>
      <c r="M26" s="2"/>
      <c r="N26" s="2"/>
      <c r="O26" s="310"/>
      <c r="P26" s="310"/>
      <c r="Q26" s="310"/>
    </row>
    <row r="27" spans="1:17" s="189" customFormat="1" x14ac:dyDescent="0.25">
      <c r="A27" s="310"/>
      <c r="B27" s="310"/>
      <c r="C27" s="2"/>
      <c r="D27" s="2"/>
      <c r="E27" s="2"/>
      <c r="F27" s="2"/>
      <c r="G27" s="2"/>
      <c r="H27" s="2"/>
      <c r="I27" s="2"/>
      <c r="J27" s="2"/>
      <c r="K27" s="2"/>
      <c r="L27" s="2"/>
      <c r="M27" s="2"/>
      <c r="N27" s="2"/>
      <c r="O27" s="310"/>
      <c r="P27" s="310"/>
      <c r="Q27" s="310"/>
    </row>
    <row r="28" spans="1:17" s="189" customFormat="1" x14ac:dyDescent="0.25">
      <c r="A28" s="310"/>
      <c r="B28" s="310"/>
      <c r="C28" s="2"/>
      <c r="D28" s="2"/>
      <c r="E28" s="2"/>
      <c r="F28" s="2"/>
      <c r="G28" s="2"/>
      <c r="H28" s="2"/>
      <c r="I28" s="2"/>
      <c r="J28" s="2"/>
      <c r="K28" s="2"/>
      <c r="L28" s="2"/>
      <c r="M28" s="2"/>
      <c r="N28" s="2"/>
      <c r="O28" s="310"/>
      <c r="P28" s="310"/>
      <c r="Q28" s="310"/>
    </row>
    <row r="29" spans="1:17" s="189" customFormat="1" x14ac:dyDescent="0.25">
      <c r="A29" s="310"/>
      <c r="B29" s="310"/>
      <c r="C29" s="2"/>
      <c r="D29" s="2"/>
      <c r="E29" s="2"/>
      <c r="F29" s="2"/>
      <c r="G29" s="2"/>
      <c r="H29" s="2"/>
      <c r="I29" s="2"/>
      <c r="J29" s="2"/>
      <c r="K29" s="2"/>
      <c r="L29" s="2"/>
      <c r="M29" s="2"/>
      <c r="N29" s="2"/>
      <c r="O29" s="310"/>
      <c r="P29" s="310"/>
      <c r="Q29" s="310"/>
    </row>
    <row r="30" spans="1:17" s="189" customFormat="1" x14ac:dyDescent="0.25">
      <c r="A30" s="310"/>
      <c r="B30" s="310"/>
      <c r="C30" s="2"/>
      <c r="D30" s="2"/>
      <c r="E30" s="2"/>
      <c r="F30" s="2"/>
      <c r="G30" s="2"/>
      <c r="H30" s="2"/>
      <c r="I30" s="2"/>
      <c r="J30" s="2"/>
      <c r="K30" s="2"/>
      <c r="L30" s="2"/>
      <c r="M30" s="2"/>
      <c r="N30" s="2"/>
      <c r="O30" s="310"/>
      <c r="P30" s="310"/>
      <c r="Q30" s="310"/>
    </row>
    <row r="31" spans="1:17" s="189" customFormat="1" x14ac:dyDescent="0.25">
      <c r="A31" s="310"/>
      <c r="B31" s="310"/>
      <c r="C31" s="2"/>
      <c r="D31" s="2"/>
      <c r="E31" s="2"/>
      <c r="F31" s="2"/>
      <c r="G31" s="2"/>
      <c r="H31" s="2"/>
      <c r="I31" s="2"/>
      <c r="J31" s="2"/>
      <c r="K31" s="2"/>
      <c r="L31" s="2"/>
      <c r="M31" s="2"/>
      <c r="N31" s="2"/>
      <c r="O31" s="310"/>
      <c r="P31" s="310"/>
      <c r="Q31" s="310"/>
    </row>
    <row r="32" spans="1:17" s="189" customFormat="1" x14ac:dyDescent="0.25">
      <c r="A32" s="310"/>
      <c r="B32" s="310"/>
      <c r="C32" s="2"/>
      <c r="D32" s="2"/>
      <c r="E32" s="2"/>
      <c r="F32" s="2"/>
      <c r="G32" s="2"/>
      <c r="H32" s="2"/>
      <c r="I32" s="2"/>
      <c r="J32" s="2"/>
      <c r="K32" s="2"/>
      <c r="L32" s="2"/>
      <c r="M32" s="2"/>
      <c r="N32" s="2"/>
      <c r="O32" s="310"/>
      <c r="P32" s="310"/>
      <c r="Q32" s="310"/>
    </row>
    <row r="33" spans="1:17" s="189" customFormat="1" x14ac:dyDescent="0.25">
      <c r="A33" s="310"/>
      <c r="B33" s="310"/>
      <c r="C33" s="2"/>
      <c r="D33" s="2"/>
      <c r="E33" s="2"/>
      <c r="F33" s="2"/>
      <c r="G33" s="2"/>
      <c r="H33" s="2"/>
      <c r="I33" s="2"/>
      <c r="J33" s="2"/>
      <c r="K33" s="2"/>
      <c r="L33" s="2"/>
      <c r="M33" s="2"/>
      <c r="N33" s="2"/>
      <c r="O33" s="310"/>
      <c r="P33" s="310"/>
      <c r="Q33" s="310"/>
    </row>
    <row r="34" spans="1:17" s="189" customFormat="1" x14ac:dyDescent="0.25">
      <c r="A34" s="310"/>
      <c r="B34" s="310"/>
      <c r="C34" s="2"/>
      <c r="D34" s="2"/>
      <c r="E34" s="2"/>
      <c r="F34" s="2"/>
      <c r="G34" s="2"/>
      <c r="H34" s="2"/>
      <c r="I34" s="2"/>
      <c r="J34" s="2"/>
      <c r="K34" s="2"/>
      <c r="L34" s="2"/>
      <c r="M34" s="2"/>
      <c r="N34" s="2"/>
      <c r="O34" s="310"/>
      <c r="P34" s="310"/>
      <c r="Q34" s="310"/>
    </row>
    <row r="35" spans="1:17" s="189" customFormat="1" x14ac:dyDescent="0.25">
      <c r="A35" s="310" t="s">
        <v>235</v>
      </c>
      <c r="B35" s="310"/>
      <c r="C35" s="2"/>
      <c r="D35" s="2"/>
      <c r="E35" s="2"/>
      <c r="F35" s="2"/>
      <c r="G35" s="2"/>
      <c r="H35" s="2"/>
      <c r="I35" s="2"/>
      <c r="J35" s="2"/>
      <c r="K35" s="2"/>
      <c r="L35" s="2"/>
      <c r="M35" s="2"/>
      <c r="N35" s="2"/>
      <c r="O35" s="310"/>
      <c r="P35" s="310"/>
      <c r="Q35" s="310"/>
    </row>
    <row r="36" spans="1:17" s="189" customFormat="1" x14ac:dyDescent="0.25">
      <c r="A36" s="310"/>
      <c r="B36" s="310"/>
      <c r="C36" s="2"/>
      <c r="D36" s="2"/>
      <c r="E36" s="2"/>
      <c r="F36" s="2"/>
      <c r="G36" s="2"/>
      <c r="H36" s="2"/>
      <c r="I36" s="2"/>
      <c r="J36" s="2"/>
      <c r="K36" s="2"/>
      <c r="L36" s="2"/>
      <c r="M36" s="2"/>
      <c r="N36" s="2"/>
      <c r="O36" s="310"/>
      <c r="P36" s="310"/>
      <c r="Q36" s="310"/>
    </row>
    <row r="37" spans="1:17" s="189" customFormat="1" x14ac:dyDescent="0.25">
      <c r="A37" s="310"/>
      <c r="B37" s="310"/>
      <c r="C37" s="2"/>
      <c r="D37" s="2"/>
      <c r="E37" s="2"/>
      <c r="F37" s="2"/>
      <c r="G37" s="2"/>
      <c r="H37" s="2"/>
      <c r="I37" s="2"/>
      <c r="J37" s="2"/>
      <c r="K37" s="2"/>
      <c r="L37" s="2"/>
      <c r="M37" s="2"/>
      <c r="N37" s="2"/>
      <c r="O37" s="310"/>
      <c r="P37" s="310"/>
      <c r="Q37" s="310"/>
    </row>
    <row r="38" spans="1:17" s="189" customFormat="1" x14ac:dyDescent="0.25">
      <c r="A38" s="310"/>
      <c r="B38" s="310"/>
      <c r="C38" s="2"/>
      <c r="D38" s="2"/>
      <c r="E38" s="2"/>
      <c r="F38" s="2"/>
      <c r="G38" s="2"/>
      <c r="H38" s="2"/>
      <c r="I38" s="2"/>
      <c r="J38" s="2"/>
      <c r="K38" s="2"/>
      <c r="L38" s="2"/>
      <c r="M38" s="2"/>
      <c r="N38" s="2"/>
      <c r="O38" s="310"/>
      <c r="P38" s="310"/>
      <c r="Q38" s="310"/>
    </row>
    <row r="39" spans="1:17" s="189" customFormat="1" x14ac:dyDescent="0.25">
      <c r="A39" s="310"/>
      <c r="B39" s="310"/>
      <c r="C39" s="2"/>
      <c r="D39" s="2"/>
      <c r="E39" s="2"/>
      <c r="F39" s="2"/>
      <c r="G39" s="2"/>
      <c r="H39" s="2"/>
      <c r="I39" s="2"/>
      <c r="J39" s="2"/>
      <c r="K39" s="2"/>
      <c r="L39" s="2"/>
      <c r="M39" s="2"/>
      <c r="N39" s="2"/>
      <c r="O39" s="310"/>
      <c r="P39" s="310"/>
      <c r="Q39" s="310"/>
    </row>
    <row r="40" spans="1:17" s="282" customFormat="1" x14ac:dyDescent="0.25">
      <c r="A40" s="310"/>
      <c r="B40" s="310"/>
      <c r="C40" s="2"/>
      <c r="D40" s="2"/>
      <c r="E40" s="2"/>
      <c r="F40" s="2"/>
      <c r="G40" s="2"/>
      <c r="H40" s="2"/>
      <c r="I40" s="2"/>
      <c r="J40" s="2"/>
      <c r="K40" s="2"/>
      <c r="L40" s="2"/>
      <c r="M40" s="2"/>
      <c r="N40" s="2"/>
      <c r="O40" s="310"/>
      <c r="P40" s="310"/>
      <c r="Q40" s="310"/>
    </row>
    <row r="41" spans="1:17" s="282" customFormat="1" x14ac:dyDescent="0.25">
      <c r="A41" s="310"/>
      <c r="B41" s="310"/>
      <c r="C41" s="2"/>
      <c r="D41" s="2"/>
      <c r="E41" s="2"/>
      <c r="F41" s="2"/>
      <c r="G41" s="2"/>
      <c r="H41" s="2"/>
      <c r="I41" s="2"/>
      <c r="J41" s="2"/>
      <c r="K41" s="2"/>
      <c r="L41" s="2"/>
      <c r="M41" s="2"/>
      <c r="N41" s="2"/>
      <c r="O41" s="310"/>
      <c r="P41" s="310"/>
      <c r="Q41" s="310"/>
    </row>
    <row r="42" spans="1:17" s="282" customFormat="1" x14ac:dyDescent="0.25">
      <c r="A42" s="310"/>
      <c r="B42" s="310"/>
      <c r="C42" s="2"/>
      <c r="D42" s="2"/>
      <c r="E42" s="2"/>
      <c r="F42" s="2"/>
      <c r="G42" s="2"/>
      <c r="H42" s="2"/>
      <c r="I42" s="2"/>
      <c r="J42" s="2"/>
      <c r="K42" s="2"/>
      <c r="L42" s="2"/>
      <c r="M42" s="2"/>
      <c r="N42" s="2"/>
      <c r="O42" s="310"/>
      <c r="P42" s="310"/>
      <c r="Q42" s="310"/>
    </row>
    <row r="43" spans="1:17" s="282" customFormat="1" x14ac:dyDescent="0.25">
      <c r="A43" s="310"/>
      <c r="B43" s="310"/>
      <c r="C43" s="2"/>
      <c r="D43" s="2"/>
      <c r="E43" s="2"/>
      <c r="F43" s="2"/>
      <c r="G43" s="2"/>
      <c r="H43" s="2"/>
      <c r="I43" s="2"/>
      <c r="J43" s="2"/>
      <c r="K43" s="2"/>
      <c r="L43" s="2"/>
      <c r="M43" s="2"/>
      <c r="N43" s="2"/>
      <c r="O43" s="310"/>
      <c r="P43" s="310"/>
      <c r="Q43" s="310"/>
    </row>
    <row r="44" spans="1:17" s="282" customFormat="1" x14ac:dyDescent="0.25">
      <c r="A44" s="310"/>
      <c r="B44" s="310"/>
      <c r="C44" s="2"/>
      <c r="D44" s="2"/>
      <c r="E44" s="2"/>
      <c r="F44" s="2"/>
      <c r="G44" s="2"/>
      <c r="H44" s="2"/>
      <c r="I44" s="2"/>
      <c r="J44" s="2"/>
      <c r="K44" s="2"/>
      <c r="L44" s="2"/>
      <c r="M44" s="2"/>
      <c r="N44" s="2"/>
      <c r="O44" s="310"/>
      <c r="P44" s="310"/>
      <c r="Q44" s="310"/>
    </row>
    <row r="45" spans="1:17" s="282" customFormat="1" x14ac:dyDescent="0.25">
      <c r="A45" s="310"/>
      <c r="B45" s="310"/>
      <c r="C45" s="2"/>
      <c r="D45" s="2"/>
      <c r="E45" s="2"/>
      <c r="F45" s="2"/>
      <c r="G45" s="2"/>
      <c r="H45" s="2"/>
      <c r="I45" s="2"/>
      <c r="J45" s="2"/>
      <c r="K45" s="2"/>
      <c r="L45" s="2"/>
      <c r="M45" s="2"/>
      <c r="N45" s="2"/>
      <c r="O45" s="310"/>
      <c r="P45" s="310"/>
      <c r="Q45" s="310"/>
    </row>
    <row r="46" spans="1:17" s="282" customFormat="1" x14ac:dyDescent="0.25">
      <c r="A46" s="310"/>
      <c r="B46" s="310"/>
      <c r="C46" s="2"/>
      <c r="D46" s="2"/>
      <c r="E46" s="2"/>
      <c r="F46" s="2"/>
      <c r="G46" s="2"/>
      <c r="H46" s="2"/>
      <c r="I46" s="2"/>
      <c r="J46" s="2"/>
      <c r="K46" s="2"/>
      <c r="L46" s="2"/>
      <c r="M46" s="2"/>
      <c r="N46" s="2"/>
      <c r="O46" s="310"/>
      <c r="P46" s="310"/>
      <c r="Q46" s="310"/>
    </row>
    <row r="47" spans="1:17" s="282" customFormat="1" x14ac:dyDescent="0.25">
      <c r="A47" s="310"/>
      <c r="B47" s="310"/>
      <c r="C47" s="2"/>
      <c r="D47" s="2"/>
      <c r="E47" s="2"/>
      <c r="F47" s="2"/>
      <c r="G47" s="2"/>
      <c r="H47" s="2"/>
      <c r="I47" s="2"/>
      <c r="J47" s="2"/>
      <c r="K47" s="2"/>
      <c r="L47" s="2"/>
      <c r="M47" s="2"/>
      <c r="N47" s="2"/>
      <c r="O47" s="310"/>
      <c r="P47" s="310"/>
      <c r="Q47" s="310"/>
    </row>
    <row r="48" spans="1:17" s="282" customFormat="1" x14ac:dyDescent="0.25">
      <c r="A48" s="310"/>
      <c r="B48" s="310"/>
      <c r="C48" s="2"/>
      <c r="D48" s="2"/>
      <c r="E48" s="2"/>
      <c r="F48" s="2"/>
      <c r="G48" s="2"/>
      <c r="H48" s="2"/>
      <c r="I48" s="2"/>
      <c r="J48" s="2"/>
      <c r="K48" s="2"/>
      <c r="L48" s="2"/>
      <c r="M48" s="2"/>
      <c r="N48" s="2"/>
      <c r="O48" s="310"/>
      <c r="P48" s="310"/>
      <c r="Q48" s="310"/>
    </row>
    <row r="49" spans="1:17" s="282" customFormat="1" x14ac:dyDescent="0.25">
      <c r="A49" s="310"/>
      <c r="B49" s="310"/>
      <c r="C49" s="2"/>
      <c r="D49" s="2"/>
      <c r="E49" s="2"/>
      <c r="F49" s="2"/>
      <c r="G49" s="2"/>
      <c r="H49" s="2"/>
      <c r="I49" s="2"/>
      <c r="J49" s="2"/>
      <c r="K49" s="2"/>
      <c r="L49" s="2"/>
      <c r="M49" s="2"/>
      <c r="N49" s="2"/>
      <c r="O49" s="310"/>
      <c r="P49" s="310"/>
      <c r="Q49" s="310"/>
    </row>
    <row r="50" spans="1:17" s="282" customFormat="1" x14ac:dyDescent="0.25">
      <c r="C50" s="2"/>
      <c r="D50" s="2"/>
      <c r="E50" s="2"/>
      <c r="F50" s="2"/>
      <c r="G50" s="2"/>
      <c r="H50" s="2"/>
      <c r="I50" s="2"/>
      <c r="J50" s="2"/>
      <c r="K50" s="2"/>
      <c r="L50" s="2"/>
      <c r="M50" s="2"/>
      <c r="N50" s="2"/>
    </row>
    <row r="51" spans="1:17" s="282" customFormat="1" x14ac:dyDescent="0.25">
      <c r="C51" s="2"/>
      <c r="D51" s="2"/>
      <c r="E51" s="2"/>
      <c r="F51" s="2"/>
      <c r="G51" s="2"/>
      <c r="H51" s="2"/>
      <c r="I51" s="2"/>
      <c r="J51" s="2"/>
      <c r="K51" s="2"/>
      <c r="L51" s="2"/>
      <c r="M51" s="2"/>
      <c r="N51" s="2"/>
    </row>
    <row r="52" spans="1:17" s="282" customFormat="1" x14ac:dyDescent="0.25">
      <c r="C52" s="2"/>
      <c r="D52" s="2"/>
      <c r="E52" s="2"/>
      <c r="F52" s="2"/>
      <c r="G52" s="2"/>
      <c r="H52" s="2"/>
      <c r="I52" s="2"/>
      <c r="J52" s="2"/>
      <c r="K52" s="2"/>
      <c r="L52" s="2"/>
      <c r="M52" s="2"/>
      <c r="N52" s="2"/>
    </row>
    <row r="53" spans="1:17" s="282" customFormat="1" x14ac:dyDescent="0.25">
      <c r="C53" s="2"/>
      <c r="D53" s="2"/>
      <c r="E53" s="2"/>
      <c r="F53" s="2"/>
      <c r="G53" s="2"/>
      <c r="H53" s="2"/>
      <c r="I53" s="2"/>
      <c r="J53" s="2"/>
      <c r="K53" s="2"/>
      <c r="L53" s="2"/>
      <c r="M53" s="2"/>
      <c r="N53" s="2"/>
    </row>
    <row r="54" spans="1:17" s="282" customFormat="1" x14ac:dyDescent="0.25">
      <c r="C54" s="2"/>
      <c r="D54" s="2"/>
      <c r="E54" s="2"/>
      <c r="F54" s="2"/>
      <c r="G54" s="2"/>
      <c r="H54" s="2"/>
      <c r="I54" s="2"/>
      <c r="J54" s="2"/>
      <c r="K54" s="2"/>
      <c r="L54" s="2"/>
      <c r="M54" s="2"/>
      <c r="N54" s="2"/>
    </row>
    <row r="55" spans="1:17" s="282" customFormat="1" x14ac:dyDescent="0.25">
      <c r="C55" s="2"/>
      <c r="D55" s="2"/>
      <c r="E55" s="2"/>
      <c r="F55" s="2"/>
      <c r="G55" s="2"/>
      <c r="H55" s="2"/>
      <c r="I55" s="2"/>
      <c r="J55" s="2"/>
      <c r="K55" s="2"/>
      <c r="L55" s="2"/>
      <c r="M55" s="2"/>
      <c r="N55" s="2"/>
    </row>
    <row r="56" spans="1:17" s="282" customFormat="1" x14ac:dyDescent="0.25">
      <c r="C56" s="2"/>
      <c r="D56" s="2"/>
      <c r="E56" s="2"/>
      <c r="F56" s="2"/>
      <c r="G56" s="2"/>
      <c r="H56" s="2"/>
      <c r="I56" s="2"/>
      <c r="J56" s="2"/>
      <c r="K56" s="2"/>
      <c r="L56" s="2"/>
      <c r="M56" s="2"/>
      <c r="N56" s="2"/>
    </row>
    <row r="57" spans="1:17" s="282" customFormat="1" x14ac:dyDescent="0.25">
      <c r="C57" s="2"/>
      <c r="D57" s="2"/>
      <c r="E57" s="2"/>
      <c r="F57" s="2"/>
      <c r="G57" s="2"/>
      <c r="H57" s="2"/>
      <c r="I57" s="2"/>
      <c r="J57" s="2"/>
      <c r="K57" s="2"/>
      <c r="L57" s="2"/>
      <c r="M57" s="2"/>
      <c r="N57" s="2"/>
    </row>
    <row r="58" spans="1:17" s="282" customFormat="1" x14ac:dyDescent="0.25">
      <c r="C58" s="2"/>
      <c r="D58" s="2"/>
      <c r="E58" s="2"/>
      <c r="F58" s="2"/>
      <c r="G58" s="2"/>
      <c r="H58" s="2"/>
      <c r="I58" s="2"/>
      <c r="J58" s="2"/>
      <c r="K58" s="2"/>
      <c r="L58" s="2"/>
      <c r="M58" s="2"/>
      <c r="N58" s="2"/>
    </row>
    <row r="59" spans="1:17" s="282" customFormat="1" x14ac:dyDescent="0.25">
      <c r="C59" s="2"/>
      <c r="D59" s="2"/>
      <c r="E59" s="2"/>
      <c r="F59" s="2"/>
      <c r="G59" s="2"/>
      <c r="H59" s="2"/>
      <c r="I59" s="2"/>
      <c r="J59" s="2"/>
      <c r="K59" s="2"/>
      <c r="L59" s="2"/>
      <c r="M59" s="2"/>
      <c r="N59" s="2"/>
    </row>
    <row r="60" spans="1:17" s="282" customFormat="1" x14ac:dyDescent="0.25">
      <c r="C60" s="2"/>
      <c r="D60" s="2"/>
      <c r="E60" s="2"/>
      <c r="F60" s="2"/>
      <c r="G60" s="2"/>
      <c r="H60" s="2"/>
      <c r="I60" s="2"/>
      <c r="J60" s="2"/>
      <c r="K60" s="2"/>
      <c r="L60" s="2"/>
      <c r="M60" s="2"/>
      <c r="N60" s="2"/>
    </row>
    <row r="61" spans="1:17" s="282" customFormat="1" x14ac:dyDescent="0.25">
      <c r="C61" s="2"/>
      <c r="D61" s="2"/>
      <c r="E61" s="2"/>
      <c r="F61" s="2"/>
      <c r="G61" s="2"/>
      <c r="H61" s="2"/>
      <c r="I61" s="2"/>
      <c r="J61" s="2"/>
      <c r="K61" s="2"/>
      <c r="L61" s="2"/>
      <c r="M61" s="2"/>
      <c r="N61" s="2"/>
    </row>
    <row r="62" spans="1:17" s="282" customFormat="1" x14ac:dyDescent="0.25">
      <c r="C62" s="2"/>
      <c r="D62" s="2"/>
      <c r="E62" s="2"/>
      <c r="F62" s="2"/>
      <c r="G62" s="2"/>
      <c r="H62" s="2"/>
      <c r="I62" s="2"/>
      <c r="J62" s="2"/>
      <c r="K62" s="2"/>
      <c r="L62" s="2"/>
      <c r="M62" s="2"/>
      <c r="N62" s="2"/>
    </row>
    <row r="63" spans="1:17" s="282" customFormat="1" x14ac:dyDescent="0.25">
      <c r="C63" s="2"/>
      <c r="D63" s="2"/>
      <c r="E63" s="2"/>
      <c r="F63" s="2"/>
      <c r="G63" s="2"/>
      <c r="H63" s="2"/>
      <c r="I63" s="2"/>
      <c r="J63" s="2"/>
      <c r="K63" s="2"/>
      <c r="L63" s="2"/>
      <c r="M63" s="2"/>
      <c r="N63" s="2"/>
    </row>
    <row r="64" spans="1:17" s="282" customFormat="1" x14ac:dyDescent="0.25">
      <c r="C64" s="2"/>
      <c r="D64" s="2"/>
      <c r="E64" s="2"/>
      <c r="F64" s="2"/>
      <c r="G64" s="2"/>
      <c r="H64" s="2"/>
      <c r="I64" s="2"/>
      <c r="J64" s="2"/>
      <c r="K64" s="2"/>
      <c r="L64" s="2"/>
      <c r="M64" s="2"/>
      <c r="N64" s="2"/>
    </row>
    <row r="65" spans="3:14" s="282" customFormat="1" x14ac:dyDescent="0.25">
      <c r="C65" s="2"/>
      <c r="D65" s="2"/>
      <c r="E65" s="2"/>
      <c r="F65" s="2"/>
      <c r="G65" s="2"/>
      <c r="H65" s="2"/>
      <c r="I65" s="2"/>
      <c r="J65" s="2"/>
      <c r="K65" s="2"/>
      <c r="L65" s="2"/>
      <c r="M65" s="2"/>
      <c r="N65" s="2"/>
    </row>
    <row r="66" spans="3:14" s="282" customFormat="1" x14ac:dyDescent="0.25">
      <c r="C66" s="2"/>
      <c r="D66" s="2"/>
      <c r="E66" s="2"/>
      <c r="F66" s="2"/>
      <c r="G66" s="2"/>
      <c r="H66" s="2"/>
      <c r="I66" s="2"/>
      <c r="J66" s="2"/>
      <c r="K66" s="2"/>
      <c r="L66" s="2"/>
      <c r="M66" s="2"/>
      <c r="N66" s="2"/>
    </row>
    <row r="67" spans="3:14" s="282" customFormat="1" x14ac:dyDescent="0.25">
      <c r="C67" s="2"/>
      <c r="D67" s="2"/>
      <c r="E67" s="2"/>
      <c r="F67" s="2"/>
      <c r="G67" s="2"/>
      <c r="H67" s="2"/>
      <c r="I67" s="2"/>
      <c r="J67" s="2"/>
      <c r="K67" s="2"/>
      <c r="L67" s="2"/>
      <c r="M67" s="2"/>
      <c r="N67" s="2"/>
    </row>
    <row r="68" spans="3:14" s="282" customFormat="1" x14ac:dyDescent="0.25">
      <c r="C68" s="2"/>
      <c r="D68" s="2"/>
      <c r="E68" s="2"/>
      <c r="F68" s="2"/>
      <c r="G68" s="2"/>
      <c r="H68" s="2"/>
      <c r="I68" s="2"/>
      <c r="J68" s="2"/>
      <c r="K68" s="2"/>
      <c r="L68" s="2"/>
      <c r="M68" s="2"/>
      <c r="N68" s="2"/>
    </row>
    <row r="69" spans="3:14" s="282" customFormat="1" x14ac:dyDescent="0.25">
      <c r="C69" s="2"/>
      <c r="D69" s="2"/>
      <c r="E69" s="2"/>
      <c r="F69" s="2"/>
      <c r="G69" s="2"/>
      <c r="H69" s="2"/>
      <c r="I69" s="2"/>
      <c r="J69" s="2"/>
      <c r="K69" s="2"/>
      <c r="L69" s="2"/>
      <c r="M69" s="2"/>
      <c r="N69" s="2"/>
    </row>
    <row r="70" spans="3:14" s="282" customFormat="1" x14ac:dyDescent="0.25">
      <c r="C70" s="2"/>
      <c r="D70" s="2"/>
      <c r="E70" s="2"/>
      <c r="F70" s="2"/>
      <c r="G70" s="2"/>
      <c r="H70" s="2"/>
      <c r="I70" s="2"/>
      <c r="J70" s="2"/>
      <c r="K70" s="2"/>
      <c r="L70" s="2"/>
      <c r="M70" s="2"/>
      <c r="N70" s="2"/>
    </row>
    <row r="71" spans="3:14" s="282" customFormat="1" x14ac:dyDescent="0.25">
      <c r="C71" s="2"/>
      <c r="D71" s="2"/>
      <c r="E71" s="2"/>
      <c r="F71" s="2"/>
      <c r="G71" s="2"/>
      <c r="H71" s="2"/>
      <c r="I71" s="2"/>
      <c r="J71" s="2"/>
      <c r="K71" s="2"/>
      <c r="L71" s="2"/>
      <c r="M71" s="2"/>
      <c r="N71" s="2"/>
    </row>
    <row r="72" spans="3:14" s="282" customFormat="1" x14ac:dyDescent="0.25">
      <c r="C72" s="2"/>
      <c r="D72" s="2"/>
      <c r="E72" s="2"/>
      <c r="F72" s="2"/>
      <c r="G72" s="2"/>
      <c r="H72" s="2"/>
      <c r="I72" s="2"/>
      <c r="J72" s="2"/>
      <c r="K72" s="2"/>
      <c r="L72" s="2"/>
      <c r="M72" s="2"/>
      <c r="N72" s="2"/>
    </row>
    <row r="73" spans="3:14" s="282" customFormat="1" x14ac:dyDescent="0.25">
      <c r="C73" s="2"/>
      <c r="D73" s="2"/>
      <c r="E73" s="2"/>
      <c r="F73" s="2"/>
      <c r="G73" s="2"/>
      <c r="H73" s="2"/>
      <c r="I73" s="2"/>
      <c r="J73" s="2"/>
      <c r="K73" s="2"/>
      <c r="L73" s="2"/>
      <c r="M73" s="2"/>
      <c r="N73" s="2"/>
    </row>
    <row r="74" spans="3:14" s="282" customFormat="1" x14ac:dyDescent="0.25">
      <c r="C74" s="2"/>
      <c r="D74" s="2"/>
      <c r="E74" s="2"/>
      <c r="F74" s="2"/>
      <c r="G74" s="2"/>
      <c r="H74" s="2"/>
      <c r="I74" s="2"/>
      <c r="J74" s="2"/>
      <c r="K74" s="2"/>
      <c r="L74" s="2"/>
      <c r="M74" s="2"/>
      <c r="N74" s="2"/>
    </row>
    <row r="75" spans="3:14" s="282" customFormat="1" x14ac:dyDescent="0.25">
      <c r="C75" s="2"/>
      <c r="D75" s="2"/>
      <c r="E75" s="2"/>
      <c r="F75" s="2"/>
      <c r="G75" s="2"/>
      <c r="H75" s="2"/>
      <c r="I75" s="2"/>
      <c r="J75" s="2"/>
      <c r="K75" s="2"/>
      <c r="L75" s="2"/>
      <c r="M75" s="2"/>
      <c r="N75" s="2"/>
    </row>
    <row r="76" spans="3:14" s="282" customFormat="1" x14ac:dyDescent="0.25">
      <c r="C76" s="2"/>
      <c r="D76" s="2"/>
      <c r="E76" s="2"/>
      <c r="F76" s="2"/>
      <c r="G76" s="2"/>
      <c r="H76" s="2"/>
      <c r="I76" s="2"/>
      <c r="J76" s="2"/>
      <c r="K76" s="2"/>
      <c r="L76" s="2"/>
      <c r="M76" s="2"/>
      <c r="N76" s="2"/>
    </row>
    <row r="77" spans="3:14" s="282" customFormat="1" x14ac:dyDescent="0.25">
      <c r="C77" s="2"/>
      <c r="D77" s="2"/>
      <c r="E77" s="2"/>
      <c r="F77" s="2"/>
      <c r="G77" s="2"/>
      <c r="H77" s="2"/>
      <c r="I77" s="2"/>
      <c r="J77" s="2"/>
      <c r="K77" s="2"/>
      <c r="L77" s="2"/>
      <c r="M77" s="2"/>
      <c r="N77" s="2"/>
    </row>
    <row r="78" spans="3:14" s="282" customFormat="1" x14ac:dyDescent="0.25">
      <c r="C78" s="2"/>
      <c r="D78" s="2"/>
      <c r="E78" s="2"/>
      <c r="F78" s="2"/>
      <c r="G78" s="2"/>
      <c r="H78" s="2"/>
      <c r="I78" s="2"/>
      <c r="J78" s="2"/>
      <c r="K78" s="2"/>
      <c r="L78" s="2"/>
      <c r="M78" s="2"/>
      <c r="N78" s="2"/>
    </row>
    <row r="79" spans="3:14" s="282" customFormat="1" x14ac:dyDescent="0.25">
      <c r="C79" s="2"/>
      <c r="D79" s="2"/>
      <c r="E79" s="2"/>
      <c r="F79" s="2"/>
      <c r="G79" s="2"/>
      <c r="H79" s="2"/>
      <c r="I79" s="2"/>
      <c r="J79" s="2"/>
      <c r="K79" s="2"/>
      <c r="L79" s="2"/>
      <c r="M79" s="2"/>
      <c r="N79" s="2"/>
    </row>
    <row r="80" spans="3:14" s="282" customFormat="1" x14ac:dyDescent="0.25">
      <c r="C80" s="2"/>
      <c r="D80" s="2"/>
      <c r="E80" s="2"/>
      <c r="F80" s="2"/>
      <c r="G80" s="2"/>
      <c r="H80" s="2"/>
      <c r="I80" s="2"/>
      <c r="J80" s="2"/>
      <c r="K80" s="2"/>
      <c r="L80" s="2"/>
      <c r="M80" s="2"/>
      <c r="N80" s="2"/>
    </row>
    <row r="81" spans="3:14" s="282" customFormat="1" x14ac:dyDescent="0.25">
      <c r="C81" s="2"/>
      <c r="D81" s="2"/>
      <c r="E81" s="2"/>
      <c r="F81" s="2"/>
      <c r="G81" s="2"/>
      <c r="H81" s="2"/>
      <c r="I81" s="2"/>
      <c r="J81" s="2"/>
      <c r="K81" s="2"/>
      <c r="L81" s="2"/>
      <c r="M81" s="2"/>
      <c r="N81" s="2"/>
    </row>
    <row r="82" spans="3:14" s="282" customFormat="1" x14ac:dyDescent="0.25">
      <c r="C82" s="2"/>
      <c r="D82" s="2"/>
      <c r="E82" s="2"/>
      <c r="F82" s="2"/>
      <c r="G82" s="2"/>
      <c r="H82" s="2"/>
      <c r="I82" s="2"/>
      <c r="J82" s="2"/>
      <c r="K82" s="2"/>
      <c r="L82" s="2"/>
      <c r="M82" s="2"/>
      <c r="N82" s="2"/>
    </row>
    <row r="83" spans="3:14" s="282" customFormat="1" x14ac:dyDescent="0.25">
      <c r="C83" s="2"/>
      <c r="D83" s="2"/>
      <c r="E83" s="2"/>
      <c r="F83" s="2"/>
      <c r="G83" s="2"/>
      <c r="H83" s="2"/>
      <c r="I83" s="2"/>
      <c r="J83" s="2"/>
      <c r="K83" s="2"/>
      <c r="L83" s="2"/>
      <c r="M83" s="2"/>
      <c r="N83" s="2"/>
    </row>
    <row r="84" spans="3:14" s="282" customFormat="1" x14ac:dyDescent="0.25">
      <c r="C84" s="2"/>
      <c r="D84" s="2"/>
      <c r="E84" s="2"/>
      <c r="F84" s="2"/>
      <c r="G84" s="2"/>
      <c r="H84" s="2"/>
      <c r="I84" s="2"/>
      <c r="J84" s="2"/>
      <c r="K84" s="2"/>
      <c r="L84" s="2"/>
      <c r="M84" s="2"/>
      <c r="N84" s="2"/>
    </row>
    <row r="85" spans="3:14" s="282" customFormat="1" x14ac:dyDescent="0.25">
      <c r="C85" s="2"/>
      <c r="D85" s="2"/>
      <c r="E85" s="2"/>
      <c r="F85" s="2"/>
      <c r="G85" s="2"/>
      <c r="H85" s="2"/>
      <c r="I85" s="2"/>
      <c r="J85" s="2"/>
      <c r="K85" s="2"/>
      <c r="L85" s="2"/>
      <c r="M85" s="2"/>
      <c r="N85" s="2"/>
    </row>
    <row r="86" spans="3:14" s="282" customFormat="1" x14ac:dyDescent="0.25">
      <c r="C86" s="2"/>
      <c r="D86" s="2"/>
      <c r="E86" s="2"/>
      <c r="F86" s="2"/>
      <c r="G86" s="2"/>
      <c r="H86" s="2"/>
      <c r="I86" s="2"/>
      <c r="J86" s="2"/>
      <c r="K86" s="2"/>
      <c r="L86" s="2"/>
      <c r="M86" s="2"/>
      <c r="N86" s="2"/>
    </row>
    <row r="87" spans="3:14" s="282" customFormat="1" x14ac:dyDescent="0.25">
      <c r="C87" s="2"/>
      <c r="D87" s="2"/>
      <c r="E87" s="2"/>
      <c r="F87" s="2"/>
      <c r="G87" s="2"/>
      <c r="H87" s="2"/>
      <c r="I87" s="2"/>
      <c r="J87" s="2"/>
      <c r="K87" s="2"/>
      <c r="L87" s="2"/>
      <c r="M87" s="2"/>
      <c r="N87" s="2"/>
    </row>
    <row r="88" spans="3:14" s="282" customFormat="1" x14ac:dyDescent="0.25">
      <c r="C88" s="2"/>
      <c r="D88" s="2"/>
      <c r="E88" s="2"/>
      <c r="F88" s="2"/>
      <c r="G88" s="2"/>
      <c r="H88" s="2"/>
      <c r="I88" s="2"/>
      <c r="J88" s="2"/>
      <c r="K88" s="2"/>
      <c r="L88" s="2"/>
      <c r="M88" s="2"/>
      <c r="N88" s="2"/>
    </row>
    <row r="89" spans="3:14" s="282" customFormat="1" x14ac:dyDescent="0.25">
      <c r="C89" s="2"/>
      <c r="D89" s="2"/>
      <c r="E89" s="2"/>
      <c r="F89" s="2"/>
      <c r="G89" s="2"/>
      <c r="H89" s="2"/>
      <c r="I89" s="2"/>
      <c r="J89" s="2"/>
      <c r="K89" s="2"/>
      <c r="L89" s="2"/>
      <c r="M89" s="2"/>
      <c r="N89" s="2"/>
    </row>
    <row r="90" spans="3:14" s="282" customFormat="1" x14ac:dyDescent="0.25">
      <c r="C90" s="2"/>
      <c r="D90" s="2"/>
      <c r="E90" s="2"/>
      <c r="F90" s="2"/>
      <c r="G90" s="2"/>
      <c r="H90" s="2"/>
      <c r="I90" s="2"/>
      <c r="J90" s="2"/>
      <c r="K90" s="2"/>
      <c r="L90" s="2"/>
      <c r="M90" s="2"/>
      <c r="N90" s="2"/>
    </row>
    <row r="91" spans="3:14" s="282" customFormat="1" x14ac:dyDescent="0.25">
      <c r="C91" s="2"/>
      <c r="D91" s="2"/>
      <c r="E91" s="2"/>
      <c r="F91" s="2"/>
      <c r="G91" s="2"/>
      <c r="H91" s="2"/>
      <c r="I91" s="2"/>
      <c r="J91" s="2"/>
      <c r="K91" s="2"/>
      <c r="L91" s="2"/>
      <c r="M91" s="2"/>
      <c r="N91" s="2"/>
    </row>
    <row r="92" spans="3:14" s="282" customFormat="1" x14ac:dyDescent="0.25">
      <c r="C92" s="2"/>
      <c r="D92" s="2"/>
      <c r="E92" s="2"/>
      <c r="F92" s="2"/>
      <c r="G92" s="2"/>
      <c r="H92" s="2"/>
      <c r="I92" s="2"/>
      <c r="J92" s="2"/>
      <c r="K92" s="2"/>
      <c r="L92" s="2"/>
      <c r="M92" s="2"/>
      <c r="N92" s="2"/>
    </row>
    <row r="93" spans="3:14" s="282" customFormat="1" x14ac:dyDescent="0.25">
      <c r="C93" s="2"/>
      <c r="D93" s="2"/>
      <c r="E93" s="2"/>
      <c r="F93" s="2"/>
      <c r="G93" s="2"/>
      <c r="H93" s="2"/>
      <c r="I93" s="2"/>
      <c r="J93" s="2"/>
      <c r="K93" s="2"/>
      <c r="L93" s="2"/>
      <c r="M93" s="2"/>
      <c r="N93" s="2"/>
    </row>
    <row r="94" spans="3:14" s="282" customFormat="1" x14ac:dyDescent="0.25">
      <c r="C94" s="2"/>
      <c r="D94" s="2"/>
      <c r="E94" s="2"/>
      <c r="F94" s="2"/>
      <c r="G94" s="2"/>
      <c r="H94" s="2"/>
      <c r="I94" s="2"/>
      <c r="J94" s="2"/>
      <c r="K94" s="2"/>
      <c r="L94" s="2"/>
      <c r="M94" s="2"/>
      <c r="N94" s="2"/>
    </row>
    <row r="95" spans="3:14" s="282" customFormat="1" x14ac:dyDescent="0.25">
      <c r="C95" s="2"/>
      <c r="D95" s="2"/>
      <c r="E95" s="2"/>
      <c r="F95" s="2"/>
      <c r="G95" s="2"/>
      <c r="H95" s="2"/>
      <c r="I95" s="2"/>
      <c r="J95" s="2"/>
      <c r="K95" s="2"/>
      <c r="L95" s="2"/>
      <c r="M95" s="2"/>
      <c r="N95" s="2"/>
    </row>
    <row r="96" spans="3:14" s="282" customFormat="1" x14ac:dyDescent="0.25">
      <c r="C96" s="2"/>
      <c r="D96" s="2"/>
      <c r="E96" s="2"/>
      <c r="F96" s="2"/>
      <c r="G96" s="2"/>
      <c r="H96" s="2"/>
      <c r="I96" s="2"/>
      <c r="J96" s="2"/>
      <c r="K96" s="2"/>
      <c r="L96" s="2"/>
      <c r="M96" s="2"/>
      <c r="N96" s="2"/>
    </row>
    <row r="97" spans="1:17" s="282" customFormat="1" x14ac:dyDescent="0.25">
      <c r="C97" s="2"/>
      <c r="D97" s="2"/>
      <c r="E97" s="2"/>
      <c r="F97" s="2"/>
      <c r="G97" s="2"/>
      <c r="H97" s="2"/>
      <c r="I97" s="2"/>
      <c r="J97" s="2"/>
      <c r="K97" s="2"/>
      <c r="L97" s="2"/>
      <c r="M97" s="2"/>
      <c r="N97" s="2"/>
    </row>
    <row r="98" spans="1:17" s="282" customFormat="1" x14ac:dyDescent="0.25">
      <c r="A98" s="310"/>
      <c r="B98" s="310"/>
      <c r="C98" s="2"/>
      <c r="D98" s="2"/>
      <c r="E98" s="2"/>
      <c r="F98" s="2"/>
      <c r="G98" s="2"/>
      <c r="H98" s="2"/>
      <c r="I98" s="2"/>
      <c r="J98" s="2"/>
      <c r="K98" s="2"/>
      <c r="L98" s="2"/>
      <c r="M98" s="2"/>
      <c r="N98" s="2"/>
      <c r="O98" s="310"/>
      <c r="P98" s="310"/>
      <c r="Q98" s="310"/>
    </row>
    <row r="99" spans="1:17" x14ac:dyDescent="0.25">
      <c r="A99" s="310"/>
      <c r="B99" s="310"/>
      <c r="C99" s="2"/>
      <c r="D99" s="2"/>
      <c r="E99" s="2"/>
      <c r="F99" s="2"/>
      <c r="G99" s="2"/>
      <c r="H99" s="2"/>
      <c r="I99" s="2"/>
      <c r="J99" s="2"/>
      <c r="K99" s="2"/>
      <c r="L99" s="2"/>
      <c r="M99" s="2"/>
      <c r="N99" s="2"/>
      <c r="O99" s="310"/>
      <c r="P99" s="310"/>
      <c r="Q99" s="310"/>
    </row>
    <row r="100" spans="1:17" x14ac:dyDescent="0.25">
      <c r="A100" s="310"/>
      <c r="B100" s="310"/>
      <c r="C100" s="2"/>
      <c r="D100" s="2"/>
      <c r="E100" s="2"/>
      <c r="F100" s="2"/>
      <c r="G100" s="2"/>
      <c r="H100" s="2"/>
      <c r="I100" s="2"/>
      <c r="J100" s="2"/>
      <c r="K100" s="2"/>
      <c r="L100" s="2"/>
      <c r="M100" s="2"/>
      <c r="N100" s="2"/>
      <c r="O100" s="310"/>
      <c r="P100" s="310"/>
      <c r="Q100" s="310"/>
    </row>
    <row r="101" spans="1:17" x14ac:dyDescent="0.25">
      <c r="A101" s="310"/>
      <c r="B101" s="310"/>
      <c r="C101" s="2"/>
      <c r="D101" s="2"/>
      <c r="E101" s="2"/>
      <c r="F101" s="2"/>
      <c r="G101" s="2"/>
      <c r="H101" s="2"/>
      <c r="I101" s="2"/>
      <c r="J101" s="2"/>
      <c r="K101" s="2"/>
      <c r="L101" s="2"/>
      <c r="M101" s="2"/>
      <c r="N101" s="2"/>
      <c r="O101" s="310"/>
      <c r="P101" s="310"/>
      <c r="Q101" s="310"/>
    </row>
    <row r="102" spans="1:17" x14ac:dyDescent="0.25">
      <c r="A102" s="310"/>
      <c r="B102" s="310"/>
      <c r="C102" s="2"/>
      <c r="D102" s="2"/>
      <c r="E102" s="2"/>
      <c r="F102" s="2"/>
      <c r="G102" s="2"/>
      <c r="H102" s="2"/>
      <c r="I102" s="2"/>
      <c r="J102" s="2"/>
      <c r="K102" s="2"/>
      <c r="L102" s="2"/>
      <c r="M102" s="2"/>
      <c r="N102" s="2"/>
      <c r="O102" s="310"/>
      <c r="P102" s="310"/>
      <c r="Q102" s="310"/>
    </row>
    <row r="103" spans="1:17" x14ac:dyDescent="0.25">
      <c r="A103" s="310"/>
      <c r="B103" s="310"/>
      <c r="C103" s="2"/>
      <c r="D103" s="2"/>
      <c r="E103" s="2"/>
      <c r="F103" s="2"/>
      <c r="G103" s="2"/>
      <c r="H103" s="2"/>
      <c r="I103" s="2"/>
      <c r="J103" s="2"/>
      <c r="K103" s="2"/>
      <c r="L103" s="2"/>
      <c r="M103" s="2"/>
      <c r="N103" s="2"/>
      <c r="O103" s="310"/>
      <c r="P103" s="310"/>
      <c r="Q103" s="310"/>
    </row>
    <row r="104" spans="1:17" x14ac:dyDescent="0.25">
      <c r="A104" s="310"/>
      <c r="B104" s="310"/>
      <c r="C104" s="2"/>
      <c r="D104" s="2"/>
      <c r="E104" s="2"/>
      <c r="F104" s="2"/>
      <c r="G104" s="2"/>
      <c r="H104" s="2"/>
      <c r="I104" s="2"/>
      <c r="J104" s="2"/>
      <c r="K104" s="2"/>
      <c r="L104" s="2"/>
      <c r="M104" s="2"/>
      <c r="N104" s="2"/>
      <c r="O104" s="310"/>
      <c r="P104" s="310"/>
      <c r="Q104" s="310"/>
    </row>
    <row r="105" spans="1:17" x14ac:dyDescent="0.25">
      <c r="A105" s="310"/>
      <c r="B105" s="310"/>
      <c r="C105" s="2"/>
      <c r="D105" s="2"/>
      <c r="E105" s="2"/>
      <c r="F105" s="2"/>
      <c r="G105" s="2"/>
      <c r="H105" s="2"/>
      <c r="I105" s="2"/>
      <c r="J105" s="2"/>
      <c r="K105" s="2"/>
      <c r="L105" s="2"/>
      <c r="M105" s="2"/>
      <c r="N105" s="2"/>
      <c r="O105" s="310"/>
      <c r="P105" s="310"/>
      <c r="Q105" s="310"/>
    </row>
    <row r="106" spans="1:17" x14ac:dyDescent="0.25">
      <c r="A106" s="310"/>
      <c r="B106" s="310"/>
      <c r="C106" s="2"/>
      <c r="D106" s="2"/>
      <c r="E106" s="2"/>
      <c r="F106" s="2"/>
      <c r="G106" s="2"/>
      <c r="H106" s="2"/>
      <c r="I106" s="2"/>
      <c r="J106" s="2"/>
      <c r="K106" s="2"/>
      <c r="L106" s="2"/>
      <c r="M106" s="2"/>
      <c r="N106" s="2"/>
      <c r="O106" s="310"/>
      <c r="P106" s="310"/>
      <c r="Q106" s="310"/>
    </row>
    <row r="107" spans="1:17" x14ac:dyDescent="0.25">
      <c r="A107" s="310"/>
      <c r="B107" s="310"/>
      <c r="C107" s="2"/>
      <c r="D107" s="2"/>
      <c r="E107" s="2"/>
      <c r="F107" s="2"/>
      <c r="G107" s="2"/>
      <c r="H107" s="2"/>
      <c r="I107" s="2"/>
      <c r="J107" s="2"/>
      <c r="K107" s="2"/>
      <c r="L107" s="2"/>
      <c r="M107" s="2"/>
      <c r="N107" s="2"/>
      <c r="O107" s="310"/>
      <c r="P107" s="310"/>
      <c r="Q107" s="310"/>
    </row>
    <row r="108" spans="1:17" x14ac:dyDescent="0.25">
      <c r="O108" s="132"/>
      <c r="P108" s="6"/>
      <c r="Q108" s="132"/>
    </row>
    <row r="109" spans="1:17" x14ac:dyDescent="0.25">
      <c r="O109" s="132"/>
      <c r="P109" s="6"/>
      <c r="Q109" s="132"/>
    </row>
    <row r="110" spans="1:17" x14ac:dyDescent="0.25">
      <c r="O110" s="132"/>
      <c r="P110" s="6"/>
      <c r="Q110" s="132"/>
    </row>
    <row r="111" spans="1:17" x14ac:dyDescent="0.25">
      <c r="O111" s="132"/>
      <c r="P111" s="6"/>
      <c r="Q111" s="132"/>
    </row>
    <row r="112" spans="1:17" x14ac:dyDescent="0.25">
      <c r="O112" s="132"/>
      <c r="P112" s="6"/>
      <c r="Q112" s="132"/>
    </row>
    <row r="113" spans="15:17" x14ac:dyDescent="0.25">
      <c r="O113" s="132"/>
      <c r="P113" s="6"/>
      <c r="Q113" s="132"/>
    </row>
    <row r="114" spans="15:17" x14ac:dyDescent="0.25">
      <c r="P114" s="6"/>
    </row>
    <row r="115" spans="15:17" x14ac:dyDescent="0.25">
      <c r="P115" s="6"/>
    </row>
    <row r="116" spans="15:17" x14ac:dyDescent="0.25">
      <c r="P116" s="6"/>
    </row>
    <row r="117" spans="15:17" x14ac:dyDescent="0.25">
      <c r="P117" s="6"/>
    </row>
    <row r="118" spans="15:17" x14ac:dyDescent="0.25">
      <c r="P118" s="6"/>
    </row>
    <row r="119" spans="15:17" x14ac:dyDescent="0.25">
      <c r="P119" s="6"/>
    </row>
    <row r="120" spans="15:17" x14ac:dyDescent="0.25">
      <c r="P120" s="6"/>
    </row>
    <row r="121" spans="15:17" x14ac:dyDescent="0.25">
      <c r="P121" s="6"/>
    </row>
    <row r="122" spans="15:17" x14ac:dyDescent="0.25">
      <c r="P122" s="6"/>
    </row>
    <row r="123" spans="15:17" x14ac:dyDescent="0.25">
      <c r="P123" s="6"/>
    </row>
    <row r="124" spans="15:17" x14ac:dyDescent="0.25">
      <c r="P124" s="6"/>
    </row>
    <row r="125" spans="15:17" x14ac:dyDescent="0.25">
      <c r="P125" s="6"/>
    </row>
    <row r="126" spans="15:17" x14ac:dyDescent="0.25">
      <c r="P126" s="6"/>
    </row>
    <row r="127" spans="15:17" x14ac:dyDescent="0.25">
      <c r="P127" s="6"/>
    </row>
    <row r="128" spans="15:17" x14ac:dyDescent="0.25">
      <c r="P128" s="6"/>
    </row>
    <row r="129" spans="16:16" x14ac:dyDescent="0.25">
      <c r="P129" s="6"/>
    </row>
    <row r="130" spans="16:16" x14ac:dyDescent="0.25">
      <c r="P130" s="6"/>
    </row>
    <row r="131" spans="16:16" x14ac:dyDescent="0.25">
      <c r="P131" s="6"/>
    </row>
    <row r="132" spans="16:16" x14ac:dyDescent="0.25">
      <c r="P132" s="6"/>
    </row>
    <row r="133" spans="16:16" x14ac:dyDescent="0.25">
      <c r="P133" s="6"/>
    </row>
    <row r="134" spans="16:16" x14ac:dyDescent="0.25">
      <c r="P134" s="6"/>
    </row>
    <row r="135" spans="16:16" x14ac:dyDescent="0.25">
      <c r="P135" s="6"/>
    </row>
    <row r="136" spans="16:16" x14ac:dyDescent="0.25">
      <c r="P136" s="6"/>
    </row>
    <row r="137" spans="16:16" x14ac:dyDescent="0.25">
      <c r="P137" s="6"/>
    </row>
    <row r="138" spans="16:16" x14ac:dyDescent="0.25">
      <c r="P138" s="6"/>
    </row>
    <row r="139" spans="16:16" x14ac:dyDescent="0.25">
      <c r="P139" s="6"/>
    </row>
    <row r="140" spans="16:16" x14ac:dyDescent="0.25">
      <c r="P140" s="6"/>
    </row>
    <row r="141" spans="16:16" x14ac:dyDescent="0.25">
      <c r="P141" s="6"/>
    </row>
    <row r="142" spans="16:16" x14ac:dyDescent="0.25">
      <c r="P142" s="6"/>
    </row>
    <row r="143" spans="16:16" x14ac:dyDescent="0.25">
      <c r="P143" s="6"/>
    </row>
    <row r="144" spans="16:16" x14ac:dyDescent="0.25">
      <c r="P144" s="6"/>
    </row>
    <row r="145" spans="16:16" x14ac:dyDescent="0.25">
      <c r="P145" s="6"/>
    </row>
    <row r="146" spans="16:16" x14ac:dyDescent="0.25">
      <c r="P146" s="6"/>
    </row>
    <row r="147" spans="16:16" x14ac:dyDescent="0.25">
      <c r="P147" s="6"/>
    </row>
    <row r="148" spans="16:16" x14ac:dyDescent="0.25">
      <c r="P148" s="6"/>
    </row>
    <row r="149" spans="16:16" x14ac:dyDescent="0.25">
      <c r="P149" s="6"/>
    </row>
    <row r="150" spans="16:16" x14ac:dyDescent="0.25">
      <c r="P150" s="6"/>
    </row>
    <row r="151" spans="16:16" x14ac:dyDescent="0.25">
      <c r="P151" s="6"/>
    </row>
    <row r="152" spans="16:16" x14ac:dyDescent="0.25">
      <c r="P152" s="6"/>
    </row>
    <row r="153" spans="16:16" x14ac:dyDescent="0.25">
      <c r="P153" s="6"/>
    </row>
    <row r="154" spans="16:16" x14ac:dyDescent="0.25">
      <c r="P154" s="6"/>
    </row>
    <row r="155" spans="16:16" x14ac:dyDescent="0.25">
      <c r="P155" s="6"/>
    </row>
    <row r="156" spans="16:16" x14ac:dyDescent="0.25">
      <c r="P156" s="6"/>
    </row>
    <row r="157" spans="16:16" x14ac:dyDescent="0.25">
      <c r="P157" s="6"/>
    </row>
    <row r="158" spans="16:16" x14ac:dyDescent="0.25">
      <c r="P158" s="6"/>
    </row>
    <row r="159" spans="16:16" x14ac:dyDescent="0.25">
      <c r="P159" s="6"/>
    </row>
    <row r="160" spans="16:16" x14ac:dyDescent="0.25">
      <c r="P160" s="6"/>
    </row>
    <row r="161" spans="16:16" x14ac:dyDescent="0.25">
      <c r="P161" s="6"/>
    </row>
    <row r="162" spans="16:16" x14ac:dyDescent="0.25">
      <c r="P162" s="6"/>
    </row>
    <row r="163" spans="16:16" x14ac:dyDescent="0.25">
      <c r="P163" s="6"/>
    </row>
    <row r="164" spans="16:16" x14ac:dyDescent="0.25">
      <c r="P164" s="6"/>
    </row>
    <row r="165" spans="16:16" x14ac:dyDescent="0.25">
      <c r="P165" s="6"/>
    </row>
    <row r="166" spans="16:16" x14ac:dyDescent="0.25">
      <c r="P166" s="6"/>
    </row>
    <row r="167" spans="16:16" x14ac:dyDescent="0.25">
      <c r="P167" s="6"/>
    </row>
    <row r="168" spans="16:16" x14ac:dyDescent="0.25">
      <c r="P168" s="6"/>
    </row>
    <row r="169" spans="16:16" x14ac:dyDescent="0.25">
      <c r="P169" s="6"/>
    </row>
    <row r="170" spans="16:16" x14ac:dyDescent="0.25">
      <c r="P170" s="6"/>
    </row>
    <row r="171" spans="16:16" x14ac:dyDescent="0.25">
      <c r="P171" s="6"/>
    </row>
    <row r="172" spans="16:16" x14ac:dyDescent="0.25">
      <c r="P172" s="6"/>
    </row>
    <row r="173" spans="16:16" x14ac:dyDescent="0.25">
      <c r="P173" s="6"/>
    </row>
    <row r="174" spans="16:16" x14ac:dyDescent="0.25">
      <c r="P174" s="6"/>
    </row>
    <row r="175" spans="16:16" x14ac:dyDescent="0.25">
      <c r="P175" s="6"/>
    </row>
    <row r="176" spans="16:16" x14ac:dyDescent="0.25">
      <c r="P176" s="6"/>
    </row>
    <row r="177" spans="16:16" x14ac:dyDescent="0.25">
      <c r="P177" s="6"/>
    </row>
    <row r="178" spans="16:16" x14ac:dyDescent="0.25">
      <c r="P178" s="6"/>
    </row>
    <row r="179" spans="16:16" x14ac:dyDescent="0.25">
      <c r="P179" s="6"/>
    </row>
    <row r="180" spans="16:16" x14ac:dyDescent="0.25">
      <c r="P180" s="6"/>
    </row>
    <row r="181" spans="16:16" x14ac:dyDescent="0.25">
      <c r="P181" s="6"/>
    </row>
    <row r="182" spans="16:16" x14ac:dyDescent="0.25">
      <c r="P182" s="6"/>
    </row>
    <row r="183" spans="16:16" x14ac:dyDescent="0.25">
      <c r="P183" s="6"/>
    </row>
    <row r="184" spans="16:16" x14ac:dyDescent="0.25">
      <c r="P184" s="6"/>
    </row>
    <row r="185" spans="16:16" x14ac:dyDescent="0.25">
      <c r="P185" s="6"/>
    </row>
    <row r="186" spans="16:16" x14ac:dyDescent="0.25">
      <c r="P186" s="6"/>
    </row>
    <row r="187" spans="16:16" x14ac:dyDescent="0.25">
      <c r="P187" s="6"/>
    </row>
    <row r="188" spans="16:16" x14ac:dyDescent="0.25">
      <c r="P188" s="6"/>
    </row>
    <row r="189" spans="16:16" x14ac:dyDescent="0.25">
      <c r="P189" s="6"/>
    </row>
    <row r="190" spans="16:16" x14ac:dyDescent="0.25">
      <c r="P190" s="6"/>
    </row>
    <row r="191" spans="16:16" x14ac:dyDescent="0.25">
      <c r="P191" s="6"/>
    </row>
    <row r="192" spans="16:16" x14ac:dyDescent="0.25">
      <c r="P192" s="6"/>
    </row>
    <row r="193" spans="16:16" x14ac:dyDescent="0.25">
      <c r="P193" s="6"/>
    </row>
    <row r="194" spans="16:16" x14ac:dyDescent="0.25">
      <c r="P194" s="6"/>
    </row>
    <row r="195" spans="16:16" x14ac:dyDescent="0.25">
      <c r="P195" s="6"/>
    </row>
    <row r="196" spans="16:16" x14ac:dyDescent="0.25">
      <c r="P196" s="6"/>
    </row>
    <row r="197" spans="16:16" x14ac:dyDescent="0.25">
      <c r="P197" s="6"/>
    </row>
    <row r="198" spans="16:16" x14ac:dyDescent="0.25">
      <c r="P198" s="6"/>
    </row>
    <row r="199" spans="16:16" x14ac:dyDescent="0.25">
      <c r="P199" s="6"/>
    </row>
    <row r="200" spans="16:16" x14ac:dyDescent="0.25">
      <c r="P200" s="6"/>
    </row>
    <row r="201" spans="16:16" x14ac:dyDescent="0.25">
      <c r="P201" s="6"/>
    </row>
    <row r="202" spans="16:16" x14ac:dyDescent="0.25">
      <c r="P202" s="6"/>
    </row>
    <row r="203" spans="16:16" x14ac:dyDescent="0.25">
      <c r="P203" s="6"/>
    </row>
    <row r="204" spans="16:16" x14ac:dyDescent="0.25">
      <c r="P204" s="6"/>
    </row>
    <row r="205" spans="16:16" x14ac:dyDescent="0.25">
      <c r="P205" s="6"/>
    </row>
    <row r="206" spans="16:16" x14ac:dyDescent="0.25">
      <c r="P206" s="6"/>
    </row>
    <row r="207" spans="16:16" x14ac:dyDescent="0.25">
      <c r="P207" s="6"/>
    </row>
    <row r="208" spans="16:16" x14ac:dyDescent="0.25">
      <c r="P208" s="6"/>
    </row>
    <row r="209" spans="16:16" x14ac:dyDescent="0.25">
      <c r="P209" s="6"/>
    </row>
    <row r="210" spans="16:16" x14ac:dyDescent="0.25">
      <c r="P210" s="6"/>
    </row>
    <row r="211" spans="16:16" x14ac:dyDescent="0.25">
      <c r="P211" s="6"/>
    </row>
    <row r="212" spans="16:16" x14ac:dyDescent="0.25">
      <c r="P212" s="6"/>
    </row>
    <row r="213" spans="16:16" x14ac:dyDescent="0.25">
      <c r="P213" s="6"/>
    </row>
    <row r="214" spans="16:16" x14ac:dyDescent="0.25">
      <c r="P214" s="6"/>
    </row>
    <row r="215" spans="16:16" x14ac:dyDescent="0.25">
      <c r="P215" s="6"/>
    </row>
    <row r="216" spans="16:16" x14ac:dyDescent="0.25">
      <c r="P216" s="6"/>
    </row>
    <row r="217" spans="16:16" x14ac:dyDescent="0.25">
      <c r="P217" s="6"/>
    </row>
    <row r="218" spans="16:16" x14ac:dyDescent="0.25">
      <c r="P218" s="6"/>
    </row>
    <row r="219" spans="16:16" x14ac:dyDescent="0.25">
      <c r="P219" s="6"/>
    </row>
    <row r="220" spans="16:16" x14ac:dyDescent="0.25">
      <c r="P220" s="6"/>
    </row>
    <row r="221" spans="16:16" x14ac:dyDescent="0.25">
      <c r="P221" s="6"/>
    </row>
    <row r="222" spans="16:16" x14ac:dyDescent="0.25">
      <c r="P222" s="6"/>
    </row>
    <row r="223" spans="16:16" x14ac:dyDescent="0.25">
      <c r="P223" s="6"/>
    </row>
    <row r="224" spans="16:16" x14ac:dyDescent="0.25">
      <c r="P224" s="6"/>
    </row>
    <row r="225" spans="16:16" x14ac:dyDescent="0.25">
      <c r="P225" s="6"/>
    </row>
    <row r="226" spans="16:16" x14ac:dyDescent="0.25">
      <c r="P226" s="6"/>
    </row>
    <row r="227" spans="16:16" x14ac:dyDescent="0.25">
      <c r="P227" s="6"/>
    </row>
    <row r="228" spans="16:16" x14ac:dyDescent="0.25">
      <c r="P228" s="6"/>
    </row>
    <row r="229" spans="16:16" x14ac:dyDescent="0.25">
      <c r="P229" s="6"/>
    </row>
    <row r="230" spans="16:16" x14ac:dyDescent="0.25">
      <c r="P230" s="6"/>
    </row>
    <row r="231" spans="16:16" x14ac:dyDescent="0.25">
      <c r="P231" s="6"/>
    </row>
    <row r="232" spans="16:16" x14ac:dyDescent="0.25">
      <c r="P232" s="6"/>
    </row>
    <row r="233" spans="16:16" x14ac:dyDescent="0.25">
      <c r="P233" s="6"/>
    </row>
    <row r="234" spans="16:16" x14ac:dyDescent="0.25">
      <c r="P234" s="6"/>
    </row>
    <row r="235" spans="16:16" x14ac:dyDescent="0.25">
      <c r="P235" s="6"/>
    </row>
    <row r="236" spans="16:16" x14ac:dyDescent="0.25">
      <c r="P236" s="6"/>
    </row>
    <row r="237" spans="16:16" x14ac:dyDescent="0.25">
      <c r="P237" s="6"/>
    </row>
    <row r="238" spans="16:16" x14ac:dyDescent="0.25">
      <c r="P238" s="6"/>
    </row>
    <row r="239" spans="16:16" x14ac:dyDescent="0.25">
      <c r="P239" s="6"/>
    </row>
    <row r="240" spans="16:16" x14ac:dyDescent="0.25">
      <c r="P240" s="6"/>
    </row>
    <row r="241" spans="16:16" x14ac:dyDescent="0.25">
      <c r="P241" s="6"/>
    </row>
    <row r="242" spans="16:16" x14ac:dyDescent="0.25">
      <c r="P242" s="6"/>
    </row>
    <row r="243" spans="16:16" x14ac:dyDescent="0.25">
      <c r="P243" s="6"/>
    </row>
    <row r="244" spans="16:16" x14ac:dyDescent="0.25">
      <c r="P244" s="6"/>
    </row>
    <row r="245" spans="16:16" x14ac:dyDescent="0.25">
      <c r="P245" s="6"/>
    </row>
    <row r="246" spans="16:16" x14ac:dyDescent="0.25">
      <c r="P246" s="6"/>
    </row>
    <row r="247" spans="16:16" x14ac:dyDescent="0.25">
      <c r="P247" s="6"/>
    </row>
    <row r="248" spans="16:16" x14ac:dyDescent="0.25">
      <c r="P248" s="6"/>
    </row>
    <row r="249" spans="16:16" x14ac:dyDescent="0.25">
      <c r="P249" s="6"/>
    </row>
    <row r="250" spans="16:16" x14ac:dyDescent="0.25">
      <c r="P250" s="6"/>
    </row>
    <row r="251" spans="16:16" x14ac:dyDescent="0.25">
      <c r="P251" s="6"/>
    </row>
    <row r="252" spans="16:16" x14ac:dyDescent="0.25">
      <c r="P252" s="6"/>
    </row>
    <row r="253" spans="16:16" x14ac:dyDescent="0.25">
      <c r="P253" s="6"/>
    </row>
    <row r="254" spans="16:16" x14ac:dyDescent="0.25">
      <c r="P254" s="6"/>
    </row>
    <row r="255" spans="16:16" x14ac:dyDescent="0.25">
      <c r="P255" s="6"/>
    </row>
    <row r="256" spans="16:16" x14ac:dyDescent="0.25">
      <c r="P256" s="6"/>
    </row>
    <row r="257" spans="16:16" x14ac:dyDescent="0.25">
      <c r="P257" s="6"/>
    </row>
    <row r="258" spans="16:16" x14ac:dyDescent="0.25">
      <c r="P258" s="6"/>
    </row>
    <row r="259" spans="16:16" x14ac:dyDescent="0.25">
      <c r="P259" s="6"/>
    </row>
    <row r="260" spans="16:16" x14ac:dyDescent="0.25">
      <c r="P260" s="6"/>
    </row>
    <row r="261" spans="16:16" x14ac:dyDescent="0.25">
      <c r="P261" s="6"/>
    </row>
    <row r="262" spans="16:16" x14ac:dyDescent="0.25">
      <c r="P262" s="6"/>
    </row>
    <row r="263" spans="16:16" x14ac:dyDescent="0.25">
      <c r="P263" s="6"/>
    </row>
    <row r="264" spans="16:16" x14ac:dyDescent="0.25">
      <c r="P264" s="6"/>
    </row>
    <row r="265" spans="16:16" x14ac:dyDescent="0.25">
      <c r="P265" s="6"/>
    </row>
    <row r="266" spans="16:16" x14ac:dyDescent="0.25">
      <c r="P266" s="6"/>
    </row>
    <row r="267" spans="16:16" x14ac:dyDescent="0.25">
      <c r="P267" s="6"/>
    </row>
    <row r="268" spans="16:16" x14ac:dyDescent="0.25">
      <c r="P268" s="6"/>
    </row>
    <row r="269" spans="16:16" x14ac:dyDescent="0.25">
      <c r="P269" s="6"/>
    </row>
    <row r="270" spans="16:16" x14ac:dyDescent="0.25">
      <c r="P270" s="6"/>
    </row>
    <row r="271" spans="16:16" x14ac:dyDescent="0.25">
      <c r="P271" s="6"/>
    </row>
    <row r="272" spans="16:16" x14ac:dyDescent="0.25">
      <c r="P272" s="6"/>
    </row>
    <row r="273" spans="16:16" x14ac:dyDescent="0.25">
      <c r="P273" s="6"/>
    </row>
    <row r="274" spans="16:16" x14ac:dyDescent="0.25">
      <c r="P274" s="6"/>
    </row>
    <row r="275" spans="16:16" x14ac:dyDescent="0.25">
      <c r="P275" s="6"/>
    </row>
    <row r="276" spans="16:16" x14ac:dyDescent="0.25">
      <c r="P276" s="6"/>
    </row>
    <row r="277" spans="16:16" x14ac:dyDescent="0.25">
      <c r="P277" s="6"/>
    </row>
    <row r="278" spans="16:16" x14ac:dyDescent="0.25">
      <c r="P278" s="6"/>
    </row>
    <row r="279" spans="16:16" x14ac:dyDescent="0.25">
      <c r="P279" s="6"/>
    </row>
    <row r="280" spans="16:16" x14ac:dyDescent="0.25">
      <c r="P280" s="6"/>
    </row>
    <row r="281" spans="16:16" x14ac:dyDescent="0.25">
      <c r="P281" s="6"/>
    </row>
    <row r="282" spans="16:16" x14ac:dyDescent="0.25">
      <c r="P282" s="6"/>
    </row>
    <row r="283" spans="16:16" x14ac:dyDescent="0.25">
      <c r="P283" s="6"/>
    </row>
    <row r="284" spans="16:16" x14ac:dyDescent="0.25">
      <c r="P284" s="6"/>
    </row>
    <row r="285" spans="16:16" x14ac:dyDescent="0.25">
      <c r="P285" s="6"/>
    </row>
    <row r="286" spans="16:16" x14ac:dyDescent="0.25">
      <c r="P286" s="6"/>
    </row>
    <row r="287" spans="16:16" x14ac:dyDescent="0.25">
      <c r="P287" s="6"/>
    </row>
    <row r="288" spans="16:16" x14ac:dyDescent="0.25">
      <c r="P288" s="6"/>
    </row>
    <row r="289" spans="16:16" x14ac:dyDescent="0.25">
      <c r="P289" s="6"/>
    </row>
    <row r="290" spans="16:16" x14ac:dyDescent="0.25">
      <c r="P290" s="6"/>
    </row>
    <row r="291" spans="16:16" x14ac:dyDescent="0.25">
      <c r="P291" s="6"/>
    </row>
    <row r="292" spans="16:16" x14ac:dyDescent="0.25">
      <c r="P292" s="6"/>
    </row>
    <row r="293" spans="16:16" x14ac:dyDescent="0.25">
      <c r="P293" s="6"/>
    </row>
    <row r="294" spans="16:16" x14ac:dyDescent="0.25">
      <c r="P294" s="6"/>
    </row>
    <row r="295" spans="16:16" x14ac:dyDescent="0.25">
      <c r="P295" s="6"/>
    </row>
    <row r="296" spans="16:16" x14ac:dyDescent="0.25">
      <c r="P296" s="6"/>
    </row>
    <row r="297" spans="16:16" x14ac:dyDescent="0.25">
      <c r="P297" s="6"/>
    </row>
    <row r="298" spans="16:16" x14ac:dyDescent="0.25">
      <c r="P298" s="6"/>
    </row>
    <row r="299" spans="16:16" x14ac:dyDescent="0.25">
      <c r="P299" s="6"/>
    </row>
    <row r="300" spans="16:16" x14ac:dyDescent="0.25">
      <c r="P300" s="6"/>
    </row>
    <row r="301" spans="16:16" x14ac:dyDescent="0.25">
      <c r="P301" s="6"/>
    </row>
    <row r="302" spans="16:16" x14ac:dyDescent="0.25">
      <c r="P302" s="6"/>
    </row>
    <row r="303" spans="16:16" x14ac:dyDescent="0.25">
      <c r="P303" s="6"/>
    </row>
    <row r="304" spans="16:16" x14ac:dyDescent="0.25">
      <c r="P304" s="6"/>
    </row>
    <row r="305" spans="16:16" x14ac:dyDescent="0.25">
      <c r="P305" s="6"/>
    </row>
    <row r="306" spans="16:16" x14ac:dyDescent="0.25">
      <c r="P306" s="6"/>
    </row>
    <row r="307" spans="16:16" x14ac:dyDescent="0.25">
      <c r="P307" s="6"/>
    </row>
    <row r="308" spans="16:16" x14ac:dyDescent="0.25">
      <c r="P308" s="6"/>
    </row>
    <row r="309" spans="16:16" x14ac:dyDescent="0.25">
      <c r="P309" s="6"/>
    </row>
    <row r="310" spans="16:16" x14ac:dyDescent="0.25">
      <c r="P310" s="6"/>
    </row>
    <row r="311" spans="16:16" x14ac:dyDescent="0.25">
      <c r="P311" s="6"/>
    </row>
    <row r="312" spans="16:16" x14ac:dyDescent="0.25">
      <c r="P312" s="6"/>
    </row>
    <row r="313" spans="16:16" x14ac:dyDescent="0.25">
      <c r="P313" s="6"/>
    </row>
    <row r="314" spans="16:16" x14ac:dyDescent="0.25">
      <c r="P314" s="6"/>
    </row>
    <row r="315" spans="16:16" x14ac:dyDescent="0.25">
      <c r="P315" s="6"/>
    </row>
    <row r="316" spans="16:16" x14ac:dyDescent="0.25">
      <c r="P316" s="6"/>
    </row>
    <row r="317" spans="16:16" x14ac:dyDescent="0.25">
      <c r="P317" s="6"/>
    </row>
    <row r="318" spans="16:16" x14ac:dyDescent="0.25">
      <c r="P318" s="6"/>
    </row>
    <row r="319" spans="16:16" x14ac:dyDescent="0.25">
      <c r="P319" s="6"/>
    </row>
    <row r="320" spans="16:16" x14ac:dyDescent="0.25">
      <c r="P320" s="6"/>
    </row>
    <row r="321" spans="16:16" x14ac:dyDescent="0.25">
      <c r="P321" s="6"/>
    </row>
    <row r="322" spans="16:16" x14ac:dyDescent="0.25">
      <c r="P322" s="6"/>
    </row>
    <row r="323" spans="16:16" x14ac:dyDescent="0.25">
      <c r="P323" s="6"/>
    </row>
    <row r="324" spans="16:16" x14ac:dyDescent="0.25">
      <c r="P324" s="6"/>
    </row>
    <row r="325" spans="16:16" x14ac:dyDescent="0.25">
      <c r="P325" s="6"/>
    </row>
    <row r="326" spans="16:16" x14ac:dyDescent="0.25">
      <c r="P326" s="6"/>
    </row>
    <row r="327" spans="16:16" x14ac:dyDescent="0.25">
      <c r="P327" s="6"/>
    </row>
    <row r="328" spans="16:16" x14ac:dyDescent="0.25">
      <c r="P328" s="6"/>
    </row>
    <row r="329" spans="16:16" x14ac:dyDescent="0.25">
      <c r="P329" s="6"/>
    </row>
    <row r="330" spans="16:16" x14ac:dyDescent="0.25">
      <c r="P330" s="6"/>
    </row>
    <row r="331" spans="16:16" x14ac:dyDescent="0.25">
      <c r="P331" s="6"/>
    </row>
    <row r="332" spans="16:16" x14ac:dyDescent="0.25">
      <c r="P332" s="6"/>
    </row>
    <row r="333" spans="16:16" x14ac:dyDescent="0.25">
      <c r="P333" s="6"/>
    </row>
    <row r="334" spans="16:16" x14ac:dyDescent="0.25">
      <c r="P334" s="6"/>
    </row>
    <row r="335" spans="16:16" x14ac:dyDescent="0.25">
      <c r="P335" s="6"/>
    </row>
    <row r="336" spans="16:16" x14ac:dyDescent="0.25">
      <c r="P336" s="6"/>
    </row>
    <row r="337" spans="16:16" x14ac:dyDescent="0.25">
      <c r="P337" s="6"/>
    </row>
    <row r="338" spans="16:16" x14ac:dyDescent="0.25">
      <c r="P338" s="6"/>
    </row>
    <row r="339" spans="16:16" x14ac:dyDescent="0.25">
      <c r="P339" s="6"/>
    </row>
    <row r="340" spans="16:16" x14ac:dyDescent="0.25">
      <c r="P340" s="6"/>
    </row>
    <row r="341" spans="16:16" x14ac:dyDescent="0.25">
      <c r="P341" s="6"/>
    </row>
    <row r="342" spans="16:16" x14ac:dyDescent="0.25">
      <c r="P342" s="6"/>
    </row>
    <row r="343" spans="16:16" x14ac:dyDescent="0.25">
      <c r="P343" s="6"/>
    </row>
    <row r="344" spans="16:16" x14ac:dyDescent="0.25">
      <c r="P344" s="6"/>
    </row>
    <row r="345" spans="16:16" x14ac:dyDescent="0.25">
      <c r="P345" s="6"/>
    </row>
    <row r="346" spans="16:16" x14ac:dyDescent="0.25">
      <c r="P346" s="6"/>
    </row>
    <row r="347" spans="16:16" x14ac:dyDescent="0.25">
      <c r="P347" s="6"/>
    </row>
    <row r="348" spans="16:16" x14ac:dyDescent="0.25">
      <c r="P348" s="6"/>
    </row>
    <row r="349" spans="16:16" x14ac:dyDescent="0.25">
      <c r="P349" s="6"/>
    </row>
    <row r="350" spans="16:16" x14ac:dyDescent="0.25">
      <c r="P350" s="6"/>
    </row>
    <row r="351" spans="16:16" x14ac:dyDescent="0.25">
      <c r="P351" s="6"/>
    </row>
    <row r="352" spans="16:16" x14ac:dyDescent="0.25">
      <c r="P352" s="6"/>
    </row>
    <row r="353" spans="16:16" x14ac:dyDescent="0.25">
      <c r="P353" s="6"/>
    </row>
    <row r="354" spans="16:16" x14ac:dyDescent="0.25">
      <c r="P354" s="6"/>
    </row>
    <row r="355" spans="16:16" x14ac:dyDescent="0.25">
      <c r="P355" s="6"/>
    </row>
    <row r="356" spans="16:16" x14ac:dyDescent="0.25">
      <c r="P356" s="6"/>
    </row>
    <row r="357" spans="16:16" x14ac:dyDescent="0.25">
      <c r="P357" s="6"/>
    </row>
    <row r="358" spans="16:16" x14ac:dyDescent="0.25">
      <c r="P358" s="6"/>
    </row>
    <row r="359" spans="16:16" x14ac:dyDescent="0.25">
      <c r="P359" s="6"/>
    </row>
    <row r="360" spans="16:16" x14ac:dyDescent="0.25">
      <c r="P360" s="6"/>
    </row>
    <row r="361" spans="16:16" x14ac:dyDescent="0.25">
      <c r="P361" s="6"/>
    </row>
    <row r="362" spans="16:16" x14ac:dyDescent="0.25">
      <c r="P362" s="6"/>
    </row>
    <row r="363" spans="16:16" x14ac:dyDescent="0.25">
      <c r="P363" s="6"/>
    </row>
    <row r="364" spans="16:16" x14ac:dyDescent="0.25">
      <c r="P364" s="6"/>
    </row>
    <row r="365" spans="16:16" x14ac:dyDescent="0.25">
      <c r="P365" s="6"/>
    </row>
    <row r="366" spans="16:16" x14ac:dyDescent="0.25">
      <c r="P366" s="6"/>
    </row>
    <row r="367" spans="16:16" x14ac:dyDescent="0.25">
      <c r="P367" s="6"/>
    </row>
    <row r="368" spans="16:16" x14ac:dyDescent="0.25">
      <c r="P368" s="6"/>
    </row>
    <row r="369" spans="16:16" x14ac:dyDescent="0.25">
      <c r="P369" s="6"/>
    </row>
    <row r="370" spans="16:16" x14ac:dyDescent="0.25">
      <c r="P370" s="6"/>
    </row>
    <row r="371" spans="16:16" x14ac:dyDescent="0.25">
      <c r="P371" s="6"/>
    </row>
    <row r="372" spans="16:16" x14ac:dyDescent="0.25">
      <c r="P372" s="6"/>
    </row>
    <row r="373" spans="16:16" x14ac:dyDescent="0.25">
      <c r="P373" s="6"/>
    </row>
    <row r="374" spans="16:16" x14ac:dyDescent="0.25">
      <c r="P374" s="6"/>
    </row>
    <row r="375" spans="16:16" x14ac:dyDescent="0.25">
      <c r="P375" s="6"/>
    </row>
    <row r="376" spans="16:16" x14ac:dyDescent="0.25">
      <c r="P376" s="6"/>
    </row>
    <row r="377" spans="16:16" x14ac:dyDescent="0.25">
      <c r="P377" s="6"/>
    </row>
    <row r="378" spans="16:16" x14ac:dyDescent="0.25">
      <c r="P378" s="6"/>
    </row>
    <row r="379" spans="16:16" x14ac:dyDescent="0.25">
      <c r="P379" s="6"/>
    </row>
    <row r="380" spans="16:16" x14ac:dyDescent="0.25">
      <c r="P380" s="6"/>
    </row>
    <row r="381" spans="16:16" x14ac:dyDescent="0.25">
      <c r="P381" s="6"/>
    </row>
    <row r="382" spans="16:16" x14ac:dyDescent="0.25">
      <c r="P382" s="6"/>
    </row>
    <row r="383" spans="16:16" x14ac:dyDescent="0.25">
      <c r="P383" s="6"/>
    </row>
    <row r="384" spans="16:16" x14ac:dyDescent="0.25">
      <c r="P384" s="6"/>
    </row>
    <row r="385" spans="16:16" x14ac:dyDescent="0.25">
      <c r="P385" s="6"/>
    </row>
    <row r="386" spans="16:16" x14ac:dyDescent="0.25">
      <c r="P386" s="6"/>
    </row>
    <row r="387" spans="16:16" x14ac:dyDescent="0.25">
      <c r="P387" s="6"/>
    </row>
    <row r="388" spans="16:16" x14ac:dyDescent="0.25">
      <c r="P388" s="6"/>
    </row>
    <row r="389" spans="16:16" x14ac:dyDescent="0.25">
      <c r="P389" s="6"/>
    </row>
    <row r="390" spans="16:16" x14ac:dyDescent="0.25">
      <c r="P390" s="6"/>
    </row>
    <row r="391" spans="16:16" x14ac:dyDescent="0.25">
      <c r="P391" s="6"/>
    </row>
    <row r="392" spans="16:16" x14ac:dyDescent="0.25">
      <c r="P392" s="6"/>
    </row>
    <row r="393" spans="16:16" x14ac:dyDescent="0.25">
      <c r="P393" s="6"/>
    </row>
    <row r="394" spans="16:16" x14ac:dyDescent="0.25">
      <c r="P394" s="6"/>
    </row>
    <row r="395" spans="16:16" x14ac:dyDescent="0.25">
      <c r="P395" s="6"/>
    </row>
    <row r="396" spans="16:16" x14ac:dyDescent="0.25">
      <c r="P396" s="6"/>
    </row>
    <row r="397" spans="16:16" x14ac:dyDescent="0.25">
      <c r="P397" s="6"/>
    </row>
    <row r="398" spans="16:16" x14ac:dyDescent="0.25">
      <c r="P398" s="6"/>
    </row>
    <row r="399" spans="16:16" x14ac:dyDescent="0.25">
      <c r="P399" s="6"/>
    </row>
    <row r="400" spans="16:16" x14ac:dyDescent="0.25">
      <c r="P400" s="6"/>
    </row>
    <row r="401" spans="16:16" x14ac:dyDescent="0.25">
      <c r="P401" s="6"/>
    </row>
    <row r="402" spans="16:16" x14ac:dyDescent="0.25">
      <c r="P402" s="6"/>
    </row>
    <row r="403" spans="16:16" x14ac:dyDescent="0.25">
      <c r="P403" s="6"/>
    </row>
    <row r="404" spans="16:16" x14ac:dyDescent="0.25">
      <c r="P404" s="6"/>
    </row>
    <row r="405" spans="16:16" x14ac:dyDescent="0.25">
      <c r="P405" s="6"/>
    </row>
    <row r="406" spans="16:16" x14ac:dyDescent="0.25">
      <c r="P406" s="6"/>
    </row>
    <row r="407" spans="16:16" x14ac:dyDescent="0.25">
      <c r="P407" s="6"/>
    </row>
    <row r="408" spans="16:16" x14ac:dyDescent="0.25">
      <c r="P408" s="6"/>
    </row>
    <row r="409" spans="16:16" x14ac:dyDescent="0.25">
      <c r="P409" s="6"/>
    </row>
    <row r="410" spans="16:16" x14ac:dyDescent="0.25">
      <c r="P410" s="6"/>
    </row>
    <row r="411" spans="16:16" x14ac:dyDescent="0.25">
      <c r="P411" s="6"/>
    </row>
    <row r="412" spans="16:16" x14ac:dyDescent="0.25">
      <c r="P412" s="6"/>
    </row>
    <row r="413" spans="16:16" x14ac:dyDescent="0.25">
      <c r="P413" s="6"/>
    </row>
    <row r="414" spans="16:16" x14ac:dyDescent="0.25">
      <c r="P414" s="6"/>
    </row>
    <row r="415" spans="16:16" x14ac:dyDescent="0.25">
      <c r="P415" s="6"/>
    </row>
    <row r="416" spans="16:16" x14ac:dyDescent="0.25">
      <c r="P416" s="6"/>
    </row>
    <row r="417" spans="16:16" x14ac:dyDescent="0.25">
      <c r="P417" s="6"/>
    </row>
    <row r="418" spans="16:16" x14ac:dyDescent="0.25">
      <c r="P418" s="6"/>
    </row>
    <row r="419" spans="16:16" x14ac:dyDescent="0.25">
      <c r="P419" s="6"/>
    </row>
    <row r="420" spans="16:16" x14ac:dyDescent="0.25">
      <c r="P420" s="6"/>
    </row>
    <row r="421" spans="16:16" x14ac:dyDescent="0.25">
      <c r="P421" s="6"/>
    </row>
    <row r="422" spans="16:16" x14ac:dyDescent="0.25">
      <c r="P422" s="6"/>
    </row>
    <row r="423" spans="16:16" x14ac:dyDescent="0.25">
      <c r="P423" s="6"/>
    </row>
    <row r="424" spans="16:16" x14ac:dyDescent="0.25">
      <c r="P424" s="6"/>
    </row>
    <row r="425" spans="16:16" x14ac:dyDescent="0.25">
      <c r="P425" s="6"/>
    </row>
    <row r="426" spans="16:16" x14ac:dyDescent="0.25">
      <c r="P426" s="6"/>
    </row>
    <row r="427" spans="16:16" x14ac:dyDescent="0.25">
      <c r="P427" s="6"/>
    </row>
    <row r="428" spans="16:16" x14ac:dyDescent="0.25">
      <c r="P428" s="6"/>
    </row>
    <row r="429" spans="16:16" x14ac:dyDescent="0.25">
      <c r="P429" s="6"/>
    </row>
    <row r="430" spans="16:16" x14ac:dyDescent="0.25">
      <c r="P430" s="6"/>
    </row>
    <row r="431" spans="16:16" x14ac:dyDescent="0.25">
      <c r="P431" s="6"/>
    </row>
    <row r="432" spans="16:16" x14ac:dyDescent="0.25">
      <c r="P432" s="6"/>
    </row>
    <row r="433" spans="16:16" x14ac:dyDescent="0.25">
      <c r="P433" s="6"/>
    </row>
    <row r="434" spans="16:16" x14ac:dyDescent="0.25">
      <c r="P434" s="6"/>
    </row>
    <row r="435" spans="16:16" x14ac:dyDescent="0.25">
      <c r="P435" s="6"/>
    </row>
    <row r="436" spans="16:16" x14ac:dyDescent="0.25">
      <c r="P436" s="6"/>
    </row>
    <row r="437" spans="16:16" x14ac:dyDescent="0.25">
      <c r="P437" s="6"/>
    </row>
    <row r="438" spans="16:16" x14ac:dyDescent="0.25">
      <c r="P438" s="6"/>
    </row>
    <row r="439" spans="16:16" x14ac:dyDescent="0.25">
      <c r="P439" s="6"/>
    </row>
    <row r="440" spans="16:16" x14ac:dyDescent="0.25">
      <c r="P440" s="6"/>
    </row>
    <row r="441" spans="16:16" x14ac:dyDescent="0.25">
      <c r="P441" s="6"/>
    </row>
    <row r="442" spans="16:16" x14ac:dyDescent="0.25">
      <c r="P442" s="6"/>
    </row>
    <row r="443" spans="16:16" x14ac:dyDescent="0.25">
      <c r="P443" s="6"/>
    </row>
    <row r="444" spans="16:16" x14ac:dyDescent="0.25">
      <c r="P444" s="6"/>
    </row>
    <row r="445" spans="16:16" x14ac:dyDescent="0.25">
      <c r="P445" s="6"/>
    </row>
    <row r="446" spans="16:16" x14ac:dyDescent="0.25">
      <c r="P446" s="6"/>
    </row>
    <row r="447" spans="16:16" x14ac:dyDescent="0.25">
      <c r="P447" s="6"/>
    </row>
    <row r="448" spans="16:16" x14ac:dyDescent="0.25">
      <c r="P448" s="6"/>
    </row>
    <row r="449" spans="16:16" x14ac:dyDescent="0.25">
      <c r="P449" s="6"/>
    </row>
    <row r="450" spans="16:16" x14ac:dyDescent="0.25">
      <c r="P450" s="6"/>
    </row>
    <row r="451" spans="16:16" x14ac:dyDescent="0.25">
      <c r="P451" s="6"/>
    </row>
    <row r="452" spans="16:16" x14ac:dyDescent="0.25">
      <c r="P452" s="6"/>
    </row>
    <row r="453" spans="16:16" x14ac:dyDescent="0.25">
      <c r="P453" s="6"/>
    </row>
    <row r="454" spans="16:16" x14ac:dyDescent="0.25">
      <c r="P454" s="6"/>
    </row>
    <row r="455" spans="16:16" x14ac:dyDescent="0.25">
      <c r="P455" s="6"/>
    </row>
    <row r="456" spans="16:16" x14ac:dyDescent="0.25">
      <c r="P456" s="6"/>
    </row>
    <row r="457" spans="16:16" x14ac:dyDescent="0.25">
      <c r="P457" s="6"/>
    </row>
    <row r="458" spans="16:16" x14ac:dyDescent="0.25">
      <c r="P458" s="6"/>
    </row>
    <row r="459" spans="16:16" x14ac:dyDescent="0.25">
      <c r="P459" s="6"/>
    </row>
    <row r="460" spans="16:16" x14ac:dyDescent="0.25">
      <c r="P460" s="6"/>
    </row>
    <row r="461" spans="16:16" x14ac:dyDescent="0.25">
      <c r="P461" s="6"/>
    </row>
    <row r="462" spans="16:16" x14ac:dyDescent="0.25">
      <c r="P462" s="6"/>
    </row>
    <row r="463" spans="16:16" x14ac:dyDescent="0.25">
      <c r="P463" s="6"/>
    </row>
    <row r="464" spans="16:16" x14ac:dyDescent="0.25">
      <c r="P464" s="6"/>
    </row>
    <row r="465" spans="16:16" x14ac:dyDescent="0.25">
      <c r="P465" s="6"/>
    </row>
    <row r="466" spans="16:16" x14ac:dyDescent="0.25">
      <c r="P466" s="6"/>
    </row>
    <row r="467" spans="16:16" x14ac:dyDescent="0.25">
      <c r="P467" s="6"/>
    </row>
    <row r="468" spans="16:16" x14ac:dyDescent="0.25">
      <c r="P468" s="6"/>
    </row>
    <row r="469" spans="16:16" x14ac:dyDescent="0.25">
      <c r="P469" s="6"/>
    </row>
    <row r="470" spans="16:16" x14ac:dyDescent="0.25">
      <c r="P470" s="6"/>
    </row>
    <row r="471" spans="16:16" x14ac:dyDescent="0.25">
      <c r="P471" s="6"/>
    </row>
    <row r="472" spans="16:16" x14ac:dyDescent="0.25">
      <c r="P472" s="6"/>
    </row>
    <row r="473" spans="16:16" x14ac:dyDescent="0.25">
      <c r="P473" s="6"/>
    </row>
    <row r="474" spans="16:16" x14ac:dyDescent="0.25">
      <c r="P474" s="6"/>
    </row>
    <row r="475" spans="16:16" x14ac:dyDescent="0.25">
      <c r="P475" s="6"/>
    </row>
    <row r="476" spans="16:16" x14ac:dyDescent="0.25">
      <c r="P476" s="6"/>
    </row>
    <row r="477" spans="16:16" x14ac:dyDescent="0.25">
      <c r="P477" s="6"/>
    </row>
    <row r="478" spans="16:16" x14ac:dyDescent="0.25">
      <c r="P478" s="6"/>
    </row>
    <row r="479" spans="16:16" x14ac:dyDescent="0.25">
      <c r="P479" s="6"/>
    </row>
    <row r="480" spans="16:16" x14ac:dyDescent="0.25">
      <c r="P480" s="6"/>
    </row>
    <row r="481" spans="16:16" x14ac:dyDescent="0.25">
      <c r="P481" s="6"/>
    </row>
    <row r="482" spans="16:16" x14ac:dyDescent="0.25">
      <c r="P482" s="6"/>
    </row>
    <row r="483" spans="16:16" x14ac:dyDescent="0.25">
      <c r="P483" s="6"/>
    </row>
    <row r="484" spans="16:16" x14ac:dyDescent="0.25">
      <c r="P484" s="6"/>
    </row>
    <row r="485" spans="16:16" x14ac:dyDescent="0.25">
      <c r="P485" s="6"/>
    </row>
    <row r="486" spans="16:16" x14ac:dyDescent="0.25">
      <c r="P486" s="6"/>
    </row>
    <row r="487" spans="16:16" x14ac:dyDescent="0.25">
      <c r="P487" s="6"/>
    </row>
    <row r="488" spans="16:16" x14ac:dyDescent="0.25">
      <c r="P488" s="6"/>
    </row>
    <row r="489" spans="16:16" x14ac:dyDescent="0.25">
      <c r="P489" s="6"/>
    </row>
    <row r="490" spans="16:16" x14ac:dyDescent="0.25">
      <c r="P490" s="6"/>
    </row>
    <row r="491" spans="16:16" x14ac:dyDescent="0.25">
      <c r="P491" s="6"/>
    </row>
    <row r="492" spans="16:16" x14ac:dyDescent="0.25">
      <c r="P492" s="6"/>
    </row>
    <row r="493" spans="16:16" x14ac:dyDescent="0.25">
      <c r="P493" s="6"/>
    </row>
    <row r="494" spans="16:16" x14ac:dyDescent="0.25">
      <c r="P494" s="6"/>
    </row>
    <row r="495" spans="16:16" x14ac:dyDescent="0.25">
      <c r="P495" s="6"/>
    </row>
    <row r="496" spans="16:16" x14ac:dyDescent="0.25">
      <c r="P496" s="6"/>
    </row>
    <row r="497" spans="16:16" x14ac:dyDescent="0.25">
      <c r="P497" s="6"/>
    </row>
    <row r="498" spans="16:16" x14ac:dyDescent="0.25">
      <c r="P498" s="6"/>
    </row>
    <row r="499" spans="16:16" x14ac:dyDescent="0.25">
      <c r="P499" s="6"/>
    </row>
    <row r="500" spans="16:16" x14ac:dyDescent="0.25">
      <c r="P500" s="6"/>
    </row>
    <row r="501" spans="16:16" x14ac:dyDescent="0.25">
      <c r="P501" s="6"/>
    </row>
    <row r="502" spans="16:16" x14ac:dyDescent="0.25">
      <c r="P502" s="6"/>
    </row>
    <row r="503" spans="16:16" x14ac:dyDescent="0.25">
      <c r="P503" s="6"/>
    </row>
    <row r="504" spans="16:16" x14ac:dyDescent="0.25">
      <c r="P504" s="6"/>
    </row>
    <row r="505" spans="16:16" x14ac:dyDescent="0.25">
      <c r="P505" s="6"/>
    </row>
    <row r="506" spans="16:16" x14ac:dyDescent="0.25">
      <c r="P506" s="6"/>
    </row>
    <row r="507" spans="16:16" x14ac:dyDescent="0.25">
      <c r="P507" s="6"/>
    </row>
    <row r="508" spans="16:16" x14ac:dyDescent="0.25">
      <c r="P508" s="6"/>
    </row>
    <row r="509" spans="16:16" x14ac:dyDescent="0.25">
      <c r="P509" s="6"/>
    </row>
    <row r="510" spans="16:16" x14ac:dyDescent="0.25">
      <c r="P510" s="6"/>
    </row>
    <row r="511" spans="16:16" x14ac:dyDescent="0.25">
      <c r="P511" s="6"/>
    </row>
    <row r="512" spans="16:16" x14ac:dyDescent="0.25">
      <c r="P512" s="6"/>
    </row>
    <row r="513" spans="16:16" x14ac:dyDescent="0.25">
      <c r="P513" s="6"/>
    </row>
    <row r="514" spans="16:16" x14ac:dyDescent="0.25">
      <c r="P514" s="6"/>
    </row>
    <row r="515" spans="16:16" x14ac:dyDescent="0.25">
      <c r="P515" s="6"/>
    </row>
    <row r="516" spans="16:16" x14ac:dyDescent="0.25">
      <c r="P516" s="6"/>
    </row>
    <row r="517" spans="16:16" x14ac:dyDescent="0.25">
      <c r="P517" s="6"/>
    </row>
    <row r="518" spans="16:16" x14ac:dyDescent="0.25">
      <c r="P518" s="6"/>
    </row>
    <row r="519" spans="16:16" x14ac:dyDescent="0.25">
      <c r="P519" s="6"/>
    </row>
    <row r="520" spans="16:16" x14ac:dyDescent="0.25">
      <c r="P520" s="6"/>
    </row>
    <row r="521" spans="16:16" x14ac:dyDescent="0.25">
      <c r="P521" s="6"/>
    </row>
    <row r="522" spans="16:16" x14ac:dyDescent="0.25">
      <c r="P522" s="6"/>
    </row>
    <row r="523" spans="16:16" x14ac:dyDescent="0.25">
      <c r="P523" s="6"/>
    </row>
    <row r="524" spans="16:16" x14ac:dyDescent="0.25">
      <c r="P524" s="6"/>
    </row>
    <row r="525" spans="16:16" x14ac:dyDescent="0.25">
      <c r="P525" s="6"/>
    </row>
    <row r="526" spans="16:16" x14ac:dyDescent="0.25">
      <c r="P526" s="6"/>
    </row>
    <row r="527" spans="16:16" x14ac:dyDescent="0.25">
      <c r="P527" s="6"/>
    </row>
    <row r="528" spans="16:16" x14ac:dyDescent="0.25">
      <c r="P528" s="6"/>
    </row>
    <row r="529" spans="16:16" x14ac:dyDescent="0.25">
      <c r="P529" s="6"/>
    </row>
    <row r="530" spans="16:16" x14ac:dyDescent="0.25">
      <c r="P530" s="6"/>
    </row>
    <row r="531" spans="16:16" x14ac:dyDescent="0.25">
      <c r="P531" s="6"/>
    </row>
    <row r="532" spans="16:16" x14ac:dyDescent="0.25">
      <c r="P532" s="6"/>
    </row>
    <row r="533" spans="16:16" x14ac:dyDescent="0.25">
      <c r="P533" s="6"/>
    </row>
    <row r="534" spans="16:16" x14ac:dyDescent="0.25">
      <c r="P534" s="6"/>
    </row>
    <row r="535" spans="16:16" x14ac:dyDescent="0.25">
      <c r="P535" s="6"/>
    </row>
    <row r="536" spans="16:16" x14ac:dyDescent="0.25">
      <c r="P536" s="6"/>
    </row>
    <row r="537" spans="16:16" x14ac:dyDescent="0.25">
      <c r="P537" s="6"/>
    </row>
    <row r="538" spans="16:16" x14ac:dyDescent="0.25">
      <c r="P538" s="6"/>
    </row>
    <row r="539" spans="16:16" x14ac:dyDescent="0.25">
      <c r="P539" s="6"/>
    </row>
    <row r="540" spans="16:16" x14ac:dyDescent="0.25">
      <c r="P540" s="6"/>
    </row>
    <row r="541" spans="16:16" x14ac:dyDescent="0.25">
      <c r="P541" s="6"/>
    </row>
    <row r="542" spans="16:16" x14ac:dyDescent="0.25">
      <c r="P542" s="6"/>
    </row>
    <row r="543" spans="16:16" x14ac:dyDescent="0.25">
      <c r="P543" s="6"/>
    </row>
    <row r="544" spans="16:16" x14ac:dyDescent="0.25">
      <c r="P544" s="6"/>
    </row>
    <row r="545" spans="16:16" x14ac:dyDescent="0.25">
      <c r="P545" s="6"/>
    </row>
    <row r="546" spans="16:16" x14ac:dyDescent="0.25">
      <c r="P546" s="6"/>
    </row>
    <row r="547" spans="16:16" x14ac:dyDescent="0.25">
      <c r="P547" s="6"/>
    </row>
    <row r="548" spans="16:16" x14ac:dyDescent="0.25">
      <c r="P548" s="6"/>
    </row>
    <row r="549" spans="16:16" x14ac:dyDescent="0.25">
      <c r="P549" s="6"/>
    </row>
    <row r="550" spans="16:16" x14ac:dyDescent="0.25">
      <c r="P550" s="6"/>
    </row>
    <row r="551" spans="16:16" x14ac:dyDescent="0.25">
      <c r="P551" s="6"/>
    </row>
    <row r="552" spans="16:16" x14ac:dyDescent="0.25">
      <c r="P552" s="6"/>
    </row>
    <row r="553" spans="16:16" x14ac:dyDescent="0.25">
      <c r="P553" s="6"/>
    </row>
    <row r="554" spans="16:16" x14ac:dyDescent="0.25">
      <c r="P554" s="6"/>
    </row>
    <row r="555" spans="16:16" x14ac:dyDescent="0.25">
      <c r="P555" s="6"/>
    </row>
    <row r="556" spans="16:16" x14ac:dyDescent="0.25">
      <c r="P556" s="6"/>
    </row>
    <row r="557" spans="16:16" x14ac:dyDescent="0.25">
      <c r="P557" s="6"/>
    </row>
    <row r="558" spans="16:16" x14ac:dyDescent="0.25">
      <c r="P558" s="6"/>
    </row>
    <row r="559" spans="16:16" x14ac:dyDescent="0.25">
      <c r="P559" s="6"/>
    </row>
    <row r="560" spans="16:16" x14ac:dyDescent="0.25">
      <c r="P560" s="6"/>
    </row>
    <row r="561" spans="16:16" x14ac:dyDescent="0.25">
      <c r="P561" s="6"/>
    </row>
    <row r="562" spans="16:16" x14ac:dyDescent="0.25">
      <c r="P562" s="6"/>
    </row>
    <row r="563" spans="16:16" x14ac:dyDescent="0.25">
      <c r="P563" s="6"/>
    </row>
    <row r="564" spans="16:16" x14ac:dyDescent="0.25">
      <c r="P564" s="6"/>
    </row>
    <row r="565" spans="16:16" x14ac:dyDescent="0.25">
      <c r="P565" s="6"/>
    </row>
    <row r="566" spans="16:16" x14ac:dyDescent="0.25">
      <c r="P566" s="6"/>
    </row>
    <row r="567" spans="16:16" x14ac:dyDescent="0.25">
      <c r="P567" s="6"/>
    </row>
    <row r="568" spans="16:16" x14ac:dyDescent="0.25">
      <c r="P568" s="6"/>
    </row>
    <row r="569" spans="16:16" x14ac:dyDescent="0.25">
      <c r="P569" s="6"/>
    </row>
    <row r="570" spans="16:16" x14ac:dyDescent="0.25">
      <c r="P570" s="6"/>
    </row>
    <row r="571" spans="16:16" x14ac:dyDescent="0.25">
      <c r="P571" s="6"/>
    </row>
    <row r="572" spans="16:16" x14ac:dyDescent="0.25">
      <c r="P572" s="6"/>
    </row>
    <row r="573" spans="16:16" x14ac:dyDescent="0.25">
      <c r="P573" s="6"/>
    </row>
    <row r="574" spans="16:16" x14ac:dyDescent="0.25">
      <c r="P574" s="6"/>
    </row>
    <row r="575" spans="16:16" x14ac:dyDescent="0.25">
      <c r="P575" s="6"/>
    </row>
    <row r="576" spans="16:16" x14ac:dyDescent="0.25">
      <c r="P576" s="6"/>
    </row>
    <row r="577" spans="16:16" x14ac:dyDescent="0.25">
      <c r="P577" s="6"/>
    </row>
    <row r="578" spans="16:16" x14ac:dyDescent="0.25">
      <c r="P578" s="6"/>
    </row>
    <row r="579" spans="16:16" x14ac:dyDescent="0.25">
      <c r="P579" s="6"/>
    </row>
    <row r="580" spans="16:16" x14ac:dyDescent="0.25">
      <c r="P580" s="6"/>
    </row>
    <row r="581" spans="16:16" x14ac:dyDescent="0.25">
      <c r="P581" s="6"/>
    </row>
    <row r="582" spans="16:16" x14ac:dyDescent="0.25">
      <c r="P582" s="6"/>
    </row>
    <row r="583" spans="16:16" x14ac:dyDescent="0.25">
      <c r="P583" s="6"/>
    </row>
    <row r="584" spans="16:16" x14ac:dyDescent="0.25">
      <c r="P584" s="6"/>
    </row>
    <row r="585" spans="16:16" x14ac:dyDescent="0.25">
      <c r="P585" s="6"/>
    </row>
    <row r="586" spans="16:16" x14ac:dyDescent="0.25">
      <c r="P586" s="6"/>
    </row>
    <row r="587" spans="16:16" x14ac:dyDescent="0.25">
      <c r="P587" s="6"/>
    </row>
    <row r="588" spans="16:16" x14ac:dyDescent="0.25">
      <c r="P588" s="6"/>
    </row>
    <row r="589" spans="16:16" x14ac:dyDescent="0.25">
      <c r="P589" s="6"/>
    </row>
    <row r="590" spans="16:16" x14ac:dyDescent="0.25">
      <c r="P590" s="6"/>
    </row>
    <row r="591" spans="16:16" x14ac:dyDescent="0.25">
      <c r="P591" s="6"/>
    </row>
    <row r="592" spans="16:16" x14ac:dyDescent="0.25">
      <c r="P592" s="6"/>
    </row>
    <row r="593" spans="16:16" x14ac:dyDescent="0.25">
      <c r="P593" s="6"/>
    </row>
    <row r="594" spans="16:16" x14ac:dyDescent="0.25">
      <c r="P594" s="6"/>
    </row>
    <row r="595" spans="16:16" x14ac:dyDescent="0.25">
      <c r="P595" s="6"/>
    </row>
    <row r="596" spans="16:16" x14ac:dyDescent="0.25">
      <c r="P596" s="6"/>
    </row>
    <row r="597" spans="16:16" x14ac:dyDescent="0.25">
      <c r="P597" s="6"/>
    </row>
    <row r="598" spans="16:16" x14ac:dyDescent="0.25">
      <c r="P598" s="6"/>
    </row>
    <row r="599" spans="16:16" x14ac:dyDescent="0.25">
      <c r="P599" s="6"/>
    </row>
    <row r="600" spans="16:16" x14ac:dyDescent="0.25">
      <c r="P600" s="6"/>
    </row>
    <row r="601" spans="16:16" x14ac:dyDescent="0.25">
      <c r="P601" s="6"/>
    </row>
    <row r="602" spans="16:16" x14ac:dyDescent="0.25">
      <c r="P602" s="6"/>
    </row>
    <row r="603" spans="16:16" x14ac:dyDescent="0.25">
      <c r="P603" s="6"/>
    </row>
    <row r="604" spans="16:16" x14ac:dyDescent="0.25">
      <c r="P604" s="6"/>
    </row>
    <row r="605" spans="16:16" x14ac:dyDescent="0.25">
      <c r="P605" s="6"/>
    </row>
    <row r="606" spans="16:16" x14ac:dyDescent="0.25">
      <c r="P606" s="6"/>
    </row>
    <row r="607" spans="16:16" x14ac:dyDescent="0.25">
      <c r="P607" s="6"/>
    </row>
    <row r="608" spans="16:16" x14ac:dyDescent="0.25">
      <c r="P608" s="6"/>
    </row>
    <row r="609" spans="16:16" x14ac:dyDescent="0.25">
      <c r="P609" s="6"/>
    </row>
    <row r="610" spans="16:16" x14ac:dyDescent="0.25">
      <c r="P610" s="6"/>
    </row>
    <row r="611" spans="16:16" x14ac:dyDescent="0.25">
      <c r="P611" s="6"/>
    </row>
    <row r="612" spans="16:16" x14ac:dyDescent="0.25">
      <c r="P612" s="6"/>
    </row>
    <row r="613" spans="16:16" x14ac:dyDescent="0.25">
      <c r="P613" s="6"/>
    </row>
    <row r="614" spans="16:16" x14ac:dyDescent="0.25">
      <c r="P614" s="6"/>
    </row>
    <row r="615" spans="16:16" x14ac:dyDescent="0.25">
      <c r="P615" s="6"/>
    </row>
    <row r="616" spans="16:16" x14ac:dyDescent="0.25">
      <c r="P616" s="6"/>
    </row>
    <row r="617" spans="16:16" x14ac:dyDescent="0.25">
      <c r="P617" s="6"/>
    </row>
    <row r="618" spans="16:16" x14ac:dyDescent="0.25">
      <c r="P618" s="6"/>
    </row>
    <row r="619" spans="16:16" x14ac:dyDescent="0.25">
      <c r="P619" s="6"/>
    </row>
    <row r="620" spans="16:16" x14ac:dyDescent="0.25">
      <c r="P620" s="6"/>
    </row>
    <row r="621" spans="16:16" x14ac:dyDescent="0.25">
      <c r="P621" s="6"/>
    </row>
    <row r="622" spans="16:16" x14ac:dyDescent="0.25">
      <c r="P622" s="6"/>
    </row>
    <row r="623" spans="16:16" x14ac:dyDescent="0.25">
      <c r="P623" s="6"/>
    </row>
    <row r="624" spans="16:16" x14ac:dyDescent="0.25">
      <c r="P624" s="6"/>
    </row>
    <row r="625" spans="16:16" x14ac:dyDescent="0.25">
      <c r="P625" s="6"/>
    </row>
    <row r="626" spans="16:16" x14ac:dyDescent="0.25">
      <c r="P626" s="6"/>
    </row>
    <row r="627" spans="16:16" x14ac:dyDescent="0.25">
      <c r="P627" s="6"/>
    </row>
    <row r="628" spans="16:16" x14ac:dyDescent="0.25">
      <c r="P628" s="6"/>
    </row>
    <row r="629" spans="16:16" x14ac:dyDescent="0.25">
      <c r="P629" s="6"/>
    </row>
    <row r="630" spans="16:16" x14ac:dyDescent="0.25">
      <c r="P630" s="6"/>
    </row>
    <row r="631" spans="16:16" x14ac:dyDescent="0.25">
      <c r="P631" s="6"/>
    </row>
    <row r="632" spans="16:16" x14ac:dyDescent="0.25">
      <c r="P632" s="6"/>
    </row>
    <row r="633" spans="16:16" x14ac:dyDescent="0.25">
      <c r="P633" s="6"/>
    </row>
    <row r="634" spans="16:16" x14ac:dyDescent="0.25">
      <c r="P634" s="6"/>
    </row>
    <row r="635" spans="16:16" x14ac:dyDescent="0.25">
      <c r="P635" s="6"/>
    </row>
    <row r="636" spans="16:16" x14ac:dyDescent="0.25">
      <c r="P636" s="6"/>
    </row>
    <row r="637" spans="16:16" x14ac:dyDescent="0.25">
      <c r="P637" s="6"/>
    </row>
    <row r="638" spans="16:16" x14ac:dyDescent="0.25">
      <c r="P638" s="6"/>
    </row>
    <row r="639" spans="16:16" x14ac:dyDescent="0.25">
      <c r="P639" s="6"/>
    </row>
    <row r="640" spans="16:16" x14ac:dyDescent="0.25">
      <c r="P640" s="6"/>
    </row>
    <row r="641" spans="16:16" x14ac:dyDescent="0.25">
      <c r="P641" s="6"/>
    </row>
    <row r="642" spans="16:16" x14ac:dyDescent="0.25">
      <c r="P642" s="6"/>
    </row>
    <row r="643" spans="16:16" x14ac:dyDescent="0.25">
      <c r="P643" s="6"/>
    </row>
    <row r="644" spans="16:16" x14ac:dyDescent="0.25">
      <c r="P644" s="6"/>
    </row>
    <row r="645" spans="16:16" x14ac:dyDescent="0.25">
      <c r="P645" s="6"/>
    </row>
    <row r="646" spans="16:16" x14ac:dyDescent="0.25">
      <c r="P646" s="6"/>
    </row>
    <row r="647" spans="16:16" x14ac:dyDescent="0.25">
      <c r="P647" s="6"/>
    </row>
    <row r="648" spans="16:16" x14ac:dyDescent="0.25">
      <c r="P648" s="6"/>
    </row>
    <row r="649" spans="16:16" x14ac:dyDescent="0.25">
      <c r="P649" s="6"/>
    </row>
    <row r="650" spans="16:16" x14ac:dyDescent="0.25">
      <c r="P650" s="6"/>
    </row>
    <row r="651" spans="16:16" x14ac:dyDescent="0.25">
      <c r="P651" s="6"/>
    </row>
    <row r="652" spans="16:16" x14ac:dyDescent="0.25">
      <c r="P652" s="6"/>
    </row>
    <row r="653" spans="16:16" x14ac:dyDescent="0.25">
      <c r="P653" s="6"/>
    </row>
    <row r="654" spans="16:16" x14ac:dyDescent="0.25">
      <c r="P654" s="6"/>
    </row>
    <row r="655" spans="16:16" x14ac:dyDescent="0.25">
      <c r="P655" s="6"/>
    </row>
    <row r="656" spans="16:16" x14ac:dyDescent="0.25">
      <c r="P656" s="6"/>
    </row>
    <row r="657" spans="16:16" x14ac:dyDescent="0.25">
      <c r="P657" s="6"/>
    </row>
    <row r="658" spans="16:16" x14ac:dyDescent="0.25">
      <c r="P658" s="6"/>
    </row>
    <row r="659" spans="16:16" x14ac:dyDescent="0.25">
      <c r="P659" s="6"/>
    </row>
    <row r="660" spans="16:16" x14ac:dyDescent="0.25">
      <c r="P660" s="6"/>
    </row>
    <row r="661" spans="16:16" x14ac:dyDescent="0.25">
      <c r="P661" s="6"/>
    </row>
    <row r="662" spans="16:16" x14ac:dyDescent="0.25">
      <c r="P662" s="6"/>
    </row>
    <row r="663" spans="16:16" x14ac:dyDescent="0.25">
      <c r="P663" s="6"/>
    </row>
    <row r="664" spans="16:16" x14ac:dyDescent="0.25">
      <c r="P664" s="6"/>
    </row>
    <row r="665" spans="16:16" x14ac:dyDescent="0.25">
      <c r="P665" s="6"/>
    </row>
    <row r="666" spans="16:16" x14ac:dyDescent="0.25">
      <c r="P666" s="6"/>
    </row>
    <row r="667" spans="16:16" x14ac:dyDescent="0.25">
      <c r="P667" s="6"/>
    </row>
    <row r="668" spans="16:16" x14ac:dyDescent="0.25">
      <c r="P668" s="6"/>
    </row>
    <row r="669" spans="16:16" x14ac:dyDescent="0.25">
      <c r="P669" s="6"/>
    </row>
    <row r="670" spans="16:16" x14ac:dyDescent="0.25">
      <c r="P670" s="6"/>
    </row>
    <row r="671" spans="16:16" x14ac:dyDescent="0.25">
      <c r="P671" s="6"/>
    </row>
    <row r="672" spans="16:16" x14ac:dyDescent="0.25">
      <c r="P672" s="6"/>
    </row>
    <row r="673" spans="16:16" x14ac:dyDescent="0.25">
      <c r="P673" s="6"/>
    </row>
    <row r="674" spans="16:16" x14ac:dyDescent="0.25">
      <c r="P674" s="6"/>
    </row>
    <row r="675" spans="16:16" x14ac:dyDescent="0.25">
      <c r="P675" s="6"/>
    </row>
    <row r="676" spans="16:16" x14ac:dyDescent="0.25">
      <c r="P676" s="6"/>
    </row>
    <row r="677" spans="16:16" x14ac:dyDescent="0.25">
      <c r="P677" s="6"/>
    </row>
    <row r="678" spans="16:16" x14ac:dyDescent="0.25">
      <c r="P678" s="6"/>
    </row>
    <row r="679" spans="16:16" x14ac:dyDescent="0.25">
      <c r="P679" s="6"/>
    </row>
    <row r="680" spans="16:16" x14ac:dyDescent="0.25">
      <c r="P680" s="6"/>
    </row>
    <row r="681" spans="16:16" x14ac:dyDescent="0.25">
      <c r="P681" s="6"/>
    </row>
    <row r="682" spans="16:16" x14ac:dyDescent="0.25">
      <c r="P682" s="6"/>
    </row>
    <row r="683" spans="16:16" x14ac:dyDescent="0.25">
      <c r="P683" s="6"/>
    </row>
    <row r="684" spans="16:16" x14ac:dyDescent="0.25">
      <c r="P684" s="6"/>
    </row>
    <row r="685" spans="16:16" x14ac:dyDescent="0.25">
      <c r="P685" s="6"/>
    </row>
    <row r="686" spans="16:16" x14ac:dyDescent="0.25">
      <c r="P686" s="6"/>
    </row>
    <row r="687" spans="16:16" x14ac:dyDescent="0.25">
      <c r="P687" s="6"/>
    </row>
    <row r="688" spans="16:16" x14ac:dyDescent="0.25">
      <c r="P688" s="6"/>
    </row>
    <row r="689" spans="16:16" x14ac:dyDescent="0.25">
      <c r="P689" s="6"/>
    </row>
    <row r="690" spans="16:16" x14ac:dyDescent="0.25">
      <c r="P690" s="6"/>
    </row>
    <row r="691" spans="16:16" x14ac:dyDescent="0.25">
      <c r="P691" s="6"/>
    </row>
    <row r="692" spans="16:16" x14ac:dyDescent="0.25">
      <c r="P692" s="6"/>
    </row>
    <row r="693" spans="16:16" x14ac:dyDescent="0.25">
      <c r="P693" s="6"/>
    </row>
    <row r="694" spans="16:16" x14ac:dyDescent="0.25">
      <c r="P694" s="6"/>
    </row>
    <row r="695" spans="16:16" x14ac:dyDescent="0.25">
      <c r="P695" s="6"/>
    </row>
    <row r="696" spans="16:16" x14ac:dyDescent="0.25">
      <c r="P696" s="6"/>
    </row>
    <row r="697" spans="16:16" x14ac:dyDescent="0.25">
      <c r="P697" s="6"/>
    </row>
    <row r="698" spans="16:16" x14ac:dyDescent="0.25">
      <c r="P698" s="6"/>
    </row>
    <row r="699" spans="16:16" x14ac:dyDescent="0.25">
      <c r="P699" s="6"/>
    </row>
    <row r="700" spans="16:16" x14ac:dyDescent="0.25">
      <c r="P700" s="6"/>
    </row>
    <row r="701" spans="16:16" x14ac:dyDescent="0.25">
      <c r="P701" s="6"/>
    </row>
    <row r="702" spans="16:16" x14ac:dyDescent="0.25">
      <c r="P702" s="6"/>
    </row>
    <row r="703" spans="16:16" x14ac:dyDescent="0.25">
      <c r="P703" s="6"/>
    </row>
    <row r="704" spans="16:16" x14ac:dyDescent="0.25">
      <c r="P704" s="6"/>
    </row>
    <row r="705" spans="16:16" x14ac:dyDescent="0.25">
      <c r="P705" s="6"/>
    </row>
    <row r="706" spans="16:16" x14ac:dyDescent="0.25">
      <c r="P706" s="6"/>
    </row>
    <row r="707" spans="16:16" x14ac:dyDescent="0.25">
      <c r="P707" s="6"/>
    </row>
    <row r="708" spans="16:16" x14ac:dyDescent="0.25">
      <c r="P708" s="6"/>
    </row>
    <row r="709" spans="16:16" x14ac:dyDescent="0.25">
      <c r="P709" s="6"/>
    </row>
    <row r="710" spans="16:16" x14ac:dyDescent="0.25">
      <c r="P710" s="6"/>
    </row>
    <row r="711" spans="16:16" x14ac:dyDescent="0.25">
      <c r="P711" s="6"/>
    </row>
    <row r="712" spans="16:16" x14ac:dyDescent="0.25">
      <c r="P712" s="6"/>
    </row>
    <row r="713" spans="16:16" x14ac:dyDescent="0.25">
      <c r="P713" s="6"/>
    </row>
    <row r="714" spans="16:16" x14ac:dyDescent="0.25">
      <c r="P714" s="6"/>
    </row>
    <row r="715" spans="16:16" x14ac:dyDescent="0.25">
      <c r="P715" s="6"/>
    </row>
    <row r="716" spans="16:16" x14ac:dyDescent="0.25">
      <c r="P716" s="6"/>
    </row>
    <row r="717" spans="16:16" x14ac:dyDescent="0.25">
      <c r="P717" s="6"/>
    </row>
    <row r="718" spans="16:16" x14ac:dyDescent="0.25">
      <c r="P718" s="6"/>
    </row>
    <row r="719" spans="16:16" x14ac:dyDescent="0.25">
      <c r="P719" s="6"/>
    </row>
    <row r="720" spans="16:16" x14ac:dyDescent="0.25">
      <c r="P720" s="6"/>
    </row>
    <row r="721" spans="16:16" x14ac:dyDescent="0.25">
      <c r="P721" s="6"/>
    </row>
    <row r="722" spans="16:16" x14ac:dyDescent="0.25">
      <c r="P722" s="6"/>
    </row>
    <row r="723" spans="16:16" x14ac:dyDescent="0.25">
      <c r="P723" s="6"/>
    </row>
    <row r="724" spans="16:16" x14ac:dyDescent="0.25">
      <c r="P724" s="6"/>
    </row>
    <row r="725" spans="16:16" x14ac:dyDescent="0.25">
      <c r="P725" s="6"/>
    </row>
    <row r="726" spans="16:16" x14ac:dyDescent="0.25">
      <c r="P726" s="6"/>
    </row>
    <row r="727" spans="16:16" x14ac:dyDescent="0.25">
      <c r="P727" s="6"/>
    </row>
    <row r="728" spans="16:16" x14ac:dyDescent="0.25">
      <c r="P728" s="6"/>
    </row>
    <row r="729" spans="16:16" x14ac:dyDescent="0.25">
      <c r="P729" s="6"/>
    </row>
    <row r="730" spans="16:16" x14ac:dyDescent="0.25">
      <c r="P730" s="6"/>
    </row>
    <row r="731" spans="16:16" x14ac:dyDescent="0.25">
      <c r="P731" s="6"/>
    </row>
    <row r="732" spans="16:16" x14ac:dyDescent="0.25">
      <c r="P732" s="6"/>
    </row>
    <row r="733" spans="16:16" x14ac:dyDescent="0.25">
      <c r="P733" s="6"/>
    </row>
    <row r="734" spans="16:16" x14ac:dyDescent="0.25">
      <c r="P734" s="6"/>
    </row>
    <row r="735" spans="16:16" x14ac:dyDescent="0.25">
      <c r="P735" s="6"/>
    </row>
    <row r="736" spans="16:16" x14ac:dyDescent="0.25">
      <c r="P736" s="6"/>
    </row>
    <row r="737" spans="16:16" x14ac:dyDescent="0.25">
      <c r="P737" s="6"/>
    </row>
    <row r="738" spans="16:16" x14ac:dyDescent="0.25">
      <c r="P738" s="6"/>
    </row>
    <row r="739" spans="16:16" x14ac:dyDescent="0.25">
      <c r="P739" s="6"/>
    </row>
    <row r="740" spans="16:16" x14ac:dyDescent="0.25">
      <c r="P740" s="6"/>
    </row>
    <row r="741" spans="16:16" x14ac:dyDescent="0.25">
      <c r="P741" s="6"/>
    </row>
    <row r="742" spans="16:16" x14ac:dyDescent="0.25">
      <c r="P742" s="6"/>
    </row>
    <row r="743" spans="16:16" x14ac:dyDescent="0.25">
      <c r="P743" s="6"/>
    </row>
    <row r="744" spans="16:16" x14ac:dyDescent="0.25">
      <c r="P744" s="6"/>
    </row>
    <row r="745" spans="16:16" x14ac:dyDescent="0.25">
      <c r="P745" s="6"/>
    </row>
    <row r="746" spans="16:16" x14ac:dyDescent="0.25">
      <c r="P746" s="6"/>
    </row>
    <row r="747" spans="16:16" x14ac:dyDescent="0.25">
      <c r="P747" s="6"/>
    </row>
    <row r="748" spans="16:16" x14ac:dyDescent="0.25">
      <c r="P748" s="6"/>
    </row>
    <row r="749" spans="16:16" x14ac:dyDescent="0.25">
      <c r="P749" s="6"/>
    </row>
    <row r="750" spans="16:16" x14ac:dyDescent="0.25">
      <c r="P750" s="6"/>
    </row>
    <row r="751" spans="16:16" x14ac:dyDescent="0.25">
      <c r="P751" s="6"/>
    </row>
    <row r="752" spans="16:16" x14ac:dyDescent="0.25">
      <c r="P752" s="6"/>
    </row>
    <row r="753" spans="16:16" x14ac:dyDescent="0.25">
      <c r="P753" s="6"/>
    </row>
    <row r="754" spans="16:16" x14ac:dyDescent="0.25">
      <c r="P754" s="6"/>
    </row>
    <row r="755" spans="16:16" x14ac:dyDescent="0.25">
      <c r="P755" s="6"/>
    </row>
    <row r="756" spans="16:16" x14ac:dyDescent="0.25">
      <c r="P756" s="6"/>
    </row>
    <row r="757" spans="16:16" x14ac:dyDescent="0.25">
      <c r="P757" s="6"/>
    </row>
    <row r="758" spans="16:16" x14ac:dyDescent="0.25">
      <c r="P758" s="6"/>
    </row>
    <row r="759" spans="16:16" x14ac:dyDescent="0.25">
      <c r="P759" s="6"/>
    </row>
    <row r="760" spans="16:16" x14ac:dyDescent="0.25">
      <c r="P760" s="6"/>
    </row>
    <row r="761" spans="16:16" x14ac:dyDescent="0.25">
      <c r="P761" s="6"/>
    </row>
    <row r="762" spans="16:16" x14ac:dyDescent="0.25">
      <c r="P762" s="6"/>
    </row>
    <row r="763" spans="16:16" x14ac:dyDescent="0.25">
      <c r="P763" s="6"/>
    </row>
    <row r="764" spans="16:16" x14ac:dyDescent="0.25">
      <c r="P764" s="6"/>
    </row>
    <row r="765" spans="16:16" x14ac:dyDescent="0.25">
      <c r="P765" s="6"/>
    </row>
    <row r="766" spans="16:16" x14ac:dyDescent="0.25">
      <c r="P766" s="6"/>
    </row>
    <row r="767" spans="16:16" x14ac:dyDescent="0.25">
      <c r="P767" s="6"/>
    </row>
    <row r="768" spans="16:16" x14ac:dyDescent="0.25">
      <c r="P768" s="6"/>
    </row>
    <row r="769" spans="16:16" x14ac:dyDescent="0.25">
      <c r="P769" s="6"/>
    </row>
    <row r="770" spans="16:16" x14ac:dyDescent="0.25">
      <c r="P770" s="6"/>
    </row>
    <row r="771" spans="16:16" x14ac:dyDescent="0.25">
      <c r="P771" s="6"/>
    </row>
    <row r="772" spans="16:16" x14ac:dyDescent="0.25">
      <c r="P772" s="6"/>
    </row>
    <row r="773" spans="16:16" x14ac:dyDescent="0.25">
      <c r="P773" s="6"/>
    </row>
    <row r="774" spans="16:16" x14ac:dyDescent="0.25">
      <c r="P774" s="6"/>
    </row>
    <row r="775" spans="16:16" x14ac:dyDescent="0.25">
      <c r="P775" s="6"/>
    </row>
    <row r="776" spans="16:16" x14ac:dyDescent="0.25">
      <c r="P776" s="6"/>
    </row>
    <row r="777" spans="16:16" x14ac:dyDescent="0.25">
      <c r="P777" s="6"/>
    </row>
    <row r="778" spans="16:16" x14ac:dyDescent="0.25">
      <c r="P778" s="6"/>
    </row>
    <row r="779" spans="16:16" x14ac:dyDescent="0.25">
      <c r="P779" s="6"/>
    </row>
    <row r="780" spans="16:16" x14ac:dyDescent="0.25">
      <c r="P780" s="6"/>
    </row>
    <row r="781" spans="16:16" x14ac:dyDescent="0.25">
      <c r="P781" s="6"/>
    </row>
    <row r="782" spans="16:16" x14ac:dyDescent="0.25">
      <c r="P782" s="6"/>
    </row>
    <row r="783" spans="16:16" x14ac:dyDescent="0.25">
      <c r="P783" s="6"/>
    </row>
    <row r="784" spans="16:16" x14ac:dyDescent="0.25">
      <c r="P784" s="6"/>
    </row>
    <row r="785" spans="16:16" x14ac:dyDescent="0.25">
      <c r="P785" s="6"/>
    </row>
    <row r="786" spans="16:16" x14ac:dyDescent="0.25">
      <c r="P786" s="6"/>
    </row>
    <row r="787" spans="16:16" x14ac:dyDescent="0.25">
      <c r="P787" s="6"/>
    </row>
    <row r="788" spans="16:16" x14ac:dyDescent="0.25">
      <c r="P788" s="6"/>
    </row>
    <row r="789" spans="16:16" x14ac:dyDescent="0.25">
      <c r="P789" s="6"/>
    </row>
    <row r="790" spans="16:16" x14ac:dyDescent="0.25">
      <c r="P790" s="6"/>
    </row>
    <row r="791" spans="16:16" x14ac:dyDescent="0.25">
      <c r="P791" s="6"/>
    </row>
    <row r="792" spans="16:16" x14ac:dyDescent="0.25">
      <c r="P792" s="6"/>
    </row>
    <row r="793" spans="16:16" x14ac:dyDescent="0.25">
      <c r="P793" s="6"/>
    </row>
    <row r="794" spans="16:16" x14ac:dyDescent="0.25">
      <c r="P794" s="6"/>
    </row>
    <row r="795" spans="16:16" x14ac:dyDescent="0.25">
      <c r="P795" s="6"/>
    </row>
    <row r="796" spans="16:16" x14ac:dyDescent="0.25">
      <c r="P796" s="6"/>
    </row>
    <row r="797" spans="16:16" x14ac:dyDescent="0.25">
      <c r="P797" s="6"/>
    </row>
    <row r="798" spans="16:16" x14ac:dyDescent="0.25">
      <c r="P798" s="6"/>
    </row>
    <row r="799" spans="16:16" x14ac:dyDescent="0.25">
      <c r="P799" s="6"/>
    </row>
    <row r="800" spans="16:16" x14ac:dyDescent="0.25">
      <c r="P800" s="6"/>
    </row>
    <row r="801" spans="16:16" x14ac:dyDescent="0.25">
      <c r="P801" s="6"/>
    </row>
    <row r="802" spans="16:16" x14ac:dyDescent="0.25">
      <c r="P802" s="6"/>
    </row>
    <row r="803" spans="16:16" x14ac:dyDescent="0.25">
      <c r="P803" s="6"/>
    </row>
    <row r="804" spans="16:16" x14ac:dyDescent="0.25">
      <c r="P804" s="6"/>
    </row>
    <row r="805" spans="16:16" x14ac:dyDescent="0.25">
      <c r="P805" s="6"/>
    </row>
    <row r="806" spans="16:16" x14ac:dyDescent="0.25">
      <c r="P806" s="6"/>
    </row>
    <row r="807" spans="16:16" x14ac:dyDescent="0.25">
      <c r="P807" s="6"/>
    </row>
    <row r="808" spans="16:16" x14ac:dyDescent="0.25">
      <c r="P808" s="6"/>
    </row>
    <row r="809" spans="16:16" x14ac:dyDescent="0.25">
      <c r="P809" s="6"/>
    </row>
    <row r="810" spans="16:16" x14ac:dyDescent="0.25">
      <c r="P810" s="6"/>
    </row>
    <row r="811" spans="16:16" x14ac:dyDescent="0.25">
      <c r="P811" s="6"/>
    </row>
    <row r="812" spans="16:16" x14ac:dyDescent="0.25">
      <c r="P812" s="6"/>
    </row>
    <row r="813" spans="16:16" x14ac:dyDescent="0.25">
      <c r="P813" s="6"/>
    </row>
    <row r="814" spans="16:16" x14ac:dyDescent="0.25">
      <c r="P814" s="6"/>
    </row>
    <row r="815" spans="16:16" x14ac:dyDescent="0.25">
      <c r="P815" s="6"/>
    </row>
    <row r="816" spans="16:16" x14ac:dyDescent="0.25">
      <c r="P816" s="6"/>
    </row>
    <row r="817" spans="16:16" x14ac:dyDescent="0.25">
      <c r="P817" s="6"/>
    </row>
    <row r="818" spans="16:16" x14ac:dyDescent="0.25">
      <c r="P818" s="6"/>
    </row>
    <row r="819" spans="16:16" x14ac:dyDescent="0.25">
      <c r="P819" s="6"/>
    </row>
    <row r="820" spans="16:16" x14ac:dyDescent="0.25">
      <c r="P820" s="6"/>
    </row>
    <row r="821" spans="16:16" x14ac:dyDescent="0.25">
      <c r="P821" s="6"/>
    </row>
    <row r="822" spans="16:16" x14ac:dyDescent="0.25">
      <c r="P822" s="6"/>
    </row>
    <row r="823" spans="16:16" x14ac:dyDescent="0.25">
      <c r="P823" s="6"/>
    </row>
    <row r="824" spans="16:16" x14ac:dyDescent="0.25">
      <c r="P824" s="6"/>
    </row>
    <row r="825" spans="16:16" x14ac:dyDescent="0.25">
      <c r="P825" s="6"/>
    </row>
    <row r="826" spans="16:16" x14ac:dyDescent="0.25">
      <c r="P826" s="6"/>
    </row>
    <row r="827" spans="16:16" x14ac:dyDescent="0.25">
      <c r="P827" s="6"/>
    </row>
    <row r="828" spans="16:16" x14ac:dyDescent="0.25">
      <c r="P828" s="6"/>
    </row>
    <row r="829" spans="16:16" x14ac:dyDescent="0.25">
      <c r="P829" s="6"/>
    </row>
    <row r="830" spans="16:16" x14ac:dyDescent="0.25">
      <c r="P830" s="6"/>
    </row>
    <row r="831" spans="16:16" x14ac:dyDescent="0.25">
      <c r="P831" s="6"/>
    </row>
    <row r="832" spans="16:16" x14ac:dyDescent="0.25">
      <c r="P832" s="6"/>
    </row>
    <row r="833" spans="16:16" x14ac:dyDescent="0.25">
      <c r="P833" s="6"/>
    </row>
    <row r="834" spans="16:16" x14ac:dyDescent="0.25">
      <c r="P834" s="6"/>
    </row>
    <row r="835" spans="16:16" x14ac:dyDescent="0.25">
      <c r="P835" s="6"/>
    </row>
    <row r="836" spans="16:16" x14ac:dyDescent="0.25">
      <c r="P836" s="6"/>
    </row>
    <row r="837" spans="16:16" x14ac:dyDescent="0.25">
      <c r="P837" s="6"/>
    </row>
    <row r="838" spans="16:16" x14ac:dyDescent="0.25">
      <c r="P838" s="6"/>
    </row>
    <row r="839" spans="16:16" x14ac:dyDescent="0.25">
      <c r="P839" s="6"/>
    </row>
    <row r="840" spans="16:16" x14ac:dyDescent="0.25">
      <c r="P840" s="6"/>
    </row>
    <row r="841" spans="16:16" x14ac:dyDescent="0.25">
      <c r="P841" s="6"/>
    </row>
    <row r="842" spans="16:16" x14ac:dyDescent="0.25">
      <c r="P842" s="6"/>
    </row>
    <row r="843" spans="16:16" x14ac:dyDescent="0.25">
      <c r="P843" s="6"/>
    </row>
    <row r="844" spans="16:16" x14ac:dyDescent="0.25">
      <c r="P844" s="6"/>
    </row>
    <row r="845" spans="16:16" x14ac:dyDescent="0.25">
      <c r="P845" s="6"/>
    </row>
    <row r="846" spans="16:16" x14ac:dyDescent="0.25">
      <c r="P846" s="6"/>
    </row>
    <row r="847" spans="16:16" x14ac:dyDescent="0.25">
      <c r="P847" s="6"/>
    </row>
    <row r="848" spans="16:16" x14ac:dyDescent="0.25">
      <c r="P848" s="6"/>
    </row>
    <row r="849" spans="16:16" x14ac:dyDescent="0.25">
      <c r="P849" s="6"/>
    </row>
    <row r="850" spans="16:16" x14ac:dyDescent="0.25">
      <c r="P850" s="6"/>
    </row>
    <row r="851" spans="16:16" x14ac:dyDescent="0.25">
      <c r="P851" s="6"/>
    </row>
    <row r="852" spans="16:16" x14ac:dyDescent="0.25">
      <c r="P852" s="6"/>
    </row>
    <row r="853" spans="16:16" x14ac:dyDescent="0.25">
      <c r="P853" s="6"/>
    </row>
    <row r="854" spans="16:16" x14ac:dyDescent="0.25">
      <c r="P854" s="6"/>
    </row>
    <row r="855" spans="16:16" x14ac:dyDescent="0.25">
      <c r="P855" s="6"/>
    </row>
    <row r="856" spans="16:16" x14ac:dyDescent="0.25">
      <c r="P856" s="6"/>
    </row>
    <row r="857" spans="16:16" x14ac:dyDescent="0.25">
      <c r="P857" s="6"/>
    </row>
    <row r="858" spans="16:16" x14ac:dyDescent="0.25">
      <c r="P858" s="6"/>
    </row>
    <row r="859" spans="16:16" x14ac:dyDescent="0.25">
      <c r="P859" s="6"/>
    </row>
    <row r="860" spans="16:16" x14ac:dyDescent="0.25">
      <c r="P860" s="6"/>
    </row>
    <row r="861" spans="16:16" x14ac:dyDescent="0.25">
      <c r="P861" s="6"/>
    </row>
    <row r="862" spans="16:16" x14ac:dyDescent="0.25">
      <c r="P862" s="6"/>
    </row>
    <row r="863" spans="16:16" x14ac:dyDescent="0.25">
      <c r="P863" s="6"/>
    </row>
    <row r="864" spans="16:16" x14ac:dyDescent="0.25">
      <c r="P864" s="6"/>
    </row>
    <row r="865" spans="16:16" x14ac:dyDescent="0.25">
      <c r="P865" s="6"/>
    </row>
    <row r="866" spans="16:16" x14ac:dyDescent="0.25">
      <c r="P866" s="6"/>
    </row>
    <row r="867" spans="16:16" x14ac:dyDescent="0.25">
      <c r="P867" s="6"/>
    </row>
    <row r="868" spans="16:16" x14ac:dyDescent="0.25">
      <c r="P868" s="6"/>
    </row>
    <row r="869" spans="16:16" x14ac:dyDescent="0.25">
      <c r="P869" s="6"/>
    </row>
    <row r="870" spans="16:16" x14ac:dyDescent="0.25">
      <c r="P870" s="6"/>
    </row>
    <row r="871" spans="16:16" x14ac:dyDescent="0.25">
      <c r="P871" s="6"/>
    </row>
    <row r="872" spans="16:16" x14ac:dyDescent="0.25">
      <c r="P872" s="6"/>
    </row>
    <row r="873" spans="16:16" x14ac:dyDescent="0.25">
      <c r="P873" s="6"/>
    </row>
    <row r="874" spans="16:16" x14ac:dyDescent="0.25">
      <c r="P874" s="6"/>
    </row>
    <row r="875" spans="16:16" x14ac:dyDescent="0.25">
      <c r="P875" s="6"/>
    </row>
    <row r="876" spans="16:16" x14ac:dyDescent="0.25">
      <c r="P876" s="6"/>
    </row>
    <row r="877" spans="16:16" x14ac:dyDescent="0.25">
      <c r="P877" s="6"/>
    </row>
    <row r="878" spans="16:16" x14ac:dyDescent="0.25">
      <c r="P878" s="6"/>
    </row>
    <row r="879" spans="16:16" x14ac:dyDescent="0.25">
      <c r="P879" s="6"/>
    </row>
    <row r="880" spans="16:16" x14ac:dyDescent="0.25">
      <c r="P880" s="6"/>
    </row>
    <row r="881" spans="16:16" x14ac:dyDescent="0.25">
      <c r="P881" s="6"/>
    </row>
    <row r="882" spans="16:16" x14ac:dyDescent="0.25">
      <c r="P882" s="6"/>
    </row>
    <row r="883" spans="16:16" x14ac:dyDescent="0.25">
      <c r="P883" s="6"/>
    </row>
    <row r="884" spans="16:16" x14ac:dyDescent="0.25">
      <c r="P884" s="6"/>
    </row>
    <row r="885" spans="16:16" x14ac:dyDescent="0.25">
      <c r="P885" s="6"/>
    </row>
    <row r="886" spans="16:16" x14ac:dyDescent="0.25">
      <c r="P886" s="6"/>
    </row>
    <row r="887" spans="16:16" x14ac:dyDescent="0.25">
      <c r="P887" s="6"/>
    </row>
    <row r="888" spans="16:16" x14ac:dyDescent="0.25">
      <c r="P888" s="6"/>
    </row>
    <row r="889" spans="16:16" x14ac:dyDescent="0.25">
      <c r="P889" s="6"/>
    </row>
    <row r="890" spans="16:16" x14ac:dyDescent="0.25">
      <c r="P890" s="6"/>
    </row>
    <row r="891" spans="16:16" x14ac:dyDescent="0.25">
      <c r="P891" s="6"/>
    </row>
    <row r="892" spans="16:16" x14ac:dyDescent="0.25">
      <c r="P892" s="6"/>
    </row>
    <row r="893" spans="16:16" x14ac:dyDescent="0.25">
      <c r="P893" s="6"/>
    </row>
    <row r="894" spans="16:16" x14ac:dyDescent="0.25">
      <c r="P894" s="6"/>
    </row>
    <row r="895" spans="16:16" x14ac:dyDescent="0.25">
      <c r="P895" s="6"/>
    </row>
    <row r="896" spans="16:16" x14ac:dyDescent="0.25">
      <c r="P896" s="6"/>
    </row>
    <row r="897" spans="16:16" x14ac:dyDescent="0.25">
      <c r="P897" s="6"/>
    </row>
    <row r="898" spans="16:16" x14ac:dyDescent="0.25">
      <c r="P898" s="6"/>
    </row>
    <row r="899" spans="16:16" x14ac:dyDescent="0.25">
      <c r="P899" s="6"/>
    </row>
    <row r="900" spans="16:16" x14ac:dyDescent="0.25">
      <c r="P900" s="6"/>
    </row>
    <row r="901" spans="16:16" x14ac:dyDescent="0.25">
      <c r="P901" s="6"/>
    </row>
    <row r="902" spans="16:16" x14ac:dyDescent="0.25">
      <c r="P902" s="6"/>
    </row>
    <row r="903" spans="16:16" x14ac:dyDescent="0.25">
      <c r="P903" s="6"/>
    </row>
    <row r="904" spans="16:16" x14ac:dyDescent="0.25">
      <c r="P904" s="6"/>
    </row>
    <row r="905" spans="16:16" x14ac:dyDescent="0.25">
      <c r="P905" s="6"/>
    </row>
    <row r="906" spans="16:16" x14ac:dyDescent="0.25">
      <c r="P906" s="6"/>
    </row>
    <row r="907" spans="16:16" x14ac:dyDescent="0.25">
      <c r="P907" s="6"/>
    </row>
    <row r="908" spans="16:16" x14ac:dyDescent="0.25">
      <c r="P908" s="6"/>
    </row>
    <row r="909" spans="16:16" x14ac:dyDescent="0.25">
      <c r="P909" s="6"/>
    </row>
    <row r="910" spans="16:16" x14ac:dyDescent="0.25">
      <c r="P910" s="6"/>
    </row>
    <row r="911" spans="16:16" x14ac:dyDescent="0.25">
      <c r="P911" s="6"/>
    </row>
    <row r="912" spans="16:16" x14ac:dyDescent="0.25">
      <c r="P912" s="6"/>
    </row>
    <row r="913" spans="16:16" x14ac:dyDescent="0.25">
      <c r="P913" s="6"/>
    </row>
    <row r="914" spans="16:16" x14ac:dyDescent="0.25">
      <c r="P914" s="6"/>
    </row>
    <row r="915" spans="16:16" x14ac:dyDescent="0.25">
      <c r="P915" s="6"/>
    </row>
    <row r="916" spans="16:16" x14ac:dyDescent="0.25">
      <c r="P916" s="6"/>
    </row>
    <row r="917" spans="16:16" x14ac:dyDescent="0.25">
      <c r="P917" s="6"/>
    </row>
    <row r="918" spans="16:16" x14ac:dyDescent="0.25">
      <c r="P918" s="6"/>
    </row>
    <row r="919" spans="16:16" x14ac:dyDescent="0.25">
      <c r="P919" s="6"/>
    </row>
    <row r="920" spans="16:16" x14ac:dyDescent="0.25">
      <c r="P920" s="6"/>
    </row>
    <row r="921" spans="16:16" x14ac:dyDescent="0.25">
      <c r="P921" s="6"/>
    </row>
    <row r="922" spans="16:16" x14ac:dyDescent="0.25">
      <c r="P922" s="6"/>
    </row>
    <row r="923" spans="16:16" x14ac:dyDescent="0.25">
      <c r="P923" s="6"/>
    </row>
    <row r="924" spans="16:16" x14ac:dyDescent="0.25">
      <c r="P924" s="6"/>
    </row>
    <row r="925" spans="16:16" x14ac:dyDescent="0.25">
      <c r="P925" s="6"/>
    </row>
    <row r="926" spans="16:16" x14ac:dyDescent="0.25">
      <c r="P926" s="6"/>
    </row>
    <row r="927" spans="16:16" x14ac:dyDescent="0.25">
      <c r="P927" s="6"/>
    </row>
    <row r="928" spans="16:16" x14ac:dyDescent="0.25">
      <c r="P928" s="6"/>
    </row>
    <row r="929" spans="16:16" x14ac:dyDescent="0.25">
      <c r="P929" s="6"/>
    </row>
    <row r="930" spans="16:16" x14ac:dyDescent="0.25">
      <c r="P930" s="6"/>
    </row>
    <row r="931" spans="16:16" x14ac:dyDescent="0.25">
      <c r="P931" s="6"/>
    </row>
    <row r="932" spans="16:16" x14ac:dyDescent="0.25">
      <c r="P932" s="6"/>
    </row>
    <row r="933" spans="16:16" x14ac:dyDescent="0.25">
      <c r="P933" s="6"/>
    </row>
    <row r="934" spans="16:16" x14ac:dyDescent="0.25">
      <c r="P934" s="6"/>
    </row>
    <row r="935" spans="16:16" x14ac:dyDescent="0.25">
      <c r="P935" s="6"/>
    </row>
    <row r="936" spans="16:16" x14ac:dyDescent="0.25">
      <c r="P936" s="6"/>
    </row>
    <row r="937" spans="16:16" x14ac:dyDescent="0.25">
      <c r="P937" s="6"/>
    </row>
    <row r="938" spans="16:16" x14ac:dyDescent="0.25">
      <c r="P938" s="6"/>
    </row>
    <row r="939" spans="16:16" x14ac:dyDescent="0.25">
      <c r="P939" s="6"/>
    </row>
    <row r="940" spans="16:16" x14ac:dyDescent="0.25">
      <c r="P940" s="6"/>
    </row>
    <row r="941" spans="16:16" x14ac:dyDescent="0.25">
      <c r="P941" s="6"/>
    </row>
    <row r="942" spans="16:16" x14ac:dyDescent="0.25">
      <c r="P942" s="6"/>
    </row>
    <row r="943" spans="16:16" x14ac:dyDescent="0.25">
      <c r="P943" s="6"/>
    </row>
    <row r="944" spans="16:16" x14ac:dyDescent="0.25">
      <c r="P944" s="6"/>
    </row>
    <row r="945" spans="16:16" x14ac:dyDescent="0.25">
      <c r="P945" s="6"/>
    </row>
    <row r="946" spans="16:16" x14ac:dyDescent="0.25">
      <c r="P946" s="6"/>
    </row>
    <row r="947" spans="16:16" x14ac:dyDescent="0.25">
      <c r="P947" s="6"/>
    </row>
    <row r="948" spans="16:16" x14ac:dyDescent="0.25">
      <c r="P948" s="6"/>
    </row>
    <row r="949" spans="16:16" x14ac:dyDescent="0.25">
      <c r="P949" s="6"/>
    </row>
    <row r="950" spans="16:16" x14ac:dyDescent="0.25">
      <c r="P950" s="6"/>
    </row>
    <row r="951" spans="16:16" x14ac:dyDescent="0.25">
      <c r="P951" s="6"/>
    </row>
    <row r="952" spans="16:16" x14ac:dyDescent="0.25">
      <c r="P952" s="6"/>
    </row>
    <row r="953" spans="16:16" x14ac:dyDescent="0.25">
      <c r="P953" s="6"/>
    </row>
    <row r="954" spans="16:16" x14ac:dyDescent="0.25">
      <c r="P954" s="6"/>
    </row>
    <row r="955" spans="16:16" x14ac:dyDescent="0.25">
      <c r="P955" s="6"/>
    </row>
    <row r="956" spans="16:16" x14ac:dyDescent="0.25">
      <c r="P956" s="6"/>
    </row>
    <row r="957" spans="16:16" x14ac:dyDescent="0.25">
      <c r="P957" s="6"/>
    </row>
    <row r="958" spans="16:16" x14ac:dyDescent="0.25">
      <c r="P958" s="6"/>
    </row>
    <row r="959" spans="16:16" x14ac:dyDescent="0.25">
      <c r="P959" s="6"/>
    </row>
    <row r="960" spans="16:16" x14ac:dyDescent="0.25">
      <c r="P960" s="6"/>
    </row>
    <row r="961" spans="16:16" x14ac:dyDescent="0.25">
      <c r="P961" s="6"/>
    </row>
    <row r="962" spans="16:16" x14ac:dyDescent="0.25">
      <c r="P962" s="6"/>
    </row>
    <row r="963" spans="16:16" x14ac:dyDescent="0.25">
      <c r="P963" s="6"/>
    </row>
    <row r="964" spans="16:16" x14ac:dyDescent="0.25">
      <c r="P964" s="6"/>
    </row>
    <row r="965" spans="16:16" x14ac:dyDescent="0.25">
      <c r="P965" s="6"/>
    </row>
    <row r="966" spans="16:16" x14ac:dyDescent="0.25">
      <c r="P966" s="6"/>
    </row>
    <row r="967" spans="16:16" x14ac:dyDescent="0.25">
      <c r="P967" s="6"/>
    </row>
    <row r="968" spans="16:16" x14ac:dyDescent="0.25">
      <c r="P968" s="6"/>
    </row>
    <row r="969" spans="16:16" x14ac:dyDescent="0.25">
      <c r="P969" s="6"/>
    </row>
    <row r="970" spans="16:16" x14ac:dyDescent="0.25">
      <c r="P970" s="6"/>
    </row>
    <row r="971" spans="16:16" x14ac:dyDescent="0.25">
      <c r="P971" s="6"/>
    </row>
    <row r="972" spans="16:16" x14ac:dyDescent="0.25">
      <c r="P972" s="6"/>
    </row>
    <row r="973" spans="16:16" x14ac:dyDescent="0.25">
      <c r="P973" s="6"/>
    </row>
    <row r="974" spans="16:16" x14ac:dyDescent="0.25">
      <c r="P974" s="6"/>
    </row>
    <row r="975" spans="16:16" x14ac:dyDescent="0.25">
      <c r="P975" s="6"/>
    </row>
    <row r="976" spans="16:16" x14ac:dyDescent="0.25">
      <c r="P976" s="6"/>
    </row>
    <row r="977" spans="16:16" x14ac:dyDescent="0.25">
      <c r="P977" s="6"/>
    </row>
    <row r="978" spans="16:16" x14ac:dyDescent="0.25">
      <c r="P978" s="6"/>
    </row>
    <row r="979" spans="16:16" x14ac:dyDescent="0.25">
      <c r="P979" s="6"/>
    </row>
    <row r="980" spans="16:16" x14ac:dyDescent="0.25">
      <c r="P980" s="6"/>
    </row>
    <row r="981" spans="16:16" x14ac:dyDescent="0.25">
      <c r="P981" s="6"/>
    </row>
    <row r="982" spans="16:16" x14ac:dyDescent="0.25">
      <c r="P982" s="6"/>
    </row>
    <row r="983" spans="16:16" x14ac:dyDescent="0.25">
      <c r="P983" s="6"/>
    </row>
    <row r="984" spans="16:16" x14ac:dyDescent="0.25">
      <c r="P984" s="6"/>
    </row>
    <row r="985" spans="16:16" x14ac:dyDescent="0.25">
      <c r="P985" s="6"/>
    </row>
    <row r="986" spans="16:16" x14ac:dyDescent="0.25">
      <c r="P986" s="6"/>
    </row>
    <row r="987" spans="16:16" x14ac:dyDescent="0.25">
      <c r="P987" s="6"/>
    </row>
    <row r="988" spans="16:16" x14ac:dyDescent="0.25">
      <c r="P988" s="6"/>
    </row>
    <row r="989" spans="16:16" x14ac:dyDescent="0.25">
      <c r="P989" s="6"/>
    </row>
    <row r="990" spans="16:16" x14ac:dyDescent="0.25">
      <c r="P990" s="6"/>
    </row>
    <row r="991" spans="16:16" x14ac:dyDescent="0.25">
      <c r="P991" s="6"/>
    </row>
    <row r="992" spans="16:16" x14ac:dyDescent="0.25">
      <c r="P992" s="6"/>
    </row>
    <row r="993" spans="16:16" x14ac:dyDescent="0.25">
      <c r="P993" s="6"/>
    </row>
    <row r="994" spans="16:16" x14ac:dyDescent="0.25">
      <c r="P994" s="6"/>
    </row>
    <row r="995" spans="16:16" x14ac:dyDescent="0.25">
      <c r="P995" s="6"/>
    </row>
    <row r="996" spans="16:16" x14ac:dyDescent="0.25">
      <c r="P996" s="6"/>
    </row>
    <row r="997" spans="16:16" x14ac:dyDescent="0.25">
      <c r="P997" s="6"/>
    </row>
    <row r="998" spans="16:16" x14ac:dyDescent="0.25">
      <c r="P998" s="6"/>
    </row>
    <row r="999" spans="16:16" x14ac:dyDescent="0.25">
      <c r="P999" s="6"/>
    </row>
    <row r="1000" spans="16:16" x14ac:dyDescent="0.25">
      <c r="P1000" s="6"/>
    </row>
  </sheetData>
  <sortState xmlns:xlrd2="http://schemas.microsoft.com/office/spreadsheetml/2017/richdata2" ref="A20:D21">
    <sortCondition ref="A20"/>
  </sortState>
  <mergeCells count="24">
    <mergeCell ref="A19:B19"/>
    <mergeCell ref="D19:E19"/>
    <mergeCell ref="F19:G19"/>
    <mergeCell ref="J5:K5"/>
    <mergeCell ref="L5:M5"/>
    <mergeCell ref="H19:I19"/>
    <mergeCell ref="J19:K19"/>
    <mergeCell ref="L19:M19"/>
    <mergeCell ref="A17:B17"/>
    <mergeCell ref="A18:B18"/>
    <mergeCell ref="D18:M18"/>
    <mergeCell ref="A2:P2"/>
    <mergeCell ref="A3:P3"/>
    <mergeCell ref="A5:A6"/>
    <mergeCell ref="B5:B6"/>
    <mergeCell ref="C5:C6"/>
    <mergeCell ref="D5:E5"/>
    <mergeCell ref="F5:G5"/>
    <mergeCell ref="O5:O6"/>
    <mergeCell ref="P5:P6"/>
    <mergeCell ref="N5:N6"/>
    <mergeCell ref="O4:P4"/>
    <mergeCell ref="H5:I5"/>
    <mergeCell ref="D4:M4"/>
  </mergeCells>
  <phoneticPr fontId="0" type="noConversion"/>
  <dataValidations disablePrompts="1" count="1">
    <dataValidation type="decimal" allowBlank="1" showInputMessage="1" showErrorMessage="1" sqref="D7:O16" xr:uid="{00000000-0002-0000-0B00-000000000000}">
      <formula1>0</formula1>
      <formula2>1</formula2>
    </dataValidation>
  </dataValidations>
  <pageMargins left="0.78740157480314965" right="0.27559055118110237" top="0.98425196850393704" bottom="0.98425196850393704" header="0.35433070866141736" footer="0.27559055118110237"/>
  <pageSetup paperSize="9" scale="70" orientation="landscape" r:id="rId1"/>
  <headerFooter differentFirst="1" alignWithMargins="0">
    <oddFooter>&amp;R&amp;8 13</oddFooter>
    <firstFooter>&amp;R&amp;8 &amp;10 11</first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euil16">
    <tabColor rgb="FFC00000"/>
  </sheetPr>
  <dimension ref="A1:FI91"/>
  <sheetViews>
    <sheetView topLeftCell="A5" zoomScale="80" zoomScaleNormal="80" workbookViewId="0">
      <selection activeCell="E23" sqref="E23"/>
    </sheetView>
  </sheetViews>
  <sheetFormatPr baseColWidth="10" defaultColWidth="11.44140625" defaultRowHeight="13.2" x14ac:dyDescent="0.25"/>
  <cols>
    <col min="1" max="1" width="24" style="9" customWidth="1"/>
    <col min="2" max="2" width="20.44140625" style="9" customWidth="1"/>
    <col min="3" max="3" width="17.6640625" style="8" customWidth="1"/>
    <col min="4" max="4" width="8.109375" style="8" customWidth="1"/>
    <col min="5" max="13" width="8.33203125" style="8" customWidth="1"/>
    <col min="14" max="14" width="11.44140625" style="8" customWidth="1"/>
    <col min="16" max="16" width="12.44140625" customWidth="1"/>
  </cols>
  <sheetData>
    <row r="1" spans="1:165" ht="135" customHeight="1" x14ac:dyDescent="0.25">
      <c r="A1" s="310"/>
      <c r="B1" s="310"/>
      <c r="C1" s="2"/>
      <c r="D1" s="2"/>
      <c r="E1" s="2"/>
      <c r="F1" s="2"/>
      <c r="G1" s="2"/>
      <c r="H1" s="2"/>
      <c r="I1" s="2"/>
      <c r="J1" s="2"/>
      <c r="K1" s="2"/>
      <c r="L1" s="2"/>
      <c r="M1" s="2"/>
      <c r="N1" s="2"/>
      <c r="O1" s="132"/>
      <c r="P1" s="132"/>
      <c r="Q1" s="132"/>
      <c r="R1" s="132"/>
      <c r="S1" s="132"/>
      <c r="T1" s="132"/>
      <c r="U1" s="132"/>
      <c r="V1" s="132"/>
      <c r="W1" s="132"/>
      <c r="X1" s="132"/>
      <c r="Y1" s="132"/>
      <c r="Z1" s="132"/>
      <c r="AA1" s="132"/>
      <c r="AB1" s="132"/>
      <c r="AC1" s="132"/>
      <c r="AD1" s="132"/>
      <c r="AE1" s="132"/>
      <c r="AF1" s="132"/>
      <c r="AG1" s="132"/>
      <c r="AH1" s="132"/>
      <c r="AI1" s="132"/>
      <c r="AJ1" s="132"/>
      <c r="AK1" s="132"/>
      <c r="AL1" s="132"/>
      <c r="AM1" s="132"/>
      <c r="AN1" s="132"/>
      <c r="AO1" s="132"/>
      <c r="AP1" s="132"/>
      <c r="AQ1" s="132"/>
      <c r="AR1" s="132"/>
      <c r="AS1" s="132"/>
      <c r="AT1" s="132"/>
      <c r="AU1" s="132"/>
      <c r="AV1" s="132"/>
      <c r="AW1" s="132"/>
      <c r="AX1" s="132"/>
      <c r="AY1" s="132"/>
      <c r="AZ1" s="132"/>
      <c r="BA1" s="132"/>
      <c r="BB1" s="132"/>
      <c r="BC1" s="132"/>
      <c r="BD1" s="132"/>
      <c r="BE1" s="132"/>
      <c r="BF1" s="132"/>
      <c r="BG1" s="132"/>
      <c r="BH1" s="132"/>
      <c r="BI1" s="132"/>
      <c r="BJ1" s="132"/>
      <c r="BK1" s="132"/>
      <c r="BL1" s="132"/>
      <c r="BM1" s="132"/>
      <c r="BN1" s="132"/>
      <c r="BO1" s="132"/>
      <c r="BP1" s="132"/>
      <c r="BQ1" s="132"/>
      <c r="BR1" s="132"/>
      <c r="BS1" s="132"/>
      <c r="BT1" s="132"/>
      <c r="BU1" s="132"/>
      <c r="BV1" s="132"/>
      <c r="BW1" s="132"/>
      <c r="BX1" s="132"/>
      <c r="BY1" s="132"/>
      <c r="BZ1" s="132"/>
      <c r="CA1" s="132"/>
      <c r="CB1" s="132"/>
      <c r="CC1" s="132"/>
      <c r="CD1" s="132"/>
      <c r="CE1" s="132"/>
      <c r="CF1" s="132"/>
      <c r="CG1" s="132"/>
      <c r="CH1" s="132"/>
      <c r="CI1" s="132"/>
      <c r="CJ1" s="132"/>
      <c r="CK1" s="132"/>
      <c r="CL1" s="132"/>
      <c r="CM1" s="132"/>
      <c r="CN1" s="132"/>
      <c r="CO1" s="132"/>
      <c r="CP1" s="132"/>
      <c r="CQ1" s="132"/>
      <c r="CR1" s="132"/>
      <c r="CS1" s="132"/>
      <c r="CT1" s="132"/>
      <c r="CU1" s="132"/>
      <c r="CV1" s="132"/>
      <c r="CW1" s="132"/>
      <c r="CX1" s="132"/>
      <c r="CY1" s="132"/>
      <c r="CZ1" s="132"/>
      <c r="DA1" s="132"/>
      <c r="DB1" s="132"/>
      <c r="DC1" s="132"/>
      <c r="DD1" s="132"/>
      <c r="DE1" s="132"/>
      <c r="DF1" s="132"/>
      <c r="DG1" s="132"/>
      <c r="DH1" s="132"/>
      <c r="DI1" s="132"/>
      <c r="DJ1" s="132"/>
      <c r="DK1" s="132"/>
      <c r="DL1" s="132"/>
      <c r="DM1" s="132"/>
      <c r="DN1" s="132"/>
      <c r="DO1" s="132"/>
      <c r="DP1" s="132"/>
      <c r="DQ1" s="132"/>
      <c r="DR1" s="132"/>
      <c r="DS1" s="132"/>
      <c r="DT1" s="132"/>
      <c r="DU1" s="132"/>
      <c r="DV1" s="132"/>
      <c r="DW1" s="132"/>
      <c r="DX1" s="132"/>
      <c r="DY1" s="132"/>
      <c r="DZ1" s="132"/>
      <c r="EA1" s="132"/>
      <c r="EB1" s="132"/>
      <c r="EC1" s="132"/>
      <c r="ED1" s="132"/>
      <c r="EE1" s="132"/>
      <c r="EF1" s="132"/>
      <c r="EG1" s="132"/>
      <c r="EH1" s="132"/>
      <c r="EI1" s="132"/>
      <c r="EJ1" s="132"/>
      <c r="EK1" s="132"/>
      <c r="EL1" s="132"/>
      <c r="EM1" s="132"/>
      <c r="EN1" s="132"/>
      <c r="EO1" s="132"/>
      <c r="EP1" s="132"/>
      <c r="EQ1" s="132"/>
      <c r="ER1" s="132"/>
      <c r="ES1" s="132"/>
      <c r="ET1" s="132"/>
      <c r="EU1" s="132"/>
      <c r="EV1" s="132"/>
      <c r="EW1" s="132"/>
      <c r="EX1" s="132"/>
      <c r="EY1" s="132"/>
      <c r="EZ1" s="132"/>
      <c r="FA1" s="132"/>
      <c r="FB1" s="132"/>
      <c r="FC1" s="132"/>
      <c r="FD1" s="132"/>
      <c r="FE1" s="132"/>
      <c r="FF1" s="132"/>
      <c r="FG1" s="132"/>
      <c r="FH1" s="132"/>
      <c r="FI1" s="132"/>
    </row>
    <row r="2" spans="1:165" ht="67.5" customHeight="1" x14ac:dyDescent="0.25">
      <c r="A2" s="901" t="s">
        <v>163</v>
      </c>
      <c r="B2" s="901"/>
      <c r="C2" s="901"/>
      <c r="D2" s="901"/>
      <c r="E2" s="901"/>
      <c r="F2" s="901"/>
      <c r="G2" s="901"/>
      <c r="H2" s="902"/>
      <c r="I2" s="902"/>
      <c r="J2" s="902"/>
      <c r="K2" s="902"/>
      <c r="L2" s="902"/>
      <c r="M2" s="902"/>
      <c r="N2" s="902"/>
      <c r="O2" s="902"/>
      <c r="P2" s="902"/>
      <c r="Q2" s="132"/>
      <c r="R2" s="132"/>
      <c r="S2" s="132"/>
      <c r="T2" s="132"/>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c r="AS2" s="132"/>
      <c r="AT2" s="132"/>
      <c r="AU2" s="132"/>
      <c r="AV2" s="132"/>
      <c r="AW2" s="132"/>
      <c r="AX2" s="132"/>
      <c r="AY2" s="132"/>
      <c r="AZ2" s="132"/>
      <c r="BA2" s="132"/>
      <c r="BB2" s="132"/>
      <c r="BC2" s="132"/>
      <c r="BD2" s="132"/>
      <c r="BE2" s="132"/>
      <c r="BF2" s="132"/>
      <c r="BG2" s="132"/>
      <c r="BH2" s="132"/>
      <c r="BI2" s="132"/>
      <c r="BJ2" s="132"/>
      <c r="BK2" s="132"/>
      <c r="BL2" s="132"/>
      <c r="BM2" s="132"/>
      <c r="BN2" s="132"/>
      <c r="BO2" s="132"/>
      <c r="BP2" s="132"/>
      <c r="BQ2" s="132"/>
      <c r="BR2" s="132"/>
      <c r="BS2" s="132"/>
      <c r="BT2" s="132"/>
      <c r="BU2" s="132"/>
      <c r="BV2" s="132"/>
      <c r="BW2" s="132"/>
      <c r="BX2" s="132"/>
      <c r="BY2" s="132"/>
      <c r="BZ2" s="132"/>
      <c r="CA2" s="132"/>
      <c r="CB2" s="132"/>
      <c r="CC2" s="132"/>
      <c r="CD2" s="132"/>
      <c r="CE2" s="132"/>
      <c r="CF2" s="132"/>
      <c r="CG2" s="132"/>
      <c r="CH2" s="132"/>
      <c r="CI2" s="132"/>
      <c r="CJ2" s="132"/>
      <c r="CK2" s="132"/>
      <c r="CL2" s="132"/>
      <c r="CM2" s="132"/>
      <c r="CN2" s="132"/>
      <c r="CO2" s="132"/>
      <c r="CP2" s="132"/>
      <c r="CQ2" s="132"/>
      <c r="CR2" s="132"/>
      <c r="CS2" s="132"/>
      <c r="CT2" s="132"/>
      <c r="CU2" s="132"/>
      <c r="CV2" s="132"/>
      <c r="CW2" s="132"/>
      <c r="CX2" s="132"/>
      <c r="CY2" s="132"/>
      <c r="CZ2" s="132"/>
      <c r="DA2" s="132"/>
      <c r="DB2" s="132"/>
      <c r="DC2" s="132"/>
      <c r="DD2" s="132"/>
      <c r="DE2" s="132"/>
      <c r="DF2" s="132"/>
      <c r="DG2" s="132"/>
      <c r="DH2" s="132"/>
      <c r="DI2" s="132"/>
      <c r="DJ2" s="132"/>
      <c r="DK2" s="132"/>
      <c r="DL2" s="132"/>
      <c r="DM2" s="132"/>
      <c r="DN2" s="132"/>
      <c r="DO2" s="132"/>
      <c r="DP2" s="132"/>
      <c r="DQ2" s="132"/>
      <c r="DR2" s="132"/>
      <c r="DS2" s="132"/>
      <c r="DT2" s="132"/>
      <c r="DU2" s="132"/>
      <c r="DV2" s="132"/>
      <c r="DW2" s="132"/>
      <c r="DX2" s="132"/>
      <c r="DY2" s="132"/>
      <c r="DZ2" s="132"/>
      <c r="EA2" s="132"/>
      <c r="EB2" s="132"/>
      <c r="EC2" s="132"/>
      <c r="ED2" s="132"/>
      <c r="EE2" s="132"/>
      <c r="EF2" s="132"/>
      <c r="EG2" s="132"/>
      <c r="EH2" s="132"/>
      <c r="EI2" s="132"/>
      <c r="EJ2" s="132"/>
      <c r="EK2" s="132"/>
      <c r="EL2" s="132"/>
      <c r="EM2" s="132"/>
      <c r="EN2" s="132"/>
      <c r="EO2" s="132"/>
      <c r="EP2" s="132"/>
      <c r="EQ2" s="132"/>
      <c r="ER2" s="132"/>
      <c r="ES2" s="132"/>
      <c r="ET2" s="132"/>
      <c r="EU2" s="132"/>
      <c r="EV2" s="132"/>
      <c r="EW2" s="132"/>
      <c r="EX2" s="132"/>
      <c r="EY2" s="132"/>
      <c r="EZ2" s="132"/>
      <c r="FA2" s="132"/>
      <c r="FB2" s="132"/>
      <c r="FC2" s="132"/>
      <c r="FD2" s="132"/>
      <c r="FE2" s="132"/>
      <c r="FF2" s="132"/>
      <c r="FG2" s="132"/>
      <c r="FH2" s="132"/>
      <c r="FI2" s="132"/>
    </row>
    <row r="3" spans="1:165" ht="63" customHeight="1" x14ac:dyDescent="0.25">
      <c r="A3" s="955" t="s">
        <v>322</v>
      </c>
      <c r="B3" s="904"/>
      <c r="C3" s="904"/>
      <c r="D3" s="904"/>
      <c r="E3" s="904"/>
      <c r="F3" s="904"/>
      <c r="G3" s="904"/>
      <c r="H3" s="904"/>
      <c r="I3" s="904"/>
      <c r="J3" s="904"/>
      <c r="K3" s="904"/>
      <c r="L3" s="904"/>
      <c r="M3" s="904"/>
      <c r="N3" s="905"/>
      <c r="O3" s="905"/>
      <c r="P3" s="906"/>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32"/>
      <c r="AX3" s="132"/>
      <c r="AY3" s="132"/>
      <c r="AZ3" s="132"/>
      <c r="BA3" s="132"/>
      <c r="BB3" s="132"/>
      <c r="BC3" s="132"/>
      <c r="BD3" s="132"/>
      <c r="BE3" s="132"/>
      <c r="BF3" s="132"/>
      <c r="BG3" s="132"/>
      <c r="BH3" s="132"/>
      <c r="BI3" s="132"/>
      <c r="BJ3" s="132"/>
      <c r="BK3" s="132"/>
      <c r="BL3" s="132"/>
      <c r="BM3" s="132"/>
      <c r="BN3" s="132"/>
      <c r="BO3" s="132"/>
      <c r="BP3" s="132"/>
      <c r="BQ3" s="132"/>
      <c r="BR3" s="132"/>
      <c r="BS3" s="132"/>
      <c r="BT3" s="132"/>
      <c r="BU3" s="132"/>
      <c r="BV3" s="132"/>
      <c r="BW3" s="132"/>
      <c r="BX3" s="132"/>
      <c r="BY3" s="132"/>
      <c r="BZ3" s="132"/>
      <c r="CA3" s="132"/>
      <c r="CB3" s="132"/>
      <c r="CC3" s="132"/>
      <c r="CD3" s="132"/>
      <c r="CE3" s="132"/>
      <c r="CF3" s="132"/>
      <c r="CG3" s="132"/>
      <c r="CH3" s="132"/>
      <c r="CI3" s="132"/>
      <c r="CJ3" s="132"/>
      <c r="CK3" s="132"/>
      <c r="CL3" s="132"/>
      <c r="CM3" s="132"/>
      <c r="CN3" s="132"/>
      <c r="CO3" s="132"/>
      <c r="CP3" s="132"/>
      <c r="CQ3" s="132"/>
      <c r="CR3" s="132"/>
      <c r="CS3" s="132"/>
      <c r="CT3" s="132"/>
      <c r="CU3" s="132"/>
      <c r="CV3" s="132"/>
      <c r="CW3" s="132"/>
      <c r="CX3" s="132"/>
      <c r="CY3" s="132"/>
      <c r="CZ3" s="132"/>
      <c r="DA3" s="132"/>
      <c r="DB3" s="132"/>
      <c r="DC3" s="132"/>
      <c r="DD3" s="132"/>
      <c r="DE3" s="132"/>
      <c r="DF3" s="132"/>
      <c r="DG3" s="132"/>
      <c r="DH3" s="132"/>
      <c r="DI3" s="132"/>
      <c r="DJ3" s="132"/>
      <c r="DK3" s="132"/>
      <c r="DL3" s="132"/>
      <c r="DM3" s="132"/>
      <c r="DN3" s="132"/>
      <c r="DO3" s="132"/>
      <c r="DP3" s="132"/>
      <c r="DQ3" s="132"/>
      <c r="DR3" s="132"/>
      <c r="DS3" s="132"/>
      <c r="DT3" s="132"/>
      <c r="DU3" s="132"/>
      <c r="DV3" s="132"/>
      <c r="DW3" s="132"/>
      <c r="DX3" s="132"/>
      <c r="DY3" s="132"/>
      <c r="DZ3" s="132"/>
      <c r="EA3" s="132"/>
      <c r="EB3" s="132"/>
      <c r="EC3" s="132"/>
      <c r="ED3" s="132"/>
      <c r="EE3" s="132"/>
      <c r="EF3" s="132"/>
      <c r="EG3" s="132"/>
      <c r="EH3" s="132"/>
      <c r="EI3" s="132"/>
      <c r="EJ3" s="132"/>
      <c r="EK3" s="132"/>
      <c r="EL3" s="132"/>
      <c r="EM3" s="132"/>
      <c r="EN3" s="132"/>
      <c r="EO3" s="132"/>
      <c r="EP3" s="132"/>
      <c r="EQ3" s="132"/>
      <c r="ER3" s="132"/>
      <c r="ES3" s="132"/>
      <c r="ET3" s="132"/>
      <c r="EU3" s="132"/>
      <c r="EV3" s="132"/>
      <c r="EW3" s="132"/>
      <c r="EX3" s="132"/>
      <c r="EY3" s="132"/>
      <c r="EZ3" s="132"/>
      <c r="FA3" s="132"/>
      <c r="FB3" s="132"/>
      <c r="FC3" s="132"/>
      <c r="FD3" s="132"/>
      <c r="FE3" s="132"/>
      <c r="FF3" s="132"/>
      <c r="FG3" s="132"/>
      <c r="FH3" s="132"/>
      <c r="FI3" s="132"/>
    </row>
    <row r="4" spans="1:165" ht="21" customHeight="1" x14ac:dyDescent="0.25">
      <c r="A4" s="21"/>
      <c r="B4" s="22"/>
      <c r="C4" s="15"/>
      <c r="D4" s="907" t="s">
        <v>164</v>
      </c>
      <c r="E4" s="923"/>
      <c r="F4" s="923"/>
      <c r="G4" s="923"/>
      <c r="H4" s="923"/>
      <c r="I4" s="923"/>
      <c r="J4" s="923"/>
      <c r="K4" s="923"/>
      <c r="L4" s="923"/>
      <c r="M4" s="924"/>
      <c r="N4" s="602" t="s">
        <v>7</v>
      </c>
      <c r="O4" s="907" t="s">
        <v>165</v>
      </c>
      <c r="P4" s="908"/>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32"/>
      <c r="AX4" s="132"/>
      <c r="AY4" s="132"/>
      <c r="AZ4" s="132"/>
      <c r="BA4" s="132"/>
      <c r="BB4" s="132"/>
      <c r="BC4" s="132"/>
      <c r="BD4" s="132"/>
      <c r="BE4" s="132"/>
      <c r="BF4" s="132"/>
      <c r="BG4" s="132"/>
      <c r="BH4" s="132"/>
      <c r="BI4" s="132"/>
      <c r="BJ4" s="132"/>
      <c r="BK4" s="132"/>
      <c r="BL4" s="132"/>
      <c r="BM4" s="132"/>
      <c r="BN4" s="132"/>
      <c r="BO4" s="132"/>
      <c r="BP4" s="132"/>
      <c r="BQ4" s="132"/>
      <c r="BR4" s="132"/>
      <c r="BS4" s="132"/>
      <c r="BT4" s="132"/>
      <c r="BU4" s="132"/>
      <c r="BV4" s="132"/>
      <c r="BW4" s="132"/>
      <c r="BX4" s="132"/>
      <c r="BY4" s="132"/>
      <c r="BZ4" s="132"/>
      <c r="CA4" s="132"/>
      <c r="CB4" s="132"/>
      <c r="CC4" s="132"/>
      <c r="CD4" s="132"/>
      <c r="CE4" s="132"/>
      <c r="CF4" s="132"/>
      <c r="CG4" s="132"/>
      <c r="CH4" s="132"/>
      <c r="CI4" s="132"/>
      <c r="CJ4" s="132"/>
      <c r="CK4" s="132"/>
      <c r="CL4" s="132"/>
      <c r="CM4" s="132"/>
      <c r="CN4" s="132"/>
      <c r="CO4" s="132"/>
      <c r="CP4" s="132"/>
      <c r="CQ4" s="132"/>
      <c r="CR4" s="132"/>
      <c r="CS4" s="132"/>
      <c r="CT4" s="132"/>
      <c r="CU4" s="132"/>
      <c r="CV4" s="132"/>
      <c r="CW4" s="132"/>
      <c r="CX4" s="132"/>
      <c r="CY4" s="132"/>
      <c r="CZ4" s="132"/>
      <c r="DA4" s="132"/>
      <c r="DB4" s="132"/>
      <c r="DC4" s="132"/>
      <c r="DD4" s="132"/>
      <c r="DE4" s="132"/>
      <c r="DF4" s="132"/>
      <c r="DG4" s="132"/>
      <c r="DH4" s="132"/>
      <c r="DI4" s="132"/>
      <c r="DJ4" s="132"/>
      <c r="DK4" s="132"/>
      <c r="DL4" s="132"/>
      <c r="DM4" s="132"/>
      <c r="DN4" s="132"/>
      <c r="DO4" s="132"/>
      <c r="DP4" s="132"/>
      <c r="DQ4" s="132"/>
      <c r="DR4" s="132"/>
      <c r="DS4" s="132"/>
      <c r="DT4" s="132"/>
      <c r="DU4" s="132"/>
      <c r="DV4" s="132"/>
      <c r="DW4" s="132"/>
      <c r="DX4" s="132"/>
      <c r="DY4" s="132"/>
      <c r="DZ4" s="132"/>
      <c r="EA4" s="132"/>
      <c r="EB4" s="132"/>
      <c r="EC4" s="132"/>
      <c r="ED4" s="132"/>
      <c r="EE4" s="132"/>
      <c r="EF4" s="132"/>
      <c r="EG4" s="132"/>
      <c r="EH4" s="132"/>
      <c r="EI4" s="132"/>
      <c r="EJ4" s="132"/>
      <c r="EK4" s="132"/>
      <c r="EL4" s="132"/>
      <c r="EM4" s="132"/>
      <c r="EN4" s="132"/>
      <c r="EO4" s="132"/>
      <c r="EP4" s="132"/>
      <c r="EQ4" s="132"/>
      <c r="ER4" s="132"/>
      <c r="ES4" s="132"/>
      <c r="ET4" s="132"/>
      <c r="EU4" s="132"/>
      <c r="EV4" s="132"/>
      <c r="EW4" s="132"/>
      <c r="EX4" s="132"/>
      <c r="EY4" s="132"/>
      <c r="EZ4" s="132"/>
      <c r="FA4" s="132"/>
      <c r="FB4" s="132"/>
      <c r="FC4" s="132"/>
      <c r="FD4" s="132"/>
      <c r="FE4" s="132"/>
      <c r="FF4" s="132"/>
      <c r="FG4" s="132"/>
      <c r="FH4" s="132"/>
      <c r="FI4" s="132"/>
    </row>
    <row r="5" spans="1:165" s="4" customFormat="1" ht="42.75" customHeight="1" x14ac:dyDescent="0.2">
      <c r="A5" s="914" t="s">
        <v>166</v>
      </c>
      <c r="B5" s="914" t="s">
        <v>131</v>
      </c>
      <c r="C5" s="916" t="s">
        <v>1320</v>
      </c>
      <c r="D5" s="911" t="s">
        <v>20</v>
      </c>
      <c r="E5" s="911"/>
      <c r="F5" s="911" t="s">
        <v>35</v>
      </c>
      <c r="G5" s="911"/>
      <c r="H5" s="920" t="s">
        <v>167</v>
      </c>
      <c r="I5" s="921"/>
      <c r="J5" s="916" t="s">
        <v>168</v>
      </c>
      <c r="K5" s="922"/>
      <c r="L5" s="916" t="s">
        <v>31</v>
      </c>
      <c r="M5" s="922"/>
      <c r="N5" s="912" t="s">
        <v>169</v>
      </c>
      <c r="O5" s="909" t="s">
        <v>170</v>
      </c>
      <c r="P5" s="909" t="s">
        <v>171</v>
      </c>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row>
    <row r="6" spans="1:165" s="5" customFormat="1" ht="36.75" customHeight="1" x14ac:dyDescent="0.25">
      <c r="A6" s="915"/>
      <c r="B6" s="915"/>
      <c r="C6" s="917"/>
      <c r="D6" s="11" t="s">
        <v>172</v>
      </c>
      <c r="E6" s="601" t="s">
        <v>173</v>
      </c>
      <c r="F6" s="11" t="s">
        <v>172</v>
      </c>
      <c r="G6" s="601" t="s">
        <v>173</v>
      </c>
      <c r="H6" s="11" t="s">
        <v>172</v>
      </c>
      <c r="I6" s="601" t="s">
        <v>173</v>
      </c>
      <c r="J6" s="11" t="s">
        <v>172</v>
      </c>
      <c r="K6" s="601" t="s">
        <v>173</v>
      </c>
      <c r="L6" s="11" t="s">
        <v>172</v>
      </c>
      <c r="M6" s="601" t="s">
        <v>173</v>
      </c>
      <c r="N6" s="913"/>
      <c r="O6" s="910"/>
      <c r="P6" s="910"/>
    </row>
    <row r="7" spans="1:165" s="61" customFormat="1" x14ac:dyDescent="0.25">
      <c r="A7" s="56" t="s">
        <v>144</v>
      </c>
      <c r="B7" s="582" t="s">
        <v>145</v>
      </c>
      <c r="C7" s="430">
        <v>4617</v>
      </c>
      <c r="D7" s="205">
        <v>0.5</v>
      </c>
      <c r="E7" s="204">
        <v>0.5</v>
      </c>
      <c r="F7" s="59"/>
      <c r="G7" s="59"/>
      <c r="H7" s="205"/>
      <c r="I7" s="205"/>
      <c r="J7" s="205"/>
      <c r="K7" s="204"/>
      <c r="L7" s="205"/>
      <c r="M7" s="204"/>
      <c r="N7" s="58"/>
      <c r="O7" s="206"/>
      <c r="P7" s="206"/>
    </row>
    <row r="8" spans="1:165" x14ac:dyDescent="0.25">
      <c r="A8" s="6"/>
      <c r="C8" s="2"/>
      <c r="D8" s="25"/>
      <c r="E8" s="26"/>
      <c r="F8" s="26"/>
      <c r="G8" s="26"/>
      <c r="H8" s="26"/>
      <c r="I8" s="26"/>
      <c r="J8" s="26"/>
      <c r="K8" s="26"/>
      <c r="L8" s="26"/>
      <c r="M8" s="26"/>
      <c r="N8" s="7"/>
      <c r="O8" s="6"/>
      <c r="P8" s="6"/>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32"/>
      <c r="AX8" s="132"/>
      <c r="AY8" s="132"/>
      <c r="AZ8" s="132"/>
      <c r="BA8" s="132"/>
      <c r="BB8" s="132"/>
      <c r="BC8" s="132"/>
      <c r="BD8" s="132"/>
      <c r="BE8" s="132"/>
      <c r="BF8" s="132"/>
      <c r="BG8" s="132"/>
      <c r="BH8" s="132"/>
      <c r="BI8" s="132"/>
      <c r="BJ8" s="132"/>
      <c r="BK8" s="132"/>
      <c r="BL8" s="132"/>
      <c r="BM8" s="132"/>
      <c r="BN8" s="132"/>
      <c r="BO8" s="132"/>
      <c r="BP8" s="132"/>
      <c r="BQ8" s="132"/>
      <c r="BR8" s="132"/>
      <c r="BS8" s="132"/>
      <c r="BT8" s="132"/>
      <c r="BU8" s="132"/>
      <c r="BV8" s="132"/>
      <c r="BW8" s="132"/>
      <c r="BX8" s="132"/>
      <c r="BY8" s="132"/>
      <c r="BZ8" s="132"/>
      <c r="CA8" s="132"/>
      <c r="CB8" s="132"/>
      <c r="CC8" s="132"/>
      <c r="CD8" s="132"/>
      <c r="CE8" s="132"/>
      <c r="CF8" s="132"/>
      <c r="CG8" s="132"/>
      <c r="CH8" s="132"/>
      <c r="CI8" s="132"/>
      <c r="CJ8" s="132"/>
      <c r="CK8" s="132"/>
      <c r="CL8" s="132"/>
      <c r="CM8" s="132"/>
      <c r="CN8" s="132"/>
      <c r="CO8" s="132"/>
      <c r="CP8" s="132"/>
      <c r="CQ8" s="132"/>
      <c r="CR8" s="132"/>
      <c r="CS8" s="132"/>
      <c r="CT8" s="132"/>
      <c r="CU8" s="132"/>
      <c r="CV8" s="132"/>
      <c r="CW8" s="132"/>
      <c r="CX8" s="132"/>
      <c r="CY8" s="132"/>
      <c r="CZ8" s="132"/>
      <c r="DA8" s="132"/>
      <c r="DB8" s="132"/>
      <c r="DC8" s="132"/>
      <c r="DD8" s="132"/>
      <c r="DE8" s="132"/>
      <c r="DF8" s="132"/>
      <c r="DG8" s="132"/>
      <c r="DH8" s="132"/>
      <c r="DI8" s="132"/>
      <c r="DJ8" s="132"/>
      <c r="DK8" s="132"/>
      <c r="DL8" s="132"/>
      <c r="DM8" s="132"/>
      <c r="DN8" s="132"/>
      <c r="DO8" s="132"/>
      <c r="DP8" s="132"/>
      <c r="DQ8" s="132"/>
      <c r="DR8" s="132"/>
      <c r="DS8" s="132"/>
      <c r="DT8" s="132"/>
      <c r="DU8" s="132"/>
      <c r="DV8" s="132"/>
      <c r="DW8" s="132"/>
      <c r="DX8" s="132"/>
      <c r="DY8" s="132"/>
      <c r="DZ8" s="132"/>
      <c r="EA8" s="132"/>
      <c r="EB8" s="132"/>
      <c r="EC8" s="132"/>
      <c r="ED8" s="132"/>
      <c r="EE8" s="132"/>
      <c r="EF8" s="132"/>
      <c r="EG8" s="132"/>
      <c r="EH8" s="132"/>
      <c r="EI8" s="132"/>
      <c r="EJ8" s="132"/>
      <c r="EK8" s="132"/>
      <c r="EL8" s="132"/>
      <c r="EM8" s="132"/>
      <c r="EN8" s="132"/>
      <c r="EO8" s="132"/>
      <c r="EP8" s="132"/>
      <c r="EQ8" s="132"/>
      <c r="ER8" s="132"/>
      <c r="ES8" s="132"/>
      <c r="ET8" s="132"/>
      <c r="EU8" s="132"/>
      <c r="EV8" s="132"/>
      <c r="EW8" s="132"/>
      <c r="EX8" s="132"/>
      <c r="EY8" s="132"/>
      <c r="EZ8" s="132"/>
      <c r="FA8" s="132"/>
      <c r="FB8" s="132"/>
      <c r="FC8" s="132"/>
      <c r="FD8" s="132"/>
      <c r="FE8" s="132"/>
      <c r="FF8" s="132"/>
      <c r="FG8" s="132"/>
      <c r="FH8" s="132"/>
      <c r="FI8" s="132"/>
    </row>
    <row r="9" spans="1:165" x14ac:dyDescent="0.25">
      <c r="A9" s="929" t="s">
        <v>188</v>
      </c>
      <c r="B9" s="930"/>
      <c r="C9" s="20"/>
      <c r="D9" s="55"/>
      <c r="E9" s="55">
        <f>SUM(E7:E8)</f>
        <v>0.5</v>
      </c>
      <c r="F9" s="55"/>
      <c r="G9" s="55">
        <f>SUM(G7:G8)</f>
        <v>0</v>
      </c>
      <c r="H9" s="103"/>
      <c r="I9" s="103">
        <f>SUM(I7:I8)</f>
        <v>0</v>
      </c>
      <c r="J9" s="103"/>
      <c r="K9" s="103">
        <f>SUM(K7:K8)</f>
        <v>0</v>
      </c>
      <c r="L9" s="103"/>
      <c r="M9" s="103">
        <f>SUM(M7:M8)</f>
        <v>0</v>
      </c>
      <c r="N9" s="104"/>
      <c r="O9" s="10"/>
      <c r="P9" s="10"/>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32"/>
      <c r="AX9" s="132"/>
      <c r="AY9" s="132"/>
      <c r="AZ9" s="132"/>
      <c r="BA9" s="132"/>
      <c r="BB9" s="132"/>
      <c r="BC9" s="132"/>
      <c r="BD9" s="132"/>
      <c r="BE9" s="132"/>
      <c r="BF9" s="132"/>
      <c r="BG9" s="132"/>
      <c r="BH9" s="132"/>
      <c r="BI9" s="132"/>
      <c r="BJ9" s="132"/>
      <c r="BK9" s="132"/>
      <c r="BL9" s="132"/>
      <c r="BM9" s="132"/>
      <c r="BN9" s="132"/>
      <c r="BO9" s="132"/>
      <c r="BP9" s="132"/>
      <c r="BQ9" s="132"/>
      <c r="BR9" s="132"/>
      <c r="BS9" s="132"/>
      <c r="BT9" s="132"/>
      <c r="BU9" s="132"/>
      <c r="BV9" s="132"/>
      <c r="BW9" s="132"/>
      <c r="BX9" s="132"/>
      <c r="BY9" s="132"/>
      <c r="BZ9" s="132"/>
      <c r="CA9" s="132"/>
      <c r="CB9" s="132"/>
      <c r="CC9" s="132"/>
      <c r="CD9" s="132"/>
      <c r="CE9" s="132"/>
      <c r="CF9" s="132"/>
      <c r="CG9" s="132"/>
      <c r="CH9" s="132"/>
      <c r="CI9" s="132"/>
      <c r="CJ9" s="132"/>
      <c r="CK9" s="132"/>
      <c r="CL9" s="132"/>
      <c r="CM9" s="132"/>
      <c r="CN9" s="132"/>
      <c r="CO9" s="132"/>
      <c r="CP9" s="132"/>
      <c r="CQ9" s="132"/>
      <c r="CR9" s="132"/>
      <c r="CS9" s="132"/>
      <c r="CT9" s="132"/>
      <c r="CU9" s="132"/>
      <c r="CV9" s="132"/>
      <c r="CW9" s="132"/>
      <c r="CX9" s="132"/>
      <c r="CY9" s="132"/>
      <c r="CZ9" s="132"/>
      <c r="DA9" s="132"/>
      <c r="DB9" s="132"/>
      <c r="DC9" s="132"/>
      <c r="DD9" s="132"/>
      <c r="DE9" s="132"/>
      <c r="DF9" s="132"/>
      <c r="DG9" s="132"/>
      <c r="DH9" s="132"/>
      <c r="DI9" s="132"/>
      <c r="DJ9" s="132"/>
      <c r="DK9" s="132"/>
      <c r="DL9" s="132"/>
      <c r="DM9" s="132"/>
      <c r="DN9" s="132"/>
      <c r="DO9" s="132"/>
      <c r="DP9" s="132"/>
      <c r="DQ9" s="132"/>
      <c r="DR9" s="132"/>
      <c r="DS9" s="132"/>
      <c r="DT9" s="132"/>
      <c r="DU9" s="132"/>
      <c r="DV9" s="132"/>
      <c r="DW9" s="132"/>
      <c r="DX9" s="132"/>
      <c r="DY9" s="132"/>
      <c r="DZ9" s="132"/>
      <c r="EA9" s="132"/>
      <c r="EB9" s="132"/>
      <c r="EC9" s="132"/>
      <c r="ED9" s="132"/>
      <c r="EE9" s="132"/>
      <c r="EF9" s="132"/>
      <c r="EG9" s="132"/>
      <c r="EH9" s="132"/>
      <c r="EI9" s="132"/>
      <c r="EJ9" s="132"/>
      <c r="EK9" s="132"/>
      <c r="EL9" s="132"/>
      <c r="EM9" s="132"/>
      <c r="EN9" s="132"/>
      <c r="EO9" s="132"/>
      <c r="EP9" s="132"/>
      <c r="EQ9" s="132"/>
      <c r="ER9" s="132"/>
      <c r="ES9" s="132"/>
      <c r="ET9" s="132"/>
      <c r="EU9" s="132"/>
      <c r="EV9" s="132"/>
      <c r="EW9" s="132"/>
      <c r="EX9" s="132"/>
      <c r="EY9" s="132"/>
      <c r="EZ9" s="132"/>
      <c r="FA9" s="132"/>
      <c r="FB9" s="132"/>
      <c r="FC9" s="132"/>
      <c r="FD9" s="132"/>
      <c r="FE9" s="132"/>
      <c r="FF9" s="132"/>
      <c r="FG9" s="132"/>
      <c r="FH9" s="132"/>
      <c r="FI9" s="132"/>
    </row>
    <row r="10" spans="1:165" x14ac:dyDescent="0.25">
      <c r="A10" s="940" t="s">
        <v>189</v>
      </c>
      <c r="B10" s="941"/>
      <c r="C10" s="590"/>
      <c r="D10" s="942">
        <f>E9+G9+I9+K9+M9</f>
        <v>0.5</v>
      </c>
      <c r="E10" s="943"/>
      <c r="F10" s="943"/>
      <c r="G10" s="943"/>
      <c r="H10" s="944"/>
      <c r="I10" s="944"/>
      <c r="J10" s="944"/>
      <c r="K10" s="944"/>
      <c r="L10" s="944"/>
      <c r="M10" s="945"/>
      <c r="N10" s="107"/>
      <c r="O10" s="108"/>
      <c r="P10" s="108"/>
      <c r="Q10" s="68"/>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32"/>
      <c r="AX10" s="132"/>
      <c r="AY10" s="132"/>
      <c r="AZ10" s="132"/>
      <c r="BA10" s="132"/>
      <c r="BB10" s="132"/>
      <c r="BC10" s="132"/>
      <c r="BD10" s="132"/>
      <c r="BE10" s="132"/>
      <c r="BF10" s="132"/>
      <c r="BG10" s="132"/>
      <c r="BH10" s="132"/>
      <c r="BI10" s="132"/>
      <c r="BJ10" s="132"/>
      <c r="BK10" s="132"/>
      <c r="BL10" s="132"/>
      <c r="BM10" s="132"/>
      <c r="BN10" s="132"/>
      <c r="BO10" s="132"/>
      <c r="BP10" s="132"/>
      <c r="BQ10" s="132"/>
      <c r="BR10" s="132"/>
      <c r="BS10" s="132"/>
      <c r="BT10" s="132"/>
      <c r="BU10" s="132"/>
      <c r="BV10" s="132"/>
      <c r="BW10" s="132"/>
      <c r="BX10" s="132"/>
      <c r="BY10" s="132"/>
      <c r="BZ10" s="132"/>
      <c r="CA10" s="132"/>
      <c r="CB10" s="132"/>
      <c r="CC10" s="132"/>
      <c r="CD10" s="132"/>
      <c r="CE10" s="132"/>
      <c r="CF10" s="132"/>
      <c r="CG10" s="132"/>
      <c r="CH10" s="132"/>
      <c r="CI10" s="132"/>
      <c r="CJ10" s="132"/>
      <c r="CK10" s="132"/>
      <c r="CL10" s="132"/>
      <c r="CM10" s="132"/>
      <c r="CN10" s="132"/>
      <c r="CO10" s="132"/>
      <c r="CP10" s="132"/>
      <c r="CQ10" s="132"/>
      <c r="CR10" s="132"/>
      <c r="CS10" s="132"/>
      <c r="CT10" s="132"/>
      <c r="CU10" s="132"/>
      <c r="CV10" s="132"/>
      <c r="CW10" s="132"/>
      <c r="CX10" s="132"/>
      <c r="CY10" s="132"/>
      <c r="CZ10" s="132"/>
      <c r="DA10" s="132"/>
      <c r="DB10" s="132"/>
      <c r="DC10" s="132"/>
      <c r="DD10" s="132"/>
      <c r="DE10" s="132"/>
      <c r="DF10" s="132"/>
      <c r="DG10" s="132"/>
      <c r="DH10" s="132"/>
      <c r="DI10" s="132"/>
      <c r="DJ10" s="132"/>
      <c r="DK10" s="132"/>
      <c r="DL10" s="132"/>
      <c r="DM10" s="132"/>
      <c r="DN10" s="132"/>
      <c r="DO10" s="132"/>
      <c r="DP10" s="132"/>
      <c r="DQ10" s="132"/>
      <c r="DR10" s="132"/>
      <c r="DS10" s="132"/>
      <c r="DT10" s="132"/>
      <c r="DU10" s="132"/>
      <c r="DV10" s="132"/>
      <c r="DW10" s="132"/>
      <c r="DX10" s="132"/>
      <c r="DY10" s="132"/>
      <c r="DZ10" s="132"/>
      <c r="EA10" s="132"/>
      <c r="EB10" s="132"/>
      <c r="EC10" s="132"/>
      <c r="ED10" s="132"/>
      <c r="EE10" s="132"/>
      <c r="EF10" s="132"/>
      <c r="EG10" s="132"/>
      <c r="EH10" s="132"/>
      <c r="EI10" s="132"/>
      <c r="EJ10" s="132"/>
      <c r="EK10" s="132"/>
      <c r="EL10" s="132"/>
      <c r="EM10" s="132"/>
      <c r="EN10" s="132"/>
      <c r="EO10" s="132"/>
      <c r="EP10" s="132"/>
      <c r="EQ10" s="132"/>
      <c r="ER10" s="132"/>
      <c r="ES10" s="132"/>
      <c r="ET10" s="132"/>
      <c r="EU10" s="132"/>
      <c r="EV10" s="132"/>
      <c r="EW10" s="132"/>
      <c r="EX10" s="132"/>
      <c r="EY10" s="132"/>
      <c r="EZ10" s="132"/>
      <c r="FA10" s="132"/>
      <c r="FB10" s="132"/>
      <c r="FC10" s="132"/>
      <c r="FD10" s="132"/>
      <c r="FE10" s="132"/>
      <c r="FF10" s="132"/>
      <c r="FG10" s="132"/>
      <c r="FH10" s="132"/>
      <c r="FI10" s="132"/>
    </row>
    <row r="11" spans="1:165" s="27" customFormat="1" x14ac:dyDescent="0.25">
      <c r="A11" s="929" t="s">
        <v>190</v>
      </c>
      <c r="B11" s="946"/>
      <c r="C11" s="29"/>
      <c r="D11" s="938">
        <f>SUM(D7:E8)</f>
        <v>1</v>
      </c>
      <c r="E11" s="947"/>
      <c r="F11" s="938">
        <f>SUM(F7:G8)</f>
        <v>0</v>
      </c>
      <c r="G11" s="947"/>
      <c r="H11" s="938">
        <f>SUM(H7:I8)</f>
        <v>0</v>
      </c>
      <c r="I11" s="939"/>
      <c r="J11" s="938">
        <f>SUM(J7:K8)</f>
        <v>0</v>
      </c>
      <c r="K11" s="939"/>
      <c r="L11" s="938">
        <f>SUM(L7:M8)</f>
        <v>0</v>
      </c>
      <c r="M11" s="939"/>
      <c r="N11" s="32">
        <f>SUM(N7:N8)</f>
        <v>0</v>
      </c>
      <c r="O11" s="31"/>
      <c r="P11" s="31"/>
    </row>
    <row r="12" spans="1:165" s="27" customFormat="1" x14ac:dyDescent="0.25">
      <c r="A12" s="161" t="s">
        <v>191</v>
      </c>
      <c r="B12" s="162">
        <f>D11/(D11+F11+H11+J11)*100</f>
        <v>100</v>
      </c>
      <c r="C12" s="168"/>
      <c r="D12" s="29"/>
      <c r="E12" s="29"/>
      <c r="F12" s="29"/>
      <c r="G12" s="29"/>
      <c r="H12" s="29"/>
      <c r="I12" s="29"/>
      <c r="J12" s="29"/>
      <c r="K12" s="29"/>
      <c r="L12" s="29"/>
      <c r="M12" s="29"/>
      <c r="N12" s="29"/>
      <c r="O12" s="98"/>
      <c r="P12" s="98"/>
    </row>
    <row r="13" spans="1:165" s="160" customFormat="1" x14ac:dyDescent="0.25">
      <c r="A13" s="310"/>
      <c r="B13" s="310"/>
      <c r="C13" s="2"/>
      <c r="D13" s="2"/>
      <c r="E13" s="2"/>
      <c r="F13" s="2"/>
      <c r="G13" s="2"/>
      <c r="H13" s="2"/>
      <c r="I13" s="2"/>
      <c r="J13" s="2"/>
      <c r="K13" s="2"/>
      <c r="L13" s="2"/>
      <c r="M13" s="2"/>
      <c r="N13" s="2"/>
      <c r="O13" s="310"/>
      <c r="P13" s="310"/>
      <c r="Q13" s="310"/>
      <c r="R13" s="310"/>
      <c r="S13" s="310"/>
      <c r="T13" s="310"/>
      <c r="U13" s="310"/>
      <c r="V13" s="310"/>
      <c r="W13" s="310"/>
      <c r="X13" s="310"/>
      <c r="Y13" s="310"/>
      <c r="Z13" s="310"/>
      <c r="AA13" s="310"/>
      <c r="AB13" s="310"/>
      <c r="AC13" s="310"/>
      <c r="AD13" s="310"/>
      <c r="AE13" s="310"/>
      <c r="AF13" s="310"/>
      <c r="AG13" s="310"/>
      <c r="AH13" s="310"/>
      <c r="AI13" s="310"/>
      <c r="AJ13" s="310"/>
      <c r="AK13" s="310"/>
      <c r="AL13" s="310"/>
      <c r="AM13" s="310"/>
      <c r="AN13" s="310"/>
      <c r="AO13" s="310"/>
      <c r="AP13" s="310"/>
      <c r="AQ13" s="310"/>
      <c r="AR13" s="310"/>
      <c r="AS13" s="310"/>
      <c r="AT13" s="310"/>
      <c r="AU13" s="310"/>
      <c r="AV13" s="310"/>
      <c r="AW13" s="310"/>
      <c r="AX13" s="310"/>
      <c r="AY13" s="310"/>
      <c r="AZ13" s="310"/>
      <c r="BA13" s="310"/>
      <c r="BB13" s="310"/>
      <c r="BC13" s="310"/>
      <c r="BD13" s="310"/>
      <c r="BE13" s="310"/>
      <c r="BF13" s="310"/>
      <c r="BG13" s="310"/>
      <c r="BH13" s="310"/>
      <c r="BI13" s="310"/>
      <c r="BJ13" s="310"/>
      <c r="BK13" s="310"/>
      <c r="BL13" s="310"/>
      <c r="BM13" s="310"/>
      <c r="BN13" s="310"/>
      <c r="BO13" s="310"/>
      <c r="BP13" s="310"/>
      <c r="BQ13" s="310"/>
      <c r="BR13" s="310"/>
      <c r="BS13" s="310"/>
      <c r="BT13" s="310"/>
      <c r="BU13" s="310"/>
      <c r="BV13" s="310"/>
      <c r="BW13" s="310"/>
      <c r="BX13" s="310"/>
      <c r="BY13" s="310"/>
      <c r="BZ13" s="310"/>
      <c r="CA13" s="310"/>
      <c r="CB13" s="310"/>
      <c r="CC13" s="310"/>
      <c r="CD13" s="310"/>
      <c r="CE13" s="310"/>
      <c r="CF13" s="310"/>
      <c r="CG13" s="310"/>
      <c r="CH13" s="310"/>
      <c r="CI13" s="310"/>
      <c r="CJ13" s="310"/>
      <c r="CK13" s="310"/>
      <c r="CL13" s="310"/>
      <c r="CM13" s="310"/>
      <c r="CN13" s="310"/>
      <c r="CO13" s="310"/>
      <c r="CP13" s="310"/>
      <c r="CQ13" s="310"/>
      <c r="CR13" s="310"/>
      <c r="CS13" s="310"/>
      <c r="CT13" s="310"/>
      <c r="CU13" s="310"/>
      <c r="CV13" s="310"/>
      <c r="CW13" s="310"/>
      <c r="CX13" s="310"/>
      <c r="CY13" s="310"/>
      <c r="CZ13" s="310"/>
      <c r="DA13" s="310"/>
      <c r="DB13" s="310"/>
      <c r="DC13" s="310"/>
      <c r="DD13" s="310"/>
      <c r="DE13" s="310"/>
      <c r="DF13" s="310"/>
      <c r="DG13" s="310"/>
      <c r="DH13" s="310"/>
      <c r="DI13" s="310"/>
      <c r="DJ13" s="310"/>
      <c r="DK13" s="310"/>
      <c r="DL13" s="310"/>
      <c r="DM13" s="310"/>
      <c r="DN13" s="310"/>
      <c r="DO13" s="310"/>
      <c r="DP13" s="310"/>
      <c r="DQ13" s="310"/>
      <c r="DR13" s="310"/>
      <c r="DS13" s="310"/>
      <c r="DT13" s="310"/>
      <c r="DU13" s="310"/>
      <c r="DV13" s="310"/>
      <c r="DW13" s="310"/>
      <c r="DX13" s="310"/>
      <c r="DY13" s="310"/>
      <c r="DZ13" s="310"/>
      <c r="EA13" s="310"/>
      <c r="EB13" s="310"/>
      <c r="EC13" s="310"/>
      <c r="ED13" s="310"/>
      <c r="EE13" s="310"/>
      <c r="EF13" s="310"/>
      <c r="EG13" s="310"/>
      <c r="EH13" s="310"/>
      <c r="EI13" s="310"/>
      <c r="EJ13" s="310"/>
      <c r="EK13" s="310"/>
      <c r="EL13" s="310"/>
      <c r="EM13" s="310"/>
      <c r="EN13" s="310"/>
      <c r="EO13" s="310"/>
      <c r="EP13" s="310"/>
      <c r="EQ13" s="310"/>
      <c r="ER13" s="310"/>
      <c r="ES13" s="310"/>
      <c r="ET13" s="310"/>
      <c r="EU13" s="310"/>
      <c r="EV13" s="310"/>
      <c r="EW13" s="310"/>
      <c r="EX13" s="310"/>
      <c r="EY13" s="310"/>
      <c r="EZ13" s="310"/>
      <c r="FA13" s="310"/>
      <c r="FB13" s="310"/>
      <c r="FC13" s="310"/>
      <c r="FD13" s="310"/>
      <c r="FE13" s="310"/>
      <c r="FF13" s="310"/>
      <c r="FG13" s="310"/>
      <c r="FH13" s="310"/>
      <c r="FI13" s="310"/>
    </row>
    <row r="14" spans="1:165" s="582" customFormat="1" x14ac:dyDescent="0.25">
      <c r="A14" s="70" t="s">
        <v>192</v>
      </c>
      <c r="B14" s="70"/>
      <c r="C14" s="71"/>
      <c r="D14" s="71"/>
      <c r="E14" s="71"/>
      <c r="F14" s="71"/>
      <c r="G14" s="71"/>
      <c r="H14" s="71"/>
      <c r="I14" s="71"/>
      <c r="J14" s="71"/>
      <c r="K14" s="71"/>
      <c r="L14" s="71"/>
      <c r="M14" s="71"/>
      <c r="N14" s="71"/>
      <c r="O14" s="72"/>
      <c r="P14" s="70"/>
      <c r="Q14" s="27"/>
    </row>
    <row r="15" spans="1:165" s="582" customFormat="1" x14ac:dyDescent="0.25">
      <c r="A15" s="73" t="s">
        <v>1659</v>
      </c>
      <c r="C15" s="74"/>
      <c r="D15" s="74"/>
      <c r="E15" s="74"/>
      <c r="F15" s="74"/>
      <c r="G15" s="74"/>
      <c r="H15" s="74"/>
      <c r="I15" s="74"/>
      <c r="J15" s="74"/>
      <c r="K15" s="74"/>
      <c r="L15" s="74"/>
      <c r="M15" s="74"/>
      <c r="N15" s="74"/>
      <c r="Q15" s="61"/>
    </row>
    <row r="16" spans="1:165" s="160" customFormat="1" x14ac:dyDescent="0.25">
      <c r="A16" s="310"/>
      <c r="B16" s="310"/>
      <c r="C16" s="2"/>
      <c r="D16" s="2"/>
      <c r="E16" s="2"/>
      <c r="F16" s="2"/>
      <c r="G16" s="2"/>
      <c r="H16" s="2"/>
      <c r="I16" s="2"/>
      <c r="J16" s="2"/>
      <c r="K16" s="2"/>
      <c r="L16" s="2"/>
      <c r="M16" s="2"/>
      <c r="N16" s="2"/>
      <c r="O16" s="310"/>
      <c r="P16" s="310"/>
      <c r="Q16" s="310"/>
      <c r="R16" s="310"/>
      <c r="S16" s="310"/>
      <c r="T16" s="310"/>
      <c r="U16" s="310"/>
      <c r="V16" s="310"/>
      <c r="W16" s="310"/>
      <c r="X16" s="310"/>
      <c r="Y16" s="310"/>
      <c r="Z16" s="310"/>
      <c r="AA16" s="310"/>
      <c r="AB16" s="310"/>
      <c r="AC16" s="310"/>
      <c r="AD16" s="310"/>
      <c r="AE16" s="310"/>
      <c r="AF16" s="310"/>
      <c r="AG16" s="310"/>
      <c r="AH16" s="310"/>
      <c r="AI16" s="310"/>
      <c r="AJ16" s="310"/>
      <c r="AK16" s="310"/>
      <c r="AL16" s="310"/>
      <c r="AM16" s="310"/>
      <c r="AN16" s="310"/>
      <c r="AO16" s="310"/>
      <c r="AP16" s="310"/>
      <c r="AQ16" s="310"/>
      <c r="AR16" s="310"/>
      <c r="AS16" s="310"/>
      <c r="AT16" s="310"/>
      <c r="AU16" s="310"/>
      <c r="AV16" s="310"/>
      <c r="AW16" s="310"/>
      <c r="AX16" s="310"/>
      <c r="AY16" s="310"/>
      <c r="AZ16" s="310"/>
      <c r="BA16" s="310"/>
      <c r="BB16" s="310"/>
      <c r="BC16" s="310"/>
      <c r="BD16" s="310"/>
      <c r="BE16" s="310"/>
      <c r="BF16" s="310"/>
      <c r="BG16" s="310"/>
      <c r="BH16" s="310"/>
      <c r="BI16" s="310"/>
      <c r="BJ16" s="310"/>
      <c r="BK16" s="310"/>
      <c r="BL16" s="310"/>
      <c r="BM16" s="310"/>
      <c r="BN16" s="310"/>
      <c r="BO16" s="310"/>
      <c r="BP16" s="310"/>
      <c r="BQ16" s="310"/>
      <c r="BR16" s="310"/>
      <c r="BS16" s="310"/>
      <c r="BT16" s="310"/>
      <c r="BU16" s="310"/>
      <c r="BV16" s="310"/>
      <c r="BW16" s="310"/>
      <c r="BX16" s="310"/>
      <c r="BY16" s="310"/>
      <c r="BZ16" s="310"/>
      <c r="CA16" s="310"/>
      <c r="CB16" s="310"/>
      <c r="CC16" s="310"/>
      <c r="CD16" s="310"/>
      <c r="CE16" s="310"/>
      <c r="CF16" s="310"/>
      <c r="CG16" s="310"/>
      <c r="CH16" s="310"/>
      <c r="CI16" s="310"/>
      <c r="CJ16" s="310"/>
      <c r="CK16" s="310"/>
      <c r="CL16" s="310"/>
      <c r="CM16" s="310"/>
      <c r="CN16" s="310"/>
      <c r="CO16" s="310"/>
      <c r="CP16" s="310"/>
      <c r="CQ16" s="310"/>
      <c r="CR16" s="310"/>
      <c r="CS16" s="310"/>
      <c r="CT16" s="310"/>
      <c r="CU16" s="310"/>
      <c r="CV16" s="310"/>
      <c r="CW16" s="310"/>
      <c r="CX16" s="310"/>
      <c r="CY16" s="310"/>
      <c r="CZ16" s="310"/>
      <c r="DA16" s="310"/>
      <c r="DB16" s="310"/>
      <c r="DC16" s="310"/>
      <c r="DD16" s="310"/>
      <c r="DE16" s="310"/>
      <c r="DF16" s="310"/>
      <c r="DG16" s="310"/>
      <c r="DH16" s="310"/>
      <c r="DI16" s="310"/>
      <c r="DJ16" s="310"/>
      <c r="DK16" s="310"/>
      <c r="DL16" s="310"/>
      <c r="DM16" s="310"/>
      <c r="DN16" s="310"/>
      <c r="DO16" s="310"/>
      <c r="DP16" s="310"/>
      <c r="DQ16" s="310"/>
      <c r="DR16" s="310"/>
      <c r="DS16" s="310"/>
      <c r="DT16" s="310"/>
      <c r="DU16" s="310"/>
      <c r="DV16" s="310"/>
      <c r="DW16" s="310"/>
      <c r="DX16" s="310"/>
      <c r="DY16" s="310"/>
      <c r="DZ16" s="310"/>
      <c r="EA16" s="310"/>
      <c r="EB16" s="310"/>
      <c r="EC16" s="310"/>
      <c r="ED16" s="310"/>
      <c r="EE16" s="310"/>
      <c r="EF16" s="310"/>
      <c r="EG16" s="310"/>
      <c r="EH16" s="310"/>
      <c r="EI16" s="310"/>
      <c r="EJ16" s="310"/>
      <c r="EK16" s="310"/>
      <c r="EL16" s="310"/>
      <c r="EM16" s="310"/>
      <c r="EN16" s="310"/>
      <c r="EO16" s="310"/>
      <c r="EP16" s="310"/>
      <c r="EQ16" s="310"/>
      <c r="ER16" s="310"/>
      <c r="ES16" s="310"/>
      <c r="ET16" s="310"/>
      <c r="EU16" s="310"/>
      <c r="EV16" s="310"/>
      <c r="EW16" s="310"/>
      <c r="EX16" s="310"/>
      <c r="EY16" s="310"/>
      <c r="EZ16" s="310"/>
      <c r="FA16" s="310"/>
      <c r="FB16" s="310"/>
      <c r="FC16" s="310"/>
      <c r="FD16" s="310"/>
      <c r="FE16" s="310"/>
      <c r="FF16" s="310"/>
      <c r="FG16" s="310"/>
      <c r="FH16" s="310"/>
      <c r="FI16" s="310"/>
    </row>
    <row r="17" spans="1:14" s="160" customFormat="1" x14ac:dyDescent="0.25">
      <c r="A17" s="310"/>
      <c r="B17" s="310"/>
      <c r="C17" s="2"/>
      <c r="D17" s="2"/>
      <c r="E17" s="2"/>
      <c r="F17" s="2"/>
      <c r="G17" s="2"/>
      <c r="H17" s="2"/>
      <c r="I17" s="2"/>
      <c r="J17" s="2"/>
      <c r="K17" s="2"/>
      <c r="L17" s="2"/>
      <c r="M17" s="2"/>
      <c r="N17" s="2"/>
    </row>
    <row r="18" spans="1:14" s="160" customFormat="1" x14ac:dyDescent="0.25">
      <c r="A18" s="310"/>
      <c r="B18" s="310"/>
      <c r="C18" s="2"/>
      <c r="D18" s="2"/>
      <c r="E18" s="2"/>
      <c r="F18" s="2"/>
      <c r="G18" s="2"/>
      <c r="H18" s="2"/>
      <c r="I18" s="2"/>
      <c r="J18" s="2"/>
      <c r="K18" s="2"/>
      <c r="L18" s="2"/>
      <c r="M18" s="2"/>
      <c r="N18" s="2"/>
    </row>
    <row r="19" spans="1:14" s="160" customFormat="1" x14ac:dyDescent="0.25">
      <c r="A19" s="310"/>
      <c r="B19" s="310"/>
      <c r="C19" s="2"/>
      <c r="D19" s="2"/>
      <c r="E19" s="2"/>
      <c r="F19" s="2"/>
      <c r="G19" s="2"/>
      <c r="H19" s="2"/>
      <c r="I19" s="2"/>
      <c r="J19" s="2"/>
      <c r="K19" s="2"/>
      <c r="L19" s="2"/>
      <c r="M19" s="2"/>
      <c r="N19" s="2"/>
    </row>
    <row r="20" spans="1:14" s="160" customFormat="1" x14ac:dyDescent="0.25">
      <c r="A20" s="310"/>
      <c r="B20" s="310"/>
      <c r="C20" s="2"/>
      <c r="D20" s="2"/>
      <c r="E20" s="2"/>
      <c r="F20" s="2"/>
      <c r="G20" s="2"/>
      <c r="H20" s="2"/>
      <c r="I20" s="2"/>
      <c r="J20" s="2"/>
      <c r="K20" s="2"/>
      <c r="L20" s="2"/>
      <c r="M20" s="2"/>
      <c r="N20" s="2"/>
    </row>
    <row r="21" spans="1:14" s="160" customFormat="1" x14ac:dyDescent="0.25">
      <c r="A21" s="310"/>
      <c r="B21" s="310"/>
      <c r="C21" s="2"/>
      <c r="D21" s="2"/>
      <c r="E21" s="2"/>
      <c r="F21" s="2"/>
      <c r="G21" s="2"/>
      <c r="H21" s="2"/>
      <c r="I21" s="2"/>
      <c r="J21" s="2"/>
      <c r="K21" s="2"/>
      <c r="L21" s="2"/>
      <c r="M21" s="2"/>
      <c r="N21" s="2"/>
    </row>
    <row r="22" spans="1:14" s="160" customFormat="1" x14ac:dyDescent="0.25">
      <c r="A22" s="310"/>
      <c r="B22" s="310"/>
      <c r="C22" s="2"/>
      <c r="D22" s="2"/>
      <c r="E22" s="2"/>
      <c r="F22" s="2"/>
      <c r="G22" s="2"/>
      <c r="H22" s="2"/>
      <c r="I22" s="2"/>
      <c r="J22" s="2"/>
      <c r="K22" s="2"/>
      <c r="L22" s="2"/>
      <c r="M22" s="2"/>
      <c r="N22" s="2"/>
    </row>
    <row r="23" spans="1:14" s="160" customFormat="1" x14ac:dyDescent="0.25">
      <c r="A23" s="310"/>
      <c r="B23" s="310"/>
      <c r="C23" s="2"/>
      <c r="D23" s="2"/>
      <c r="E23" s="2"/>
      <c r="F23" s="2"/>
      <c r="G23" s="2"/>
      <c r="H23" s="2"/>
      <c r="I23" s="2"/>
      <c r="J23" s="2"/>
      <c r="K23" s="2"/>
      <c r="L23" s="2"/>
      <c r="M23" s="2"/>
      <c r="N23" s="2"/>
    </row>
    <row r="24" spans="1:14" s="160" customFormat="1" x14ac:dyDescent="0.25">
      <c r="A24" s="310"/>
      <c r="B24" s="310"/>
      <c r="C24" s="2"/>
      <c r="D24" s="2"/>
      <c r="E24" s="2"/>
      <c r="F24" s="2"/>
      <c r="G24" s="2"/>
      <c r="H24" s="2"/>
      <c r="I24" s="2"/>
      <c r="J24" s="2"/>
      <c r="K24" s="2"/>
      <c r="L24" s="2"/>
      <c r="M24" s="2"/>
      <c r="N24" s="2"/>
    </row>
    <row r="25" spans="1:14" s="160" customFormat="1" x14ac:dyDescent="0.25">
      <c r="A25" s="310"/>
      <c r="B25" s="310"/>
      <c r="C25" s="2"/>
      <c r="D25" s="2"/>
      <c r="E25" s="2"/>
      <c r="F25" s="2"/>
      <c r="G25" s="2"/>
      <c r="H25" s="2"/>
      <c r="I25" s="2"/>
      <c r="J25" s="2"/>
      <c r="K25" s="2"/>
      <c r="L25" s="2"/>
      <c r="M25" s="2"/>
      <c r="N25" s="2"/>
    </row>
    <row r="26" spans="1:14" s="282" customFormat="1" x14ac:dyDescent="0.25">
      <c r="A26" s="310"/>
      <c r="B26" s="310"/>
      <c r="C26" s="2"/>
      <c r="D26" s="2"/>
      <c r="E26" s="2"/>
      <c r="F26" s="2"/>
      <c r="G26" s="2"/>
      <c r="H26" s="2"/>
      <c r="I26" s="2"/>
      <c r="J26" s="2"/>
      <c r="K26" s="2"/>
      <c r="L26" s="2"/>
      <c r="M26" s="2"/>
      <c r="N26" s="2"/>
    </row>
    <row r="27" spans="1:14" s="282" customFormat="1" x14ac:dyDescent="0.25">
      <c r="A27" s="310"/>
      <c r="B27" s="310"/>
      <c r="C27" s="2"/>
      <c r="D27" s="2"/>
      <c r="E27" s="2"/>
      <c r="F27" s="2"/>
      <c r="G27" s="2"/>
      <c r="H27" s="2"/>
      <c r="I27" s="2"/>
      <c r="J27" s="2"/>
      <c r="K27" s="2"/>
      <c r="L27" s="2"/>
      <c r="M27" s="2"/>
      <c r="N27" s="2"/>
    </row>
    <row r="28" spans="1:14" s="282" customFormat="1" x14ac:dyDescent="0.25">
      <c r="A28" s="310" t="s">
        <v>235</v>
      </c>
      <c r="B28" s="310"/>
      <c r="C28" s="2"/>
      <c r="D28" s="2"/>
      <c r="E28" s="2"/>
      <c r="F28" s="2"/>
      <c r="G28" s="2"/>
      <c r="H28" s="2"/>
      <c r="I28" s="2"/>
      <c r="J28" s="2"/>
      <c r="K28" s="2"/>
      <c r="L28" s="2"/>
      <c r="M28" s="2"/>
      <c r="N28" s="2"/>
    </row>
    <row r="29" spans="1:14" s="282" customFormat="1" x14ac:dyDescent="0.25">
      <c r="A29" s="310"/>
      <c r="B29" s="310"/>
      <c r="C29" s="2"/>
      <c r="D29" s="2"/>
      <c r="E29" s="2"/>
      <c r="F29" s="2"/>
      <c r="G29" s="2"/>
      <c r="H29" s="2"/>
      <c r="I29" s="2"/>
      <c r="J29" s="2"/>
      <c r="K29" s="2"/>
      <c r="L29" s="2"/>
      <c r="M29" s="2"/>
      <c r="N29" s="2"/>
    </row>
    <row r="30" spans="1:14" s="282" customFormat="1" x14ac:dyDescent="0.25">
      <c r="A30" s="310"/>
      <c r="B30" s="310"/>
      <c r="C30" s="2"/>
      <c r="D30" s="2"/>
      <c r="E30" s="2"/>
      <c r="F30" s="2"/>
      <c r="G30" s="2"/>
      <c r="H30" s="2"/>
      <c r="I30" s="2"/>
      <c r="J30" s="2"/>
      <c r="K30" s="2"/>
      <c r="L30" s="2"/>
      <c r="M30" s="2"/>
      <c r="N30" s="2"/>
    </row>
    <row r="31" spans="1:14" s="282" customFormat="1" x14ac:dyDescent="0.25">
      <c r="A31" s="310"/>
      <c r="B31" s="310"/>
      <c r="C31" s="2"/>
      <c r="D31" s="2"/>
      <c r="E31" s="2"/>
      <c r="F31" s="2"/>
      <c r="G31" s="2"/>
      <c r="H31" s="2"/>
      <c r="I31" s="2"/>
      <c r="J31" s="2"/>
      <c r="K31" s="2"/>
      <c r="L31" s="2"/>
      <c r="M31" s="2"/>
      <c r="N31" s="2"/>
    </row>
    <row r="32" spans="1:14" s="282" customFormat="1" x14ac:dyDescent="0.25">
      <c r="A32" s="310"/>
      <c r="B32" s="310"/>
      <c r="C32" s="2"/>
      <c r="D32" s="2"/>
      <c r="E32" s="2"/>
      <c r="F32" s="2"/>
      <c r="G32" s="2"/>
      <c r="H32" s="2"/>
      <c r="I32" s="2"/>
      <c r="J32" s="2"/>
      <c r="K32" s="2"/>
      <c r="L32" s="2"/>
      <c r="M32" s="2"/>
      <c r="N32" s="2"/>
    </row>
    <row r="33" spans="3:14" s="282" customFormat="1" x14ac:dyDescent="0.25">
      <c r="C33" s="2"/>
      <c r="D33" s="2"/>
      <c r="E33" s="2"/>
      <c r="F33" s="2"/>
      <c r="G33" s="2"/>
      <c r="H33" s="2"/>
      <c r="I33" s="2"/>
      <c r="J33" s="2"/>
      <c r="K33" s="2"/>
      <c r="L33" s="2"/>
      <c r="M33" s="2"/>
      <c r="N33" s="2"/>
    </row>
    <row r="34" spans="3:14" s="282" customFormat="1" x14ac:dyDescent="0.25">
      <c r="C34" s="2"/>
      <c r="D34" s="2"/>
      <c r="E34" s="2"/>
      <c r="F34" s="2"/>
      <c r="G34" s="2"/>
      <c r="H34" s="2"/>
      <c r="I34" s="2"/>
      <c r="J34" s="2"/>
      <c r="K34" s="2"/>
      <c r="L34" s="2"/>
      <c r="M34" s="2"/>
      <c r="N34" s="2"/>
    </row>
    <row r="35" spans="3:14" s="282" customFormat="1" x14ac:dyDescent="0.25">
      <c r="C35" s="2"/>
      <c r="D35" s="2"/>
      <c r="E35" s="2"/>
      <c r="F35" s="2"/>
      <c r="G35" s="2"/>
      <c r="H35" s="2"/>
      <c r="I35" s="2"/>
      <c r="J35" s="2"/>
      <c r="K35" s="2"/>
      <c r="L35" s="2"/>
      <c r="M35" s="2"/>
      <c r="N35" s="2"/>
    </row>
    <row r="36" spans="3:14" s="282" customFormat="1" x14ac:dyDescent="0.25">
      <c r="C36" s="2"/>
      <c r="D36" s="2"/>
      <c r="E36" s="2"/>
      <c r="F36" s="2"/>
      <c r="G36" s="2"/>
      <c r="H36" s="2"/>
      <c r="I36" s="2"/>
      <c r="J36" s="2"/>
      <c r="K36" s="2"/>
      <c r="L36" s="2"/>
      <c r="M36" s="2"/>
      <c r="N36" s="2"/>
    </row>
    <row r="37" spans="3:14" s="282" customFormat="1" x14ac:dyDescent="0.25">
      <c r="C37" s="2"/>
      <c r="D37" s="2"/>
      <c r="E37" s="2"/>
      <c r="F37" s="2"/>
      <c r="G37" s="2"/>
      <c r="H37" s="2"/>
      <c r="I37" s="2"/>
      <c r="J37" s="2"/>
      <c r="K37" s="2"/>
      <c r="L37" s="2"/>
      <c r="M37" s="2"/>
      <c r="N37" s="2"/>
    </row>
    <row r="38" spans="3:14" s="282" customFormat="1" x14ac:dyDescent="0.25">
      <c r="C38" s="2"/>
      <c r="D38" s="2"/>
      <c r="E38" s="2"/>
      <c r="F38" s="2"/>
      <c r="G38" s="2"/>
      <c r="H38" s="2"/>
      <c r="I38" s="2"/>
      <c r="J38" s="2"/>
      <c r="K38" s="2"/>
      <c r="L38" s="2"/>
      <c r="M38" s="2"/>
      <c r="N38" s="2"/>
    </row>
    <row r="39" spans="3:14" s="282" customFormat="1" x14ac:dyDescent="0.25">
      <c r="C39" s="2"/>
      <c r="D39" s="2"/>
      <c r="E39" s="2"/>
      <c r="F39" s="2"/>
      <c r="G39" s="2"/>
      <c r="H39" s="2"/>
      <c r="I39" s="2"/>
      <c r="J39" s="2"/>
      <c r="K39" s="2"/>
      <c r="L39" s="2"/>
      <c r="M39" s="2"/>
      <c r="N39" s="2"/>
    </row>
    <row r="40" spans="3:14" s="282" customFormat="1" x14ac:dyDescent="0.25">
      <c r="C40" s="2"/>
      <c r="D40" s="2"/>
      <c r="E40" s="2"/>
      <c r="F40" s="2"/>
      <c r="G40" s="2"/>
      <c r="H40" s="2"/>
      <c r="I40" s="2"/>
      <c r="J40" s="2"/>
      <c r="K40" s="2"/>
      <c r="L40" s="2"/>
      <c r="M40" s="2"/>
      <c r="N40" s="2"/>
    </row>
    <row r="41" spans="3:14" s="282" customFormat="1" x14ac:dyDescent="0.25">
      <c r="C41" s="2"/>
      <c r="D41" s="2"/>
      <c r="E41" s="2"/>
      <c r="F41" s="2"/>
      <c r="G41" s="2"/>
      <c r="H41" s="2"/>
      <c r="I41" s="2"/>
      <c r="J41" s="2"/>
      <c r="K41" s="2"/>
      <c r="L41" s="2"/>
      <c r="M41" s="2"/>
      <c r="N41" s="2"/>
    </row>
    <row r="42" spans="3:14" s="282" customFormat="1" x14ac:dyDescent="0.25">
      <c r="C42" s="2"/>
      <c r="D42" s="2"/>
      <c r="E42" s="2"/>
      <c r="F42" s="2"/>
      <c r="G42" s="2"/>
      <c r="H42" s="2"/>
      <c r="I42" s="2"/>
      <c r="J42" s="2"/>
      <c r="K42" s="2"/>
      <c r="L42" s="2"/>
      <c r="M42" s="2"/>
      <c r="N42" s="2"/>
    </row>
    <row r="43" spans="3:14" s="282" customFormat="1" x14ac:dyDescent="0.25">
      <c r="C43" s="2"/>
      <c r="D43" s="2"/>
      <c r="E43" s="2"/>
      <c r="F43" s="2"/>
      <c r="G43" s="2"/>
      <c r="H43" s="2"/>
      <c r="I43" s="2"/>
      <c r="J43" s="2"/>
      <c r="K43" s="2"/>
      <c r="L43" s="2"/>
      <c r="M43" s="2"/>
      <c r="N43" s="2"/>
    </row>
    <row r="44" spans="3:14" s="282" customFormat="1" x14ac:dyDescent="0.25">
      <c r="C44" s="2"/>
      <c r="D44" s="2"/>
      <c r="E44" s="2"/>
      <c r="F44" s="2"/>
      <c r="G44" s="2"/>
      <c r="H44" s="2"/>
      <c r="I44" s="2"/>
      <c r="J44" s="2"/>
      <c r="K44" s="2"/>
      <c r="L44" s="2"/>
      <c r="M44" s="2"/>
      <c r="N44" s="2"/>
    </row>
    <row r="45" spans="3:14" s="282" customFormat="1" x14ac:dyDescent="0.25">
      <c r="C45" s="2"/>
      <c r="D45" s="2"/>
      <c r="E45" s="2"/>
      <c r="F45" s="2"/>
      <c r="G45" s="2"/>
      <c r="H45" s="2"/>
      <c r="I45" s="2"/>
      <c r="J45" s="2"/>
      <c r="K45" s="2"/>
      <c r="L45" s="2"/>
      <c r="M45" s="2"/>
      <c r="N45" s="2"/>
    </row>
    <row r="46" spans="3:14" s="282" customFormat="1" x14ac:dyDescent="0.25">
      <c r="C46" s="2"/>
      <c r="D46" s="2"/>
      <c r="E46" s="2"/>
      <c r="F46" s="2"/>
      <c r="G46" s="2"/>
      <c r="H46" s="2"/>
      <c r="I46" s="2"/>
      <c r="J46" s="2"/>
      <c r="K46" s="2"/>
      <c r="L46" s="2"/>
      <c r="M46" s="2"/>
      <c r="N46" s="2"/>
    </row>
    <row r="47" spans="3:14" s="282" customFormat="1" x14ac:dyDescent="0.25">
      <c r="C47" s="2"/>
      <c r="D47" s="2"/>
      <c r="E47" s="2"/>
      <c r="F47" s="2"/>
      <c r="G47" s="2"/>
      <c r="H47" s="2"/>
      <c r="I47" s="2"/>
      <c r="J47" s="2"/>
      <c r="K47" s="2"/>
      <c r="L47" s="2"/>
      <c r="M47" s="2"/>
      <c r="N47" s="2"/>
    </row>
    <row r="48" spans="3:14" s="282" customFormat="1" x14ac:dyDescent="0.25">
      <c r="C48" s="2"/>
      <c r="D48" s="2"/>
      <c r="E48" s="2"/>
      <c r="F48" s="2"/>
      <c r="G48" s="2"/>
      <c r="H48" s="2"/>
      <c r="I48" s="2"/>
      <c r="J48" s="2"/>
      <c r="K48" s="2"/>
      <c r="L48" s="2"/>
      <c r="M48" s="2"/>
      <c r="N48" s="2"/>
    </row>
    <row r="49" spans="3:14" s="282" customFormat="1" x14ac:dyDescent="0.25">
      <c r="C49" s="2"/>
      <c r="D49" s="2"/>
      <c r="E49" s="2"/>
      <c r="F49" s="2"/>
      <c r="G49" s="2"/>
      <c r="H49" s="2"/>
      <c r="I49" s="2"/>
      <c r="J49" s="2"/>
      <c r="K49" s="2"/>
      <c r="L49" s="2"/>
      <c r="M49" s="2"/>
      <c r="N49" s="2"/>
    </row>
    <row r="50" spans="3:14" s="282" customFormat="1" x14ac:dyDescent="0.25">
      <c r="C50" s="2"/>
      <c r="D50" s="2"/>
      <c r="E50" s="2"/>
      <c r="F50" s="2"/>
      <c r="G50" s="2"/>
      <c r="H50" s="2"/>
      <c r="I50" s="2"/>
      <c r="J50" s="2"/>
      <c r="K50" s="2"/>
      <c r="L50" s="2"/>
      <c r="M50" s="2"/>
      <c r="N50" s="2"/>
    </row>
    <row r="51" spans="3:14" s="282" customFormat="1" x14ac:dyDescent="0.25">
      <c r="C51" s="2"/>
      <c r="D51" s="2"/>
      <c r="E51" s="2"/>
      <c r="F51" s="2"/>
      <c r="G51" s="2"/>
      <c r="H51" s="2"/>
      <c r="I51" s="2"/>
      <c r="J51" s="2"/>
      <c r="K51" s="2"/>
      <c r="L51" s="2"/>
      <c r="M51" s="2"/>
      <c r="N51" s="2"/>
    </row>
    <row r="52" spans="3:14" s="282" customFormat="1" x14ac:dyDescent="0.25">
      <c r="C52" s="2"/>
      <c r="D52" s="2"/>
      <c r="E52" s="2"/>
      <c r="F52" s="2"/>
      <c r="G52" s="2"/>
      <c r="H52" s="2"/>
      <c r="I52" s="2"/>
      <c r="J52" s="2"/>
      <c r="K52" s="2"/>
      <c r="L52" s="2"/>
      <c r="M52" s="2"/>
      <c r="N52" s="2"/>
    </row>
    <row r="53" spans="3:14" s="282" customFormat="1" x14ac:dyDescent="0.25">
      <c r="C53" s="2"/>
      <c r="D53" s="2"/>
      <c r="E53" s="2"/>
      <c r="F53" s="2"/>
      <c r="G53" s="2"/>
      <c r="H53" s="2"/>
      <c r="I53" s="2"/>
      <c r="J53" s="2"/>
      <c r="K53" s="2"/>
      <c r="L53" s="2"/>
      <c r="M53" s="2"/>
      <c r="N53" s="2"/>
    </row>
    <row r="54" spans="3:14" s="282" customFormat="1" x14ac:dyDescent="0.25">
      <c r="C54" s="2"/>
      <c r="D54" s="2"/>
      <c r="E54" s="2"/>
      <c r="F54" s="2"/>
      <c r="G54" s="2"/>
      <c r="H54" s="2"/>
      <c r="I54" s="2"/>
      <c r="J54" s="2"/>
      <c r="K54" s="2"/>
      <c r="L54" s="2"/>
      <c r="M54" s="2"/>
      <c r="N54" s="2"/>
    </row>
    <row r="55" spans="3:14" s="282" customFormat="1" x14ac:dyDescent="0.25">
      <c r="C55" s="2"/>
      <c r="D55" s="2"/>
      <c r="E55" s="2"/>
      <c r="F55" s="2"/>
      <c r="G55" s="2"/>
      <c r="H55" s="2"/>
      <c r="I55" s="2"/>
      <c r="J55" s="2"/>
      <c r="K55" s="2"/>
      <c r="L55" s="2"/>
      <c r="M55" s="2"/>
      <c r="N55" s="2"/>
    </row>
    <row r="56" spans="3:14" s="282" customFormat="1" x14ac:dyDescent="0.25">
      <c r="C56" s="2"/>
      <c r="D56" s="2"/>
      <c r="E56" s="2"/>
      <c r="F56" s="2"/>
      <c r="G56" s="2"/>
      <c r="H56" s="2"/>
      <c r="I56" s="2"/>
      <c r="J56" s="2"/>
      <c r="K56" s="2"/>
      <c r="L56" s="2"/>
      <c r="M56" s="2"/>
      <c r="N56" s="2"/>
    </row>
    <row r="57" spans="3:14" s="282" customFormat="1" x14ac:dyDescent="0.25">
      <c r="C57" s="2"/>
      <c r="D57" s="2"/>
      <c r="E57" s="2"/>
      <c r="F57" s="2"/>
      <c r="G57" s="2"/>
      <c r="H57" s="2"/>
      <c r="I57" s="2"/>
      <c r="J57" s="2"/>
      <c r="K57" s="2"/>
      <c r="L57" s="2"/>
      <c r="M57" s="2"/>
      <c r="N57" s="2"/>
    </row>
    <row r="58" spans="3:14" s="282" customFormat="1" x14ac:dyDescent="0.25">
      <c r="C58" s="2"/>
      <c r="D58" s="2"/>
      <c r="E58" s="2"/>
      <c r="F58" s="2"/>
      <c r="G58" s="2"/>
      <c r="H58" s="2"/>
      <c r="I58" s="2"/>
      <c r="J58" s="2"/>
      <c r="K58" s="2"/>
      <c r="L58" s="2"/>
      <c r="M58" s="2"/>
      <c r="N58" s="2"/>
    </row>
    <row r="59" spans="3:14" s="282" customFormat="1" x14ac:dyDescent="0.25">
      <c r="C59" s="2"/>
      <c r="D59" s="2"/>
      <c r="E59" s="2"/>
      <c r="F59" s="2"/>
      <c r="G59" s="2"/>
      <c r="H59" s="2"/>
      <c r="I59" s="2"/>
      <c r="J59" s="2"/>
      <c r="K59" s="2"/>
      <c r="L59" s="2"/>
      <c r="M59" s="2"/>
      <c r="N59" s="2"/>
    </row>
    <row r="60" spans="3:14" s="282" customFormat="1" x14ac:dyDescent="0.25">
      <c r="C60" s="2"/>
      <c r="D60" s="2"/>
      <c r="E60" s="2"/>
      <c r="F60" s="2"/>
      <c r="G60" s="2"/>
      <c r="H60" s="2"/>
      <c r="I60" s="2"/>
      <c r="J60" s="2"/>
      <c r="K60" s="2"/>
      <c r="L60" s="2"/>
      <c r="M60" s="2"/>
      <c r="N60" s="2"/>
    </row>
    <row r="61" spans="3:14" s="282" customFormat="1" x14ac:dyDescent="0.25">
      <c r="C61" s="2"/>
      <c r="D61" s="2"/>
      <c r="E61" s="2"/>
      <c r="F61" s="2"/>
      <c r="G61" s="2"/>
      <c r="H61" s="2"/>
      <c r="I61" s="2"/>
      <c r="J61" s="2"/>
      <c r="K61" s="2"/>
      <c r="L61" s="2"/>
      <c r="M61" s="2"/>
      <c r="N61" s="2"/>
    </row>
    <row r="62" spans="3:14" s="282" customFormat="1" x14ac:dyDescent="0.25">
      <c r="C62" s="2"/>
      <c r="D62" s="2"/>
      <c r="E62" s="2"/>
      <c r="F62" s="2"/>
      <c r="G62" s="2"/>
      <c r="H62" s="2"/>
      <c r="I62" s="2"/>
      <c r="J62" s="2"/>
      <c r="K62" s="2"/>
      <c r="L62" s="2"/>
      <c r="M62" s="2"/>
      <c r="N62" s="2"/>
    </row>
    <row r="63" spans="3:14" s="282" customFormat="1" x14ac:dyDescent="0.25">
      <c r="C63" s="2"/>
      <c r="D63" s="2"/>
      <c r="E63" s="2"/>
      <c r="F63" s="2"/>
      <c r="G63" s="2"/>
      <c r="H63" s="2"/>
      <c r="I63" s="2"/>
      <c r="J63" s="2"/>
      <c r="K63" s="2"/>
      <c r="L63" s="2"/>
      <c r="M63" s="2"/>
      <c r="N63" s="2"/>
    </row>
    <row r="64" spans="3:14" s="282" customFormat="1" x14ac:dyDescent="0.25">
      <c r="C64" s="2"/>
      <c r="D64" s="2"/>
      <c r="E64" s="2"/>
      <c r="F64" s="2"/>
      <c r="G64" s="2"/>
      <c r="H64" s="2"/>
      <c r="I64" s="2"/>
      <c r="J64" s="2"/>
      <c r="K64" s="2"/>
      <c r="L64" s="2"/>
      <c r="M64" s="2"/>
      <c r="N64" s="2"/>
    </row>
    <row r="65" spans="3:16" s="282" customFormat="1" x14ac:dyDescent="0.25">
      <c r="C65" s="2"/>
      <c r="D65" s="2"/>
      <c r="E65" s="2"/>
      <c r="F65" s="2"/>
      <c r="G65" s="2"/>
      <c r="H65" s="2"/>
      <c r="I65" s="2"/>
      <c r="J65" s="2"/>
      <c r="K65" s="2"/>
      <c r="L65" s="2"/>
      <c r="M65" s="2"/>
      <c r="N65" s="2"/>
      <c r="O65" s="310"/>
      <c r="P65" s="310"/>
    </row>
    <row r="66" spans="3:16" s="282" customFormat="1" x14ac:dyDescent="0.25">
      <c r="C66" s="2"/>
      <c r="D66" s="2"/>
      <c r="E66" s="2"/>
      <c r="F66" s="2"/>
      <c r="G66" s="2"/>
      <c r="H66" s="2"/>
      <c r="I66" s="2"/>
      <c r="J66" s="2"/>
      <c r="K66" s="2"/>
      <c r="L66" s="2"/>
      <c r="M66" s="2"/>
      <c r="N66" s="2"/>
      <c r="O66" s="310"/>
      <c r="P66" s="310"/>
    </row>
    <row r="67" spans="3:16" s="282" customFormat="1" x14ac:dyDescent="0.25">
      <c r="C67" s="2"/>
      <c r="D67" s="2"/>
      <c r="E67" s="2"/>
      <c r="F67" s="2"/>
      <c r="G67" s="2"/>
      <c r="H67" s="2"/>
      <c r="I67" s="2"/>
      <c r="J67" s="2"/>
      <c r="K67" s="2"/>
      <c r="L67" s="2"/>
      <c r="M67" s="2"/>
      <c r="N67" s="2"/>
      <c r="O67" s="310"/>
      <c r="P67" s="310"/>
    </row>
    <row r="68" spans="3:16" s="282" customFormat="1" x14ac:dyDescent="0.25">
      <c r="C68" s="2"/>
      <c r="D68" s="2"/>
      <c r="E68" s="2"/>
      <c r="F68" s="2"/>
      <c r="G68" s="2"/>
      <c r="H68" s="2"/>
      <c r="I68" s="2"/>
      <c r="J68" s="2"/>
      <c r="K68" s="2"/>
      <c r="L68" s="2"/>
      <c r="M68" s="2"/>
      <c r="N68" s="2"/>
      <c r="O68" s="310"/>
      <c r="P68" s="310"/>
    </row>
    <row r="69" spans="3:16" s="282" customFormat="1" x14ac:dyDescent="0.25">
      <c r="C69" s="2"/>
      <c r="D69" s="2"/>
      <c r="E69" s="2"/>
      <c r="F69" s="2"/>
      <c r="G69" s="2"/>
      <c r="H69" s="2"/>
      <c r="I69" s="2"/>
      <c r="J69" s="2"/>
      <c r="K69" s="2"/>
      <c r="L69" s="2"/>
      <c r="M69" s="2"/>
      <c r="N69" s="2"/>
      <c r="O69" s="310"/>
      <c r="P69" s="310"/>
    </row>
    <row r="70" spans="3:16" s="282" customFormat="1" x14ac:dyDescent="0.25">
      <c r="C70" s="2"/>
      <c r="D70" s="2"/>
      <c r="E70" s="2"/>
      <c r="F70" s="2"/>
      <c r="G70" s="2"/>
      <c r="H70" s="2"/>
      <c r="I70" s="2"/>
      <c r="J70" s="2"/>
      <c r="K70" s="2"/>
      <c r="L70" s="2"/>
      <c r="M70" s="2"/>
      <c r="N70" s="2"/>
      <c r="O70" s="310"/>
      <c r="P70" s="310"/>
    </row>
    <row r="71" spans="3:16" s="282" customFormat="1" x14ac:dyDescent="0.25">
      <c r="C71" s="2"/>
      <c r="D71" s="2"/>
      <c r="E71" s="2"/>
      <c r="F71" s="2"/>
      <c r="G71" s="2"/>
      <c r="H71" s="2"/>
      <c r="I71" s="2"/>
      <c r="J71" s="2"/>
      <c r="K71" s="2"/>
      <c r="L71" s="2"/>
      <c r="M71" s="2"/>
      <c r="N71" s="2"/>
      <c r="O71" s="310"/>
      <c r="P71" s="310"/>
    </row>
    <row r="72" spans="3:16" s="282" customFormat="1" x14ac:dyDescent="0.25">
      <c r="C72" s="2"/>
      <c r="D72" s="2"/>
      <c r="E72" s="2"/>
      <c r="F72" s="2"/>
      <c r="G72" s="2"/>
      <c r="H72" s="2"/>
      <c r="I72" s="2"/>
      <c r="J72" s="2"/>
      <c r="K72" s="2"/>
      <c r="L72" s="2"/>
      <c r="M72" s="2"/>
      <c r="N72" s="2"/>
      <c r="O72" s="310"/>
      <c r="P72" s="310"/>
    </row>
    <row r="73" spans="3:16" s="282" customFormat="1" x14ac:dyDescent="0.25">
      <c r="C73" s="2"/>
      <c r="D73" s="2"/>
      <c r="E73" s="2"/>
      <c r="F73" s="2"/>
      <c r="G73" s="2"/>
      <c r="H73" s="2"/>
      <c r="I73" s="2"/>
      <c r="J73" s="2"/>
      <c r="K73" s="2"/>
      <c r="L73" s="2"/>
      <c r="M73" s="2"/>
      <c r="N73" s="2"/>
      <c r="O73" s="310"/>
      <c r="P73" s="310"/>
    </row>
    <row r="74" spans="3:16" s="282" customFormat="1" x14ac:dyDescent="0.25">
      <c r="C74" s="2"/>
      <c r="D74" s="2"/>
      <c r="E74" s="2"/>
      <c r="F74" s="2"/>
      <c r="G74" s="2"/>
      <c r="H74" s="2"/>
      <c r="I74" s="2"/>
      <c r="J74" s="2"/>
      <c r="K74" s="2"/>
      <c r="L74" s="2"/>
      <c r="M74" s="2"/>
      <c r="N74" s="2"/>
      <c r="O74" s="310"/>
      <c r="P74" s="310"/>
    </row>
    <row r="75" spans="3:16" s="282" customFormat="1" x14ac:dyDescent="0.25">
      <c r="C75" s="2"/>
      <c r="D75" s="2"/>
      <c r="E75" s="2"/>
      <c r="F75" s="2"/>
      <c r="G75" s="2"/>
      <c r="H75" s="2"/>
      <c r="I75" s="2"/>
      <c r="J75" s="2"/>
      <c r="K75" s="2"/>
      <c r="L75" s="2"/>
      <c r="M75" s="2"/>
      <c r="N75" s="2"/>
      <c r="O75" s="310"/>
      <c r="P75" s="310"/>
    </row>
    <row r="76" spans="3:16" s="282" customFormat="1" x14ac:dyDescent="0.25">
      <c r="C76" s="2"/>
      <c r="D76" s="2"/>
      <c r="E76" s="2"/>
      <c r="F76" s="2"/>
      <c r="G76" s="2"/>
      <c r="H76" s="2"/>
      <c r="I76" s="2"/>
      <c r="J76" s="2"/>
      <c r="K76" s="2"/>
      <c r="L76" s="2"/>
      <c r="M76" s="2"/>
      <c r="N76" s="2"/>
      <c r="O76" s="310"/>
      <c r="P76" s="310"/>
    </row>
    <row r="77" spans="3:16" s="282" customFormat="1" x14ac:dyDescent="0.25">
      <c r="C77" s="2"/>
      <c r="D77" s="2"/>
      <c r="E77" s="2"/>
      <c r="F77" s="2"/>
      <c r="G77" s="2"/>
      <c r="H77" s="2"/>
      <c r="I77" s="2"/>
      <c r="J77" s="2"/>
      <c r="K77" s="2"/>
      <c r="L77" s="2"/>
      <c r="M77" s="2"/>
      <c r="N77" s="2"/>
      <c r="O77" s="310"/>
      <c r="P77" s="310"/>
    </row>
    <row r="78" spans="3:16" x14ac:dyDescent="0.25">
      <c r="O78" s="6"/>
      <c r="P78" s="6"/>
    </row>
    <row r="79" spans="3:16" x14ac:dyDescent="0.25">
      <c r="O79" s="6"/>
      <c r="P79" s="6"/>
    </row>
    <row r="80" spans="3:16" x14ac:dyDescent="0.25">
      <c r="O80" s="6"/>
      <c r="P80" s="6"/>
    </row>
    <row r="81" spans="15:16" x14ac:dyDescent="0.25">
      <c r="O81" s="6"/>
      <c r="P81" s="6"/>
    </row>
    <row r="82" spans="15:16" x14ac:dyDescent="0.25">
      <c r="O82" s="6"/>
      <c r="P82" s="6"/>
    </row>
    <row r="83" spans="15:16" x14ac:dyDescent="0.25">
      <c r="O83" s="6"/>
      <c r="P83" s="6"/>
    </row>
    <row r="84" spans="15:16" x14ac:dyDescent="0.25">
      <c r="O84" s="6"/>
      <c r="P84" s="6"/>
    </row>
    <row r="85" spans="15:16" x14ac:dyDescent="0.25">
      <c r="O85" s="6"/>
      <c r="P85" s="6"/>
    </row>
    <row r="86" spans="15:16" x14ac:dyDescent="0.25">
      <c r="O86" s="6"/>
      <c r="P86" s="6"/>
    </row>
    <row r="87" spans="15:16" x14ac:dyDescent="0.25">
      <c r="O87" s="6"/>
      <c r="P87" s="6"/>
    </row>
    <row r="88" spans="15:16" x14ac:dyDescent="0.25">
      <c r="O88" s="6"/>
      <c r="P88" s="6"/>
    </row>
    <row r="89" spans="15:16" x14ac:dyDescent="0.25">
      <c r="O89" s="6"/>
      <c r="P89" s="6"/>
    </row>
    <row r="90" spans="15:16" x14ac:dyDescent="0.25">
      <c r="O90" s="6"/>
      <c r="P90" s="6"/>
    </row>
    <row r="91" spans="15:16" x14ac:dyDescent="0.25">
      <c r="O91" s="6"/>
      <c r="P91" s="6"/>
    </row>
  </sheetData>
  <mergeCells count="24">
    <mergeCell ref="H11:I11"/>
    <mergeCell ref="J11:K11"/>
    <mergeCell ref="L11:M11"/>
    <mergeCell ref="A11:B11"/>
    <mergeCell ref="F5:G5"/>
    <mergeCell ref="D11:E11"/>
    <mergeCell ref="F11:G11"/>
    <mergeCell ref="A10:B10"/>
    <mergeCell ref="A9:B9"/>
    <mergeCell ref="H5:I5"/>
    <mergeCell ref="J5:K5"/>
    <mergeCell ref="L5:M5"/>
    <mergeCell ref="D10:M10"/>
    <mergeCell ref="A2:P2"/>
    <mergeCell ref="A5:A6"/>
    <mergeCell ref="B5:B6"/>
    <mergeCell ref="C5:C6"/>
    <mergeCell ref="D5:E5"/>
    <mergeCell ref="A3:P3"/>
    <mergeCell ref="O4:P4"/>
    <mergeCell ref="O5:O6"/>
    <mergeCell ref="P5:P6"/>
    <mergeCell ref="N5:N6"/>
    <mergeCell ref="D4:M4"/>
  </mergeCells>
  <phoneticPr fontId="13" type="noConversion"/>
  <dataValidations count="1">
    <dataValidation type="decimal" allowBlank="1" showInputMessage="1" showErrorMessage="1" sqref="D7:O8" xr:uid="{00000000-0002-0000-0C00-000000000000}">
      <formula1>0</formula1>
      <formula2>1</formula2>
    </dataValidation>
  </dataValidations>
  <pageMargins left="0.78740157480314965" right="0.27559055118110237" top="0.98425196850393704" bottom="0.98425196850393704" header="0.35433070866141736" footer="0.27559055118110237"/>
  <pageSetup paperSize="9" scale="70" orientation="landscape" r:id="rId1"/>
  <headerFooter differentFirst="1" alignWithMargins="0">
    <oddFooter>&amp;R&amp;8 13</oddFooter>
    <firstFooter>&amp;R&amp;8 &amp;10 12</first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euil17">
    <tabColor rgb="FFC00000"/>
  </sheetPr>
  <dimension ref="A1:FI100"/>
  <sheetViews>
    <sheetView topLeftCell="A10" zoomScale="80" zoomScaleNormal="80" workbookViewId="0">
      <selection activeCell="H31" sqref="H31"/>
    </sheetView>
  </sheetViews>
  <sheetFormatPr baseColWidth="10" defaultColWidth="11.44140625" defaultRowHeight="13.2" x14ac:dyDescent="0.25"/>
  <cols>
    <col min="1" max="1" width="24" style="9" customWidth="1"/>
    <col min="2" max="2" width="20.44140625" style="9" customWidth="1"/>
    <col min="3" max="3" width="17.6640625" style="8" customWidth="1"/>
    <col min="4" max="4" width="8.109375" style="8" customWidth="1"/>
    <col min="5" max="13" width="8.33203125" style="8" customWidth="1"/>
    <col min="14" max="14" width="11.44140625" style="8" customWidth="1"/>
    <col min="16" max="16" width="12.44140625" customWidth="1"/>
  </cols>
  <sheetData>
    <row r="1" spans="1:165" ht="135" customHeight="1" x14ac:dyDescent="0.25">
      <c r="A1" s="310"/>
      <c r="B1" s="310"/>
      <c r="C1" s="2"/>
      <c r="D1" s="2"/>
      <c r="E1" s="2"/>
      <c r="F1" s="2"/>
      <c r="G1" s="2"/>
      <c r="H1" s="2"/>
      <c r="I1" s="2"/>
      <c r="J1" s="2"/>
      <c r="K1" s="2"/>
      <c r="L1" s="2"/>
      <c r="M1" s="2"/>
      <c r="N1" s="2"/>
      <c r="O1" s="132"/>
      <c r="P1" s="132"/>
      <c r="Q1" s="132"/>
      <c r="R1" s="132"/>
      <c r="S1" s="132"/>
      <c r="T1" s="132"/>
      <c r="U1" s="132"/>
      <c r="V1" s="132"/>
      <c r="W1" s="132"/>
      <c r="X1" s="132"/>
      <c r="Y1" s="132"/>
      <c r="Z1" s="132"/>
      <c r="AA1" s="132"/>
      <c r="AB1" s="132"/>
      <c r="AC1" s="132"/>
      <c r="AD1" s="132"/>
      <c r="AE1" s="132"/>
      <c r="AF1" s="132"/>
      <c r="AG1" s="132"/>
      <c r="AH1" s="132"/>
      <c r="AI1" s="132"/>
      <c r="AJ1" s="132"/>
      <c r="AK1" s="132"/>
      <c r="AL1" s="132"/>
      <c r="AM1" s="132"/>
      <c r="AN1" s="132"/>
      <c r="AO1" s="132"/>
      <c r="AP1" s="132"/>
      <c r="AQ1" s="132"/>
      <c r="AR1" s="132"/>
      <c r="AS1" s="132"/>
      <c r="AT1" s="132"/>
      <c r="AU1" s="132"/>
      <c r="AV1" s="132"/>
      <c r="AW1" s="132"/>
      <c r="AX1" s="132"/>
      <c r="AY1" s="132"/>
      <c r="AZ1" s="132"/>
      <c r="BA1" s="132"/>
      <c r="BB1" s="132"/>
      <c r="BC1" s="132"/>
      <c r="BD1" s="132"/>
      <c r="BE1" s="132"/>
      <c r="BF1" s="132"/>
      <c r="BG1" s="132"/>
      <c r="BH1" s="132"/>
      <c r="BI1" s="132"/>
      <c r="BJ1" s="132"/>
      <c r="BK1" s="132"/>
      <c r="BL1" s="132"/>
      <c r="BM1" s="132"/>
      <c r="BN1" s="132"/>
      <c r="BO1" s="132"/>
      <c r="BP1" s="132"/>
      <c r="BQ1" s="132"/>
      <c r="BR1" s="132"/>
      <c r="BS1" s="132"/>
      <c r="BT1" s="132"/>
      <c r="BU1" s="132"/>
      <c r="BV1" s="132"/>
      <c r="BW1" s="132"/>
      <c r="BX1" s="132"/>
      <c r="BY1" s="132"/>
      <c r="BZ1" s="132"/>
      <c r="CA1" s="132"/>
      <c r="CB1" s="132"/>
      <c r="CC1" s="132"/>
      <c r="CD1" s="132"/>
      <c r="CE1" s="132"/>
      <c r="CF1" s="132"/>
      <c r="CG1" s="132"/>
      <c r="CH1" s="132"/>
      <c r="CI1" s="132"/>
      <c r="CJ1" s="132"/>
      <c r="CK1" s="132"/>
      <c r="CL1" s="132"/>
      <c r="CM1" s="132"/>
      <c r="CN1" s="132"/>
      <c r="CO1" s="132"/>
      <c r="CP1" s="132"/>
      <c r="CQ1" s="132"/>
      <c r="CR1" s="132"/>
      <c r="CS1" s="132"/>
      <c r="CT1" s="132"/>
      <c r="CU1" s="132"/>
      <c r="CV1" s="132"/>
      <c r="CW1" s="132"/>
      <c r="CX1" s="132"/>
      <c r="CY1" s="132"/>
      <c r="CZ1" s="132"/>
      <c r="DA1" s="132"/>
      <c r="DB1" s="132"/>
      <c r="DC1" s="132"/>
      <c r="DD1" s="132"/>
      <c r="DE1" s="132"/>
      <c r="DF1" s="132"/>
      <c r="DG1" s="132"/>
      <c r="DH1" s="132"/>
      <c r="DI1" s="132"/>
      <c r="DJ1" s="132"/>
      <c r="DK1" s="132"/>
      <c r="DL1" s="132"/>
      <c r="DM1" s="132"/>
      <c r="DN1" s="132"/>
      <c r="DO1" s="132"/>
      <c r="DP1" s="132"/>
      <c r="DQ1" s="132"/>
      <c r="DR1" s="132"/>
      <c r="DS1" s="132"/>
      <c r="DT1" s="132"/>
      <c r="DU1" s="132"/>
      <c r="DV1" s="132"/>
      <c r="DW1" s="132"/>
      <c r="DX1" s="132"/>
      <c r="DY1" s="132"/>
      <c r="DZ1" s="132"/>
      <c r="EA1" s="132"/>
      <c r="EB1" s="132"/>
      <c r="EC1" s="132"/>
      <c r="ED1" s="132"/>
      <c r="EE1" s="132"/>
      <c r="EF1" s="132"/>
      <c r="EG1" s="132"/>
      <c r="EH1" s="132"/>
      <c r="EI1" s="132"/>
      <c r="EJ1" s="132"/>
      <c r="EK1" s="132"/>
      <c r="EL1" s="132"/>
      <c r="EM1" s="132"/>
      <c r="EN1" s="132"/>
      <c r="EO1" s="132"/>
      <c r="EP1" s="132"/>
      <c r="EQ1" s="132"/>
      <c r="ER1" s="132"/>
      <c r="ES1" s="132"/>
      <c r="ET1" s="132"/>
      <c r="EU1" s="132"/>
      <c r="EV1" s="132"/>
      <c r="EW1" s="132"/>
      <c r="EX1" s="132"/>
      <c r="EY1" s="132"/>
      <c r="EZ1" s="132"/>
      <c r="FA1" s="132"/>
      <c r="FB1" s="132"/>
      <c r="FC1" s="132"/>
      <c r="FD1" s="132"/>
      <c r="FE1" s="132"/>
      <c r="FF1" s="132"/>
      <c r="FG1" s="132"/>
      <c r="FH1" s="132"/>
      <c r="FI1" s="132"/>
    </row>
    <row r="2" spans="1:165" ht="67.5" customHeight="1" x14ac:dyDescent="0.25">
      <c r="A2" s="901" t="s">
        <v>163</v>
      </c>
      <c r="B2" s="901"/>
      <c r="C2" s="901"/>
      <c r="D2" s="901"/>
      <c r="E2" s="901"/>
      <c r="F2" s="901"/>
      <c r="G2" s="901"/>
      <c r="H2" s="902"/>
      <c r="I2" s="902"/>
      <c r="J2" s="902"/>
      <c r="K2" s="902"/>
      <c r="L2" s="902"/>
      <c r="M2" s="902"/>
      <c r="N2" s="902"/>
      <c r="O2" s="902"/>
      <c r="P2" s="902"/>
      <c r="Q2" s="132"/>
      <c r="R2" s="132"/>
      <c r="S2" s="132"/>
      <c r="T2" s="132"/>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c r="AS2" s="132"/>
      <c r="AT2" s="132"/>
      <c r="AU2" s="132"/>
      <c r="AV2" s="132"/>
      <c r="AW2" s="132"/>
      <c r="AX2" s="132"/>
      <c r="AY2" s="132"/>
      <c r="AZ2" s="132"/>
      <c r="BA2" s="132"/>
      <c r="BB2" s="132"/>
      <c r="BC2" s="132"/>
      <c r="BD2" s="132"/>
      <c r="BE2" s="132"/>
      <c r="BF2" s="132"/>
      <c r="BG2" s="132"/>
      <c r="BH2" s="132"/>
      <c r="BI2" s="132"/>
      <c r="BJ2" s="132"/>
      <c r="BK2" s="132"/>
      <c r="BL2" s="132"/>
      <c r="BM2" s="132"/>
      <c r="BN2" s="132"/>
      <c r="BO2" s="132"/>
      <c r="BP2" s="132"/>
      <c r="BQ2" s="132"/>
      <c r="BR2" s="132"/>
      <c r="BS2" s="132"/>
      <c r="BT2" s="132"/>
      <c r="BU2" s="132"/>
      <c r="BV2" s="132"/>
      <c r="BW2" s="132"/>
      <c r="BX2" s="132"/>
      <c r="BY2" s="132"/>
      <c r="BZ2" s="132"/>
      <c r="CA2" s="132"/>
      <c r="CB2" s="132"/>
      <c r="CC2" s="132"/>
      <c r="CD2" s="132"/>
      <c r="CE2" s="132"/>
      <c r="CF2" s="132"/>
      <c r="CG2" s="132"/>
      <c r="CH2" s="132"/>
      <c r="CI2" s="132"/>
      <c r="CJ2" s="132"/>
      <c r="CK2" s="132"/>
      <c r="CL2" s="132"/>
      <c r="CM2" s="132"/>
      <c r="CN2" s="132"/>
      <c r="CO2" s="132"/>
      <c r="CP2" s="132"/>
      <c r="CQ2" s="132"/>
      <c r="CR2" s="132"/>
      <c r="CS2" s="132"/>
      <c r="CT2" s="132"/>
      <c r="CU2" s="132"/>
      <c r="CV2" s="132"/>
      <c r="CW2" s="132"/>
      <c r="CX2" s="132"/>
      <c r="CY2" s="132"/>
      <c r="CZ2" s="132"/>
      <c r="DA2" s="132"/>
      <c r="DB2" s="132"/>
      <c r="DC2" s="132"/>
      <c r="DD2" s="132"/>
      <c r="DE2" s="132"/>
      <c r="DF2" s="132"/>
      <c r="DG2" s="132"/>
      <c r="DH2" s="132"/>
      <c r="DI2" s="132"/>
      <c r="DJ2" s="132"/>
      <c r="DK2" s="132"/>
      <c r="DL2" s="132"/>
      <c r="DM2" s="132"/>
      <c r="DN2" s="132"/>
      <c r="DO2" s="132"/>
      <c r="DP2" s="132"/>
      <c r="DQ2" s="132"/>
      <c r="DR2" s="132"/>
      <c r="DS2" s="132"/>
      <c r="DT2" s="132"/>
      <c r="DU2" s="132"/>
      <c r="DV2" s="132"/>
      <c r="DW2" s="132"/>
      <c r="DX2" s="132"/>
      <c r="DY2" s="132"/>
      <c r="DZ2" s="132"/>
      <c r="EA2" s="132"/>
      <c r="EB2" s="132"/>
      <c r="EC2" s="132"/>
      <c r="ED2" s="132"/>
      <c r="EE2" s="132"/>
      <c r="EF2" s="132"/>
      <c r="EG2" s="132"/>
      <c r="EH2" s="132"/>
      <c r="EI2" s="132"/>
      <c r="EJ2" s="132"/>
      <c r="EK2" s="132"/>
      <c r="EL2" s="132"/>
      <c r="EM2" s="132"/>
      <c r="EN2" s="132"/>
      <c r="EO2" s="132"/>
      <c r="EP2" s="132"/>
      <c r="EQ2" s="132"/>
      <c r="ER2" s="132"/>
      <c r="ES2" s="132"/>
      <c r="ET2" s="132"/>
      <c r="EU2" s="132"/>
      <c r="EV2" s="132"/>
      <c r="EW2" s="132"/>
      <c r="EX2" s="132"/>
      <c r="EY2" s="132"/>
      <c r="EZ2" s="132"/>
      <c r="FA2" s="132"/>
      <c r="FB2" s="132"/>
      <c r="FC2" s="132"/>
      <c r="FD2" s="132"/>
      <c r="FE2" s="132"/>
      <c r="FF2" s="132"/>
      <c r="FG2" s="132"/>
      <c r="FH2" s="132"/>
      <c r="FI2" s="132"/>
    </row>
    <row r="3" spans="1:165" ht="63" customHeight="1" x14ac:dyDescent="0.25">
      <c r="A3" s="955" t="s">
        <v>323</v>
      </c>
      <c r="B3" s="904"/>
      <c r="C3" s="904"/>
      <c r="D3" s="904"/>
      <c r="E3" s="904"/>
      <c r="F3" s="904"/>
      <c r="G3" s="904"/>
      <c r="H3" s="904"/>
      <c r="I3" s="904"/>
      <c r="J3" s="904"/>
      <c r="K3" s="904"/>
      <c r="L3" s="904"/>
      <c r="M3" s="904"/>
      <c r="N3" s="905"/>
      <c r="O3" s="905"/>
      <c r="P3" s="906"/>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32"/>
      <c r="AX3" s="132"/>
      <c r="AY3" s="132"/>
      <c r="AZ3" s="132"/>
      <c r="BA3" s="132"/>
      <c r="BB3" s="132"/>
      <c r="BC3" s="132"/>
      <c r="BD3" s="132"/>
      <c r="BE3" s="132"/>
      <c r="BF3" s="132"/>
      <c r="BG3" s="132"/>
      <c r="BH3" s="132"/>
      <c r="BI3" s="132"/>
      <c r="BJ3" s="132"/>
      <c r="BK3" s="132"/>
      <c r="BL3" s="132"/>
      <c r="BM3" s="132"/>
      <c r="BN3" s="132"/>
      <c r="BO3" s="132"/>
      <c r="BP3" s="132"/>
      <c r="BQ3" s="132"/>
      <c r="BR3" s="132"/>
      <c r="BS3" s="132"/>
      <c r="BT3" s="132"/>
      <c r="BU3" s="132"/>
      <c r="BV3" s="132"/>
      <c r="BW3" s="132"/>
      <c r="BX3" s="132"/>
      <c r="BY3" s="132"/>
      <c r="BZ3" s="132"/>
      <c r="CA3" s="132"/>
      <c r="CB3" s="132"/>
      <c r="CC3" s="132"/>
      <c r="CD3" s="132"/>
      <c r="CE3" s="132"/>
      <c r="CF3" s="132"/>
      <c r="CG3" s="132"/>
      <c r="CH3" s="132"/>
      <c r="CI3" s="132"/>
      <c r="CJ3" s="132"/>
      <c r="CK3" s="132"/>
      <c r="CL3" s="132"/>
      <c r="CM3" s="132"/>
      <c r="CN3" s="132"/>
      <c r="CO3" s="132"/>
      <c r="CP3" s="132"/>
      <c r="CQ3" s="132"/>
      <c r="CR3" s="132"/>
      <c r="CS3" s="132"/>
      <c r="CT3" s="132"/>
      <c r="CU3" s="132"/>
      <c r="CV3" s="132"/>
      <c r="CW3" s="132"/>
      <c r="CX3" s="132"/>
      <c r="CY3" s="132"/>
      <c r="CZ3" s="132"/>
      <c r="DA3" s="132"/>
      <c r="DB3" s="132"/>
      <c r="DC3" s="132"/>
      <c r="DD3" s="132"/>
      <c r="DE3" s="132"/>
      <c r="DF3" s="132"/>
      <c r="DG3" s="132"/>
      <c r="DH3" s="132"/>
      <c r="DI3" s="132"/>
      <c r="DJ3" s="132"/>
      <c r="DK3" s="132"/>
      <c r="DL3" s="132"/>
      <c r="DM3" s="132"/>
      <c r="DN3" s="132"/>
      <c r="DO3" s="132"/>
      <c r="DP3" s="132"/>
      <c r="DQ3" s="132"/>
      <c r="DR3" s="132"/>
      <c r="DS3" s="132"/>
      <c r="DT3" s="132"/>
      <c r="DU3" s="132"/>
      <c r="DV3" s="132"/>
      <c r="DW3" s="132"/>
      <c r="DX3" s="132"/>
      <c r="DY3" s="132"/>
      <c r="DZ3" s="132"/>
      <c r="EA3" s="132"/>
      <c r="EB3" s="132"/>
      <c r="EC3" s="132"/>
      <c r="ED3" s="132"/>
      <c r="EE3" s="132"/>
      <c r="EF3" s="132"/>
      <c r="EG3" s="132"/>
      <c r="EH3" s="132"/>
      <c r="EI3" s="132"/>
      <c r="EJ3" s="132"/>
      <c r="EK3" s="132"/>
      <c r="EL3" s="132"/>
      <c r="EM3" s="132"/>
      <c r="EN3" s="132"/>
      <c r="EO3" s="132"/>
      <c r="EP3" s="132"/>
      <c r="EQ3" s="132"/>
      <c r="ER3" s="132"/>
      <c r="ES3" s="132"/>
      <c r="ET3" s="132"/>
      <c r="EU3" s="132"/>
      <c r="EV3" s="132"/>
      <c r="EW3" s="132"/>
      <c r="EX3" s="132"/>
      <c r="EY3" s="132"/>
      <c r="EZ3" s="132"/>
      <c r="FA3" s="132"/>
      <c r="FB3" s="132"/>
      <c r="FC3" s="132"/>
      <c r="FD3" s="132"/>
      <c r="FE3" s="132"/>
      <c r="FF3" s="132"/>
      <c r="FG3" s="132"/>
      <c r="FH3" s="132"/>
      <c r="FI3" s="132"/>
    </row>
    <row r="4" spans="1:165" ht="21" customHeight="1" x14ac:dyDescent="0.25">
      <c r="A4" s="21"/>
      <c r="B4" s="22"/>
      <c r="C4" s="15"/>
      <c r="D4" s="907" t="s">
        <v>164</v>
      </c>
      <c r="E4" s="923"/>
      <c r="F4" s="923"/>
      <c r="G4" s="923"/>
      <c r="H4" s="923"/>
      <c r="I4" s="923"/>
      <c r="J4" s="923"/>
      <c r="K4" s="923"/>
      <c r="L4" s="923"/>
      <c r="M4" s="924"/>
      <c r="N4" s="602" t="s">
        <v>7</v>
      </c>
      <c r="O4" s="907" t="s">
        <v>165</v>
      </c>
      <c r="P4" s="908"/>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32"/>
      <c r="AX4" s="132"/>
      <c r="AY4" s="132"/>
      <c r="AZ4" s="132"/>
      <c r="BA4" s="132"/>
      <c r="BB4" s="132"/>
      <c r="BC4" s="132"/>
      <c r="BD4" s="132"/>
      <c r="BE4" s="132"/>
      <c r="BF4" s="132"/>
      <c r="BG4" s="132"/>
      <c r="BH4" s="132"/>
      <c r="BI4" s="132"/>
      <c r="BJ4" s="132"/>
      <c r="BK4" s="132"/>
      <c r="BL4" s="132"/>
      <c r="BM4" s="132"/>
      <c r="BN4" s="132"/>
      <c r="BO4" s="132"/>
      <c r="BP4" s="132"/>
      <c r="BQ4" s="132"/>
      <c r="BR4" s="132"/>
      <c r="BS4" s="132"/>
      <c r="BT4" s="132"/>
      <c r="BU4" s="132"/>
      <c r="BV4" s="132"/>
      <c r="BW4" s="132"/>
      <c r="BX4" s="132"/>
      <c r="BY4" s="132"/>
      <c r="BZ4" s="132"/>
      <c r="CA4" s="132"/>
      <c r="CB4" s="132"/>
      <c r="CC4" s="132"/>
      <c r="CD4" s="132"/>
      <c r="CE4" s="132"/>
      <c r="CF4" s="132"/>
      <c r="CG4" s="132"/>
      <c r="CH4" s="132"/>
      <c r="CI4" s="132"/>
      <c r="CJ4" s="132"/>
      <c r="CK4" s="132"/>
      <c r="CL4" s="132"/>
      <c r="CM4" s="132"/>
      <c r="CN4" s="132"/>
      <c r="CO4" s="132"/>
      <c r="CP4" s="132"/>
      <c r="CQ4" s="132"/>
      <c r="CR4" s="132"/>
      <c r="CS4" s="132"/>
      <c r="CT4" s="132"/>
      <c r="CU4" s="132"/>
      <c r="CV4" s="132"/>
      <c r="CW4" s="132"/>
      <c r="CX4" s="132"/>
      <c r="CY4" s="132"/>
      <c r="CZ4" s="132"/>
      <c r="DA4" s="132"/>
      <c r="DB4" s="132"/>
      <c r="DC4" s="132"/>
      <c r="DD4" s="132"/>
      <c r="DE4" s="132"/>
      <c r="DF4" s="132"/>
      <c r="DG4" s="132"/>
      <c r="DH4" s="132"/>
      <c r="DI4" s="132"/>
      <c r="DJ4" s="132"/>
      <c r="DK4" s="132"/>
      <c r="DL4" s="132"/>
      <c r="DM4" s="132"/>
      <c r="DN4" s="132"/>
      <c r="DO4" s="132"/>
      <c r="DP4" s="132"/>
      <c r="DQ4" s="132"/>
      <c r="DR4" s="132"/>
      <c r="DS4" s="132"/>
      <c r="DT4" s="132"/>
      <c r="DU4" s="132"/>
      <c r="DV4" s="132"/>
      <c r="DW4" s="132"/>
      <c r="DX4" s="132"/>
      <c r="DY4" s="132"/>
      <c r="DZ4" s="132"/>
      <c r="EA4" s="132"/>
      <c r="EB4" s="132"/>
      <c r="EC4" s="132"/>
      <c r="ED4" s="132"/>
      <c r="EE4" s="132"/>
      <c r="EF4" s="132"/>
      <c r="EG4" s="132"/>
      <c r="EH4" s="132"/>
      <c r="EI4" s="132"/>
      <c r="EJ4" s="132"/>
      <c r="EK4" s="132"/>
      <c r="EL4" s="132"/>
      <c r="EM4" s="132"/>
      <c r="EN4" s="132"/>
      <c r="EO4" s="132"/>
      <c r="EP4" s="132"/>
      <c r="EQ4" s="132"/>
      <c r="ER4" s="132"/>
      <c r="ES4" s="132"/>
      <c r="ET4" s="132"/>
      <c r="EU4" s="132"/>
      <c r="EV4" s="132"/>
      <c r="EW4" s="132"/>
      <c r="EX4" s="132"/>
      <c r="EY4" s="132"/>
      <c r="EZ4" s="132"/>
      <c r="FA4" s="132"/>
      <c r="FB4" s="132"/>
      <c r="FC4" s="132"/>
      <c r="FD4" s="132"/>
      <c r="FE4" s="132"/>
      <c r="FF4" s="132"/>
      <c r="FG4" s="132"/>
      <c r="FH4" s="132"/>
      <c r="FI4" s="132"/>
    </row>
    <row r="5" spans="1:165" s="4" customFormat="1" ht="43.5" customHeight="1" x14ac:dyDescent="0.2">
      <c r="A5" s="914" t="s">
        <v>166</v>
      </c>
      <c r="B5" s="914" t="s">
        <v>131</v>
      </c>
      <c r="C5" s="916" t="s">
        <v>1320</v>
      </c>
      <c r="D5" s="911" t="s">
        <v>20</v>
      </c>
      <c r="E5" s="911"/>
      <c r="F5" s="911" t="s">
        <v>35</v>
      </c>
      <c r="G5" s="911"/>
      <c r="H5" s="920" t="s">
        <v>167</v>
      </c>
      <c r="I5" s="921"/>
      <c r="J5" s="916" t="s">
        <v>168</v>
      </c>
      <c r="K5" s="922"/>
      <c r="L5" s="916" t="s">
        <v>31</v>
      </c>
      <c r="M5" s="922"/>
      <c r="N5" s="912" t="s">
        <v>169</v>
      </c>
      <c r="O5" s="909" t="s">
        <v>170</v>
      </c>
      <c r="P5" s="909" t="s">
        <v>171</v>
      </c>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row>
    <row r="6" spans="1:165" s="5" customFormat="1" ht="36.75" customHeight="1" x14ac:dyDescent="0.25">
      <c r="A6" s="915"/>
      <c r="B6" s="915"/>
      <c r="C6" s="917"/>
      <c r="D6" s="11" t="s">
        <v>172</v>
      </c>
      <c r="E6" s="601" t="s">
        <v>173</v>
      </c>
      <c r="F6" s="11" t="s">
        <v>172</v>
      </c>
      <c r="G6" s="601" t="s">
        <v>173</v>
      </c>
      <c r="H6" s="11" t="s">
        <v>172</v>
      </c>
      <c r="I6" s="601" t="s">
        <v>173</v>
      </c>
      <c r="J6" s="11" t="s">
        <v>172</v>
      </c>
      <c r="K6" s="601" t="s">
        <v>173</v>
      </c>
      <c r="L6" s="11" t="s">
        <v>172</v>
      </c>
      <c r="M6" s="601" t="s">
        <v>173</v>
      </c>
      <c r="N6" s="913"/>
      <c r="O6" s="910"/>
      <c r="P6" s="910"/>
    </row>
    <row r="7" spans="1:165" s="61" customFormat="1" x14ac:dyDescent="0.25">
      <c r="A7" s="56" t="s">
        <v>324</v>
      </c>
      <c r="B7" s="582" t="s">
        <v>325</v>
      </c>
      <c r="C7" s="430">
        <v>4387</v>
      </c>
      <c r="D7" s="59">
        <v>0.8</v>
      </c>
      <c r="E7" s="204">
        <v>0.2</v>
      </c>
      <c r="F7" s="59"/>
      <c r="G7" s="59"/>
      <c r="H7" s="59"/>
      <c r="I7" s="59"/>
      <c r="J7" s="59"/>
      <c r="K7" s="204"/>
      <c r="L7" s="59"/>
      <c r="M7" s="204"/>
      <c r="N7" s="58"/>
      <c r="O7" s="56"/>
      <c r="P7" s="56"/>
    </row>
    <row r="8" spans="1:165" s="61" customFormat="1" x14ac:dyDescent="0.25">
      <c r="A8" s="56" t="s">
        <v>326</v>
      </c>
      <c r="B8" s="56" t="s">
        <v>153</v>
      </c>
      <c r="C8" s="74">
        <v>4283</v>
      </c>
      <c r="D8" s="59">
        <v>1</v>
      </c>
      <c r="E8" s="59"/>
      <c r="F8" s="59"/>
      <c r="G8" s="59"/>
      <c r="H8" s="59"/>
      <c r="I8" s="59"/>
      <c r="J8" s="59"/>
      <c r="K8" s="59"/>
      <c r="L8" s="59"/>
      <c r="M8" s="59"/>
      <c r="N8" s="58"/>
      <c r="O8" s="56"/>
      <c r="P8" s="56"/>
    </row>
    <row r="9" spans="1:165" s="61" customFormat="1" x14ac:dyDescent="0.25">
      <c r="A9" s="56" t="s">
        <v>327</v>
      </c>
      <c r="B9" s="62" t="s">
        <v>328</v>
      </c>
      <c r="C9" s="74">
        <v>3662</v>
      </c>
      <c r="D9" s="59"/>
      <c r="E9" s="60">
        <v>1</v>
      </c>
      <c r="F9" s="60"/>
      <c r="G9" s="60"/>
      <c r="H9" s="60"/>
      <c r="I9" s="60"/>
      <c r="J9" s="60"/>
      <c r="K9" s="60"/>
      <c r="L9" s="60"/>
      <c r="M9" s="60"/>
      <c r="N9" s="58"/>
      <c r="O9" s="56"/>
      <c r="P9" s="56"/>
    </row>
    <row r="10" spans="1:165" s="61" customFormat="1" x14ac:dyDescent="0.25">
      <c r="A10" s="56" t="s">
        <v>329</v>
      </c>
      <c r="B10" s="62" t="s">
        <v>330</v>
      </c>
      <c r="C10" s="74">
        <v>2731</v>
      </c>
      <c r="D10" s="59"/>
      <c r="E10" s="204"/>
      <c r="F10" s="59">
        <v>1</v>
      </c>
      <c r="G10" s="60"/>
      <c r="H10" s="60"/>
      <c r="I10" s="60"/>
      <c r="J10" s="60"/>
      <c r="K10" s="60"/>
      <c r="L10" s="60"/>
      <c r="M10" s="60"/>
      <c r="N10" s="30"/>
      <c r="O10" s="56"/>
      <c r="P10" s="56"/>
    </row>
    <row r="11" spans="1:165" s="61" customFormat="1" x14ac:dyDescent="0.25">
      <c r="A11" s="56" t="s">
        <v>331</v>
      </c>
      <c r="B11" s="62" t="s">
        <v>332</v>
      </c>
      <c r="C11" s="74">
        <v>1996</v>
      </c>
      <c r="D11" s="59"/>
      <c r="E11" s="204"/>
      <c r="F11" s="59">
        <v>1</v>
      </c>
      <c r="G11" s="60"/>
      <c r="H11" s="60"/>
      <c r="I11" s="60"/>
      <c r="J11" s="60"/>
      <c r="K11" s="60"/>
      <c r="L11" s="60"/>
      <c r="M11" s="60"/>
      <c r="N11" s="30"/>
      <c r="O11" s="56"/>
      <c r="P11" s="56"/>
    </row>
    <row r="12" spans="1:165" s="61" customFormat="1" x14ac:dyDescent="0.25">
      <c r="A12" s="56" t="s">
        <v>379</v>
      </c>
      <c r="B12" s="62" t="s">
        <v>258</v>
      </c>
      <c r="C12" s="74">
        <v>801</v>
      </c>
      <c r="D12" s="59"/>
      <c r="E12" s="204"/>
      <c r="F12" s="59"/>
      <c r="G12" s="60"/>
      <c r="H12" s="60">
        <v>0.4</v>
      </c>
      <c r="I12" s="60"/>
      <c r="J12" s="60">
        <v>0.6</v>
      </c>
      <c r="K12" s="60"/>
      <c r="L12" s="60"/>
      <c r="M12" s="60"/>
      <c r="N12" s="30"/>
      <c r="O12" s="56"/>
      <c r="P12" s="56"/>
    </row>
    <row r="13" spans="1:165" s="61" customFormat="1" x14ac:dyDescent="0.25">
      <c r="A13" s="56" t="s">
        <v>335</v>
      </c>
      <c r="B13" s="62" t="s">
        <v>336</v>
      </c>
      <c r="C13" s="74">
        <v>598</v>
      </c>
      <c r="D13" s="59"/>
      <c r="E13" s="59"/>
      <c r="F13" s="60"/>
      <c r="G13" s="60"/>
      <c r="H13" s="60"/>
      <c r="I13" s="60"/>
      <c r="J13" s="60">
        <v>0.1</v>
      </c>
      <c r="K13" s="60"/>
      <c r="L13" s="60">
        <v>0.2</v>
      </c>
      <c r="M13" s="60"/>
      <c r="N13" s="30"/>
      <c r="O13" s="56"/>
      <c r="P13" s="56"/>
    </row>
    <row r="14" spans="1:165" s="61" customFormat="1" x14ac:dyDescent="0.25">
      <c r="A14" s="56" t="s">
        <v>333</v>
      </c>
      <c r="B14" s="62" t="s">
        <v>334</v>
      </c>
      <c r="C14" s="74">
        <v>595</v>
      </c>
      <c r="D14" s="59"/>
      <c r="E14" s="60"/>
      <c r="F14" s="60">
        <v>0.1</v>
      </c>
      <c r="G14" s="60"/>
      <c r="H14" s="60"/>
      <c r="I14" s="60"/>
      <c r="J14" s="60">
        <v>0.2</v>
      </c>
      <c r="K14" s="60"/>
      <c r="L14" s="60"/>
      <c r="M14" s="60"/>
      <c r="N14" s="30"/>
      <c r="O14" s="56"/>
      <c r="P14" s="56"/>
    </row>
    <row r="15" spans="1:165" s="61" customFormat="1" x14ac:dyDescent="0.25">
      <c r="A15" s="56" t="s">
        <v>1349</v>
      </c>
      <c r="B15" s="62" t="s">
        <v>143</v>
      </c>
      <c r="C15" s="74">
        <v>31</v>
      </c>
      <c r="D15" s="59"/>
      <c r="E15" s="60"/>
      <c r="F15" s="60"/>
      <c r="G15" s="60"/>
      <c r="H15" s="60"/>
      <c r="I15" s="60"/>
      <c r="J15" s="60">
        <v>0.17100000000000001</v>
      </c>
      <c r="K15" s="60"/>
      <c r="L15" s="60"/>
      <c r="M15" s="60"/>
      <c r="N15" s="30"/>
      <c r="O15" s="56"/>
      <c r="P15" s="56"/>
    </row>
    <row r="16" spans="1:165" s="61" customFormat="1" x14ac:dyDescent="0.25">
      <c r="A16" s="56"/>
      <c r="B16" s="62"/>
      <c r="C16" s="74"/>
      <c r="D16" s="59"/>
      <c r="E16" s="60"/>
      <c r="F16" s="60"/>
      <c r="G16" s="60"/>
      <c r="H16" s="60"/>
      <c r="I16" s="60"/>
      <c r="J16" s="60"/>
      <c r="K16" s="60"/>
      <c r="L16" s="60"/>
      <c r="M16" s="60"/>
      <c r="N16" s="58"/>
      <c r="O16" s="56"/>
      <c r="P16" s="124"/>
    </row>
    <row r="17" spans="1:16" s="61" customFormat="1" x14ac:dyDescent="0.25">
      <c r="A17" s="929" t="s">
        <v>188</v>
      </c>
      <c r="B17" s="930"/>
      <c r="C17" s="126"/>
      <c r="D17" s="205"/>
      <c r="E17" s="205">
        <f>SUM(E7:E16)</f>
        <v>1.2</v>
      </c>
      <c r="F17" s="205"/>
      <c r="G17" s="205">
        <f>SUM(G7:G16)</f>
        <v>0</v>
      </c>
      <c r="H17" s="213"/>
      <c r="I17" s="213">
        <f>SUM(I7:I16)</f>
        <v>0</v>
      </c>
      <c r="J17" s="213"/>
      <c r="K17" s="213">
        <f>SUM(K7:K16)</f>
        <v>0</v>
      </c>
      <c r="L17" s="213"/>
      <c r="M17" s="213">
        <f>SUM(M7:M16)</f>
        <v>0</v>
      </c>
      <c r="N17" s="129"/>
      <c r="O17" s="206"/>
      <c r="P17" s="206"/>
    </row>
    <row r="18" spans="1:16" s="61" customFormat="1" x14ac:dyDescent="0.25">
      <c r="A18" s="940" t="s">
        <v>189</v>
      </c>
      <c r="B18" s="941"/>
      <c r="C18" s="629"/>
      <c r="D18" s="948">
        <f>E17+G17+I17+K17+M17</f>
        <v>1.2</v>
      </c>
      <c r="E18" s="949"/>
      <c r="F18" s="949"/>
      <c r="G18" s="949"/>
      <c r="H18" s="950"/>
      <c r="I18" s="950"/>
      <c r="J18" s="950"/>
      <c r="K18" s="950"/>
      <c r="L18" s="950"/>
      <c r="M18" s="951"/>
      <c r="N18" s="114"/>
      <c r="O18" s="214"/>
      <c r="P18" s="214"/>
    </row>
    <row r="19" spans="1:16" s="27" customFormat="1" x14ac:dyDescent="0.25">
      <c r="A19" s="929" t="s">
        <v>190</v>
      </c>
      <c r="B19" s="952"/>
      <c r="C19" s="29"/>
      <c r="D19" s="938">
        <f>SUM(D7:E16)</f>
        <v>3</v>
      </c>
      <c r="E19" s="947"/>
      <c r="F19" s="938">
        <f>SUM(F7:G16)</f>
        <v>2.1</v>
      </c>
      <c r="G19" s="947"/>
      <c r="H19" s="938">
        <f>SUM(H7:I16)</f>
        <v>0.4</v>
      </c>
      <c r="I19" s="959"/>
      <c r="J19" s="938">
        <f>SUM(J7:K16)</f>
        <v>1.071</v>
      </c>
      <c r="K19" s="959"/>
      <c r="L19" s="938">
        <f>SUM(L7:M16)</f>
        <v>0.2</v>
      </c>
      <c r="M19" s="959"/>
      <c r="N19" s="32">
        <f>SUM(N7:N16)</f>
        <v>0</v>
      </c>
      <c r="O19" s="31"/>
      <c r="P19" s="31"/>
    </row>
    <row r="20" spans="1:16" s="27" customFormat="1" x14ac:dyDescent="0.25">
      <c r="A20" s="161" t="s">
        <v>191</v>
      </c>
      <c r="B20" s="162">
        <f>D19/(D19+F19+H19+J19)*100</f>
        <v>45.655151422918891</v>
      </c>
      <c r="C20" s="168"/>
      <c r="D20" s="29"/>
      <c r="E20" s="29"/>
      <c r="F20" s="29"/>
      <c r="G20" s="29"/>
      <c r="H20" s="29"/>
      <c r="I20" s="29"/>
      <c r="J20" s="29"/>
      <c r="K20" s="29"/>
      <c r="L20" s="29"/>
      <c r="M20" s="29"/>
      <c r="N20" s="29"/>
      <c r="O20" s="98"/>
      <c r="P20" s="98"/>
    </row>
    <row r="21" spans="1:16" s="582" customFormat="1" x14ac:dyDescent="0.25">
      <c r="C21" s="74"/>
      <c r="D21" s="74"/>
      <c r="E21" s="74"/>
      <c r="F21" s="74"/>
      <c r="G21" s="74"/>
      <c r="H21" s="74"/>
      <c r="I21" s="74"/>
      <c r="J21" s="74"/>
      <c r="K21" s="74"/>
      <c r="L21" s="74"/>
      <c r="M21" s="74"/>
      <c r="N21" s="74"/>
    </row>
    <row r="22" spans="1:16" s="27" customFormat="1" x14ac:dyDescent="0.25">
      <c r="A22" s="70" t="s">
        <v>192</v>
      </c>
      <c r="B22" s="70"/>
      <c r="C22" s="71"/>
      <c r="D22" s="71"/>
      <c r="E22" s="71"/>
      <c r="F22" s="71"/>
      <c r="G22" s="71"/>
      <c r="H22" s="71"/>
      <c r="I22" s="71"/>
      <c r="J22" s="71"/>
      <c r="K22" s="71"/>
      <c r="L22" s="71"/>
      <c r="M22" s="71"/>
      <c r="N22" s="71"/>
      <c r="O22" s="72"/>
      <c r="P22" s="70"/>
    </row>
    <row r="23" spans="1:16" s="27" customFormat="1" x14ac:dyDescent="0.25">
      <c r="A23" s="582" t="s">
        <v>1457</v>
      </c>
      <c r="B23" s="70"/>
      <c r="C23" s="71"/>
      <c r="D23" s="71"/>
      <c r="E23" s="71"/>
      <c r="F23" s="71"/>
      <c r="G23" s="71"/>
      <c r="H23" s="71"/>
      <c r="I23" s="71"/>
      <c r="J23" s="71"/>
      <c r="K23" s="71"/>
      <c r="L23" s="71"/>
      <c r="M23" s="71"/>
      <c r="N23" s="71"/>
      <c r="O23" s="72"/>
      <c r="P23" s="70"/>
    </row>
    <row r="24" spans="1:16" s="61" customFormat="1" x14ac:dyDescent="0.25">
      <c r="A24" s="582" t="s">
        <v>1350</v>
      </c>
      <c r="B24" s="582"/>
      <c r="C24" s="74"/>
      <c r="D24" s="74"/>
      <c r="E24" s="74"/>
      <c r="F24" s="74"/>
      <c r="G24" s="74"/>
      <c r="H24" s="74"/>
      <c r="I24" s="74"/>
      <c r="J24" s="74"/>
      <c r="K24" s="74"/>
      <c r="L24" s="74"/>
      <c r="M24" s="74"/>
      <c r="N24" s="74"/>
      <c r="O24" s="88"/>
      <c r="P24" s="582"/>
    </row>
    <row r="25" spans="1:16" s="57" customFormat="1" x14ac:dyDescent="0.25">
      <c r="A25" s="582"/>
      <c r="B25" s="582"/>
      <c r="C25" s="74"/>
      <c r="D25" s="74"/>
      <c r="E25" s="74"/>
      <c r="F25" s="74"/>
      <c r="G25" s="74"/>
      <c r="H25" s="74"/>
      <c r="I25" s="74"/>
      <c r="J25" s="74"/>
      <c r="K25" s="74"/>
      <c r="L25" s="74"/>
      <c r="M25" s="74"/>
      <c r="N25" s="74"/>
      <c r="O25" s="582"/>
      <c r="P25" s="582"/>
    </row>
    <row r="26" spans="1:16" s="160" customFormat="1" x14ac:dyDescent="0.25">
      <c r="A26" s="310"/>
      <c r="B26" s="310"/>
      <c r="C26" s="2"/>
      <c r="D26" s="2"/>
      <c r="E26" s="2"/>
      <c r="F26" s="2"/>
      <c r="G26" s="2"/>
      <c r="H26" s="2"/>
      <c r="I26" s="2"/>
      <c r="J26" s="2"/>
      <c r="K26" s="2"/>
      <c r="L26" s="2"/>
      <c r="M26" s="2"/>
      <c r="N26" s="2"/>
      <c r="O26" s="310"/>
      <c r="P26" s="310"/>
    </row>
    <row r="27" spans="1:16" s="160" customFormat="1" x14ac:dyDescent="0.25">
      <c r="A27" s="310"/>
      <c r="B27" s="310"/>
      <c r="C27" s="2"/>
      <c r="D27" s="2"/>
      <c r="E27" s="2"/>
      <c r="F27" s="2"/>
      <c r="G27" s="2"/>
      <c r="H27" s="2"/>
      <c r="I27" s="2"/>
      <c r="J27" s="2"/>
      <c r="K27" s="2"/>
      <c r="L27" s="2"/>
      <c r="M27" s="2"/>
      <c r="N27" s="2"/>
      <c r="O27" s="310"/>
      <c r="P27" s="310"/>
    </row>
    <row r="28" spans="1:16" s="160" customFormat="1" x14ac:dyDescent="0.25">
      <c r="A28" s="310"/>
      <c r="B28" s="310"/>
      <c r="C28" s="2"/>
      <c r="D28" s="2"/>
      <c r="E28" s="2"/>
      <c r="F28" s="2"/>
      <c r="G28" s="2"/>
      <c r="H28" s="2"/>
      <c r="I28" s="2"/>
      <c r="J28" s="2"/>
      <c r="K28" s="2"/>
      <c r="L28" s="2"/>
      <c r="M28" s="2"/>
      <c r="N28" s="2"/>
      <c r="O28" s="310"/>
      <c r="P28" s="310"/>
    </row>
    <row r="29" spans="1:16" s="160" customFormat="1" x14ac:dyDescent="0.25">
      <c r="A29" s="310"/>
      <c r="B29" s="310"/>
      <c r="C29" s="2"/>
      <c r="D29" s="2"/>
      <c r="E29" s="2"/>
      <c r="F29" s="2"/>
      <c r="G29" s="2"/>
      <c r="H29" s="2"/>
      <c r="I29" s="2"/>
      <c r="J29" s="2"/>
      <c r="K29" s="2"/>
      <c r="L29" s="2"/>
      <c r="M29" s="2"/>
      <c r="N29" s="2"/>
      <c r="O29" s="310"/>
      <c r="P29" s="310"/>
    </row>
    <row r="30" spans="1:16" s="160" customFormat="1" x14ac:dyDescent="0.25">
      <c r="A30" s="310"/>
      <c r="B30" s="310"/>
      <c r="C30" s="2"/>
      <c r="D30" s="2"/>
      <c r="E30" s="2"/>
      <c r="F30" s="2"/>
      <c r="G30" s="2"/>
      <c r="H30" s="2"/>
      <c r="I30" s="2"/>
      <c r="J30" s="2"/>
      <c r="K30" s="2"/>
      <c r="L30" s="2"/>
      <c r="M30" s="2"/>
      <c r="N30" s="2"/>
      <c r="O30" s="310"/>
      <c r="P30" s="310"/>
    </row>
    <row r="31" spans="1:16" s="160" customFormat="1" x14ac:dyDescent="0.25">
      <c r="A31" s="310"/>
      <c r="B31" s="310"/>
      <c r="C31" s="2"/>
      <c r="D31" s="2"/>
      <c r="E31" s="2"/>
      <c r="F31" s="2"/>
      <c r="G31" s="2"/>
      <c r="H31" s="2"/>
      <c r="I31" s="2"/>
      <c r="J31" s="2"/>
      <c r="K31" s="2"/>
      <c r="L31" s="2"/>
      <c r="M31" s="2"/>
      <c r="N31" s="2"/>
      <c r="O31" s="310"/>
      <c r="P31" s="310"/>
    </row>
    <row r="32" spans="1:16" s="160" customFormat="1" x14ac:dyDescent="0.25">
      <c r="A32" s="310"/>
      <c r="B32" s="310"/>
      <c r="C32" s="2"/>
      <c r="D32" s="2"/>
      <c r="E32" s="2"/>
      <c r="F32" s="2"/>
      <c r="G32" s="2"/>
      <c r="H32" s="2"/>
      <c r="I32" s="2"/>
      <c r="J32" s="2"/>
      <c r="K32" s="2"/>
      <c r="L32" s="2"/>
      <c r="M32" s="2"/>
      <c r="N32" s="2"/>
      <c r="O32" s="310"/>
      <c r="P32" s="310"/>
    </row>
    <row r="33" spans="1:16" x14ac:dyDescent="0.25">
      <c r="A33" s="310"/>
      <c r="B33" s="310"/>
      <c r="C33" s="2"/>
      <c r="D33" s="2"/>
      <c r="E33" s="2"/>
      <c r="F33" s="2"/>
      <c r="G33" s="2"/>
      <c r="H33" s="2"/>
      <c r="I33" s="2"/>
      <c r="J33" s="2"/>
      <c r="K33" s="2"/>
      <c r="L33" s="2"/>
      <c r="M33" s="2"/>
      <c r="N33" s="2"/>
      <c r="O33" s="310"/>
      <c r="P33" s="310"/>
    </row>
    <row r="34" spans="1:16" x14ac:dyDescent="0.25">
      <c r="A34" s="310"/>
      <c r="B34" s="310"/>
      <c r="C34" s="2"/>
      <c r="D34" s="2"/>
      <c r="E34" s="2"/>
      <c r="F34" s="2"/>
      <c r="G34" s="2"/>
      <c r="H34" s="2"/>
      <c r="I34" s="2"/>
      <c r="J34" s="2"/>
      <c r="K34" s="2"/>
      <c r="L34" s="2"/>
      <c r="M34" s="2"/>
      <c r="N34" s="2"/>
      <c r="O34" s="310"/>
      <c r="P34" s="310"/>
    </row>
    <row r="35" spans="1:16" x14ac:dyDescent="0.25">
      <c r="A35" s="310"/>
      <c r="B35" s="310"/>
      <c r="C35" s="2"/>
      <c r="D35" s="2"/>
      <c r="E35" s="2"/>
      <c r="F35" s="2"/>
      <c r="G35" s="2"/>
      <c r="H35" s="2"/>
      <c r="I35" s="2"/>
      <c r="J35" s="2"/>
      <c r="K35" s="2"/>
      <c r="L35" s="2"/>
      <c r="M35" s="2"/>
      <c r="N35" s="2"/>
      <c r="O35" s="310"/>
      <c r="P35" s="310"/>
    </row>
    <row r="36" spans="1:16" x14ac:dyDescent="0.25">
      <c r="A36" s="310"/>
      <c r="B36" s="310"/>
      <c r="C36" s="2"/>
      <c r="D36" s="2"/>
      <c r="E36" s="2"/>
      <c r="F36" s="2"/>
      <c r="G36" s="2"/>
      <c r="H36" s="2"/>
      <c r="I36" s="2"/>
      <c r="J36" s="2"/>
      <c r="K36" s="2"/>
      <c r="L36" s="2"/>
      <c r="M36" s="2"/>
      <c r="N36" s="2"/>
      <c r="O36" s="310"/>
      <c r="P36" s="310"/>
    </row>
    <row r="37" spans="1:16" x14ac:dyDescent="0.25">
      <c r="A37" s="310" t="s">
        <v>235</v>
      </c>
      <c r="B37" s="310"/>
      <c r="C37" s="2"/>
      <c r="D37" s="2"/>
      <c r="E37" s="2"/>
      <c r="F37" s="2"/>
      <c r="G37" s="2"/>
      <c r="H37" s="2"/>
      <c r="I37" s="2"/>
      <c r="J37" s="2"/>
      <c r="K37" s="2"/>
      <c r="L37" s="2"/>
      <c r="M37" s="2"/>
      <c r="N37" s="2"/>
      <c r="O37" s="310"/>
      <c r="P37" s="310"/>
    </row>
    <row r="38" spans="1:16" x14ac:dyDescent="0.25">
      <c r="A38" s="310"/>
      <c r="B38" s="310"/>
      <c r="C38" s="2"/>
      <c r="D38" s="2"/>
      <c r="E38" s="2"/>
      <c r="F38" s="2"/>
      <c r="G38" s="2"/>
      <c r="H38" s="2"/>
      <c r="I38" s="2"/>
      <c r="J38" s="2"/>
      <c r="K38" s="2"/>
      <c r="L38" s="2"/>
      <c r="M38" s="2"/>
      <c r="N38" s="2"/>
      <c r="O38" s="310"/>
      <c r="P38" s="310"/>
    </row>
    <row r="39" spans="1:16" x14ac:dyDescent="0.25">
      <c r="A39" s="310"/>
      <c r="B39" s="310"/>
      <c r="C39" s="2"/>
      <c r="D39" s="2"/>
      <c r="E39" s="2"/>
      <c r="F39" s="2"/>
      <c r="G39" s="2"/>
      <c r="H39" s="2"/>
      <c r="I39" s="2"/>
      <c r="J39" s="2"/>
      <c r="K39" s="2"/>
      <c r="L39" s="2"/>
      <c r="M39" s="2"/>
      <c r="N39" s="2"/>
      <c r="O39" s="310"/>
      <c r="P39" s="310"/>
    </row>
    <row r="40" spans="1:16" x14ac:dyDescent="0.25">
      <c r="A40" s="310"/>
      <c r="B40" s="310"/>
      <c r="C40" s="2"/>
      <c r="D40" s="2"/>
      <c r="E40" s="2"/>
      <c r="F40" s="2"/>
      <c r="G40" s="2"/>
      <c r="H40" s="2"/>
      <c r="I40" s="2"/>
      <c r="J40" s="2"/>
      <c r="K40" s="2"/>
      <c r="L40" s="2"/>
      <c r="M40" s="2"/>
      <c r="N40" s="2"/>
      <c r="O40" s="310"/>
      <c r="P40" s="310"/>
    </row>
    <row r="41" spans="1:16" x14ac:dyDescent="0.25">
      <c r="A41" s="310"/>
      <c r="B41" s="310"/>
      <c r="C41" s="2"/>
      <c r="D41" s="2"/>
      <c r="E41" s="2"/>
      <c r="F41" s="2"/>
      <c r="G41" s="2"/>
      <c r="H41" s="2"/>
      <c r="I41" s="2"/>
      <c r="J41" s="2"/>
      <c r="K41" s="2"/>
      <c r="L41" s="2"/>
      <c r="M41" s="2"/>
      <c r="N41" s="2"/>
      <c r="O41" s="310"/>
      <c r="P41" s="310"/>
    </row>
    <row r="42" spans="1:16" x14ac:dyDescent="0.25">
      <c r="A42" s="310"/>
      <c r="B42" s="310"/>
      <c r="C42" s="2"/>
      <c r="D42" s="2"/>
      <c r="E42" s="2"/>
      <c r="F42" s="2"/>
      <c r="G42" s="2"/>
      <c r="H42" s="2"/>
      <c r="I42" s="2"/>
      <c r="J42" s="2"/>
      <c r="K42" s="2"/>
      <c r="L42" s="2"/>
      <c r="M42" s="2"/>
      <c r="N42" s="2"/>
      <c r="O42" s="310"/>
      <c r="P42" s="310"/>
    </row>
    <row r="43" spans="1:16" x14ac:dyDescent="0.25">
      <c r="A43" s="310"/>
      <c r="B43" s="310"/>
      <c r="C43" s="2"/>
      <c r="D43" s="2"/>
      <c r="E43" s="2"/>
      <c r="F43" s="2"/>
      <c r="G43" s="2"/>
      <c r="H43" s="2"/>
      <c r="I43" s="2"/>
      <c r="J43" s="2"/>
      <c r="K43" s="2"/>
      <c r="L43" s="2"/>
      <c r="M43" s="2"/>
      <c r="N43" s="2"/>
      <c r="O43" s="310"/>
      <c r="P43" s="310"/>
    </row>
    <row r="44" spans="1:16" x14ac:dyDescent="0.25">
      <c r="A44" s="310"/>
      <c r="B44" s="310"/>
      <c r="C44" s="2"/>
      <c r="D44" s="2"/>
      <c r="E44" s="2"/>
      <c r="F44" s="2"/>
      <c r="G44" s="2"/>
      <c r="H44" s="2"/>
      <c r="I44" s="2"/>
      <c r="J44" s="2"/>
      <c r="K44" s="2"/>
      <c r="L44" s="2"/>
      <c r="M44" s="2"/>
      <c r="N44" s="2"/>
      <c r="O44" s="310"/>
      <c r="P44" s="310"/>
    </row>
    <row r="45" spans="1:16" x14ac:dyDescent="0.25">
      <c r="A45" s="310"/>
      <c r="B45" s="310"/>
      <c r="C45" s="2"/>
      <c r="D45" s="2"/>
      <c r="E45" s="2"/>
      <c r="F45" s="2"/>
      <c r="G45" s="2"/>
      <c r="H45" s="2"/>
      <c r="I45" s="2"/>
      <c r="J45" s="2"/>
      <c r="K45" s="2"/>
      <c r="L45" s="2"/>
      <c r="M45" s="2"/>
      <c r="N45" s="2"/>
      <c r="O45" s="310"/>
      <c r="P45" s="310"/>
    </row>
    <row r="46" spans="1:16" x14ac:dyDescent="0.25">
      <c r="A46" s="310"/>
      <c r="B46" s="310"/>
      <c r="C46" s="2"/>
      <c r="D46" s="2"/>
      <c r="E46" s="2"/>
      <c r="F46" s="2"/>
      <c r="G46" s="2"/>
      <c r="H46" s="2"/>
      <c r="I46" s="2"/>
      <c r="J46" s="2"/>
      <c r="K46" s="2"/>
      <c r="L46" s="2"/>
      <c r="M46" s="2"/>
      <c r="N46" s="2"/>
      <c r="O46" s="310"/>
      <c r="P46" s="310"/>
    </row>
    <row r="47" spans="1:16" x14ac:dyDescent="0.25">
      <c r="A47" s="310"/>
      <c r="B47" s="310"/>
      <c r="C47" s="2"/>
      <c r="D47" s="2"/>
      <c r="E47" s="2"/>
      <c r="F47" s="2"/>
      <c r="G47" s="2"/>
      <c r="H47" s="2"/>
      <c r="I47" s="2"/>
      <c r="J47" s="2"/>
      <c r="K47" s="2"/>
      <c r="L47" s="2"/>
      <c r="M47" s="2"/>
      <c r="N47" s="2"/>
      <c r="O47" s="310"/>
      <c r="P47" s="310"/>
    </row>
    <row r="48" spans="1:16" x14ac:dyDescent="0.25">
      <c r="A48" s="310"/>
      <c r="B48" s="310"/>
      <c r="C48" s="2"/>
      <c r="D48" s="2"/>
      <c r="E48" s="2"/>
      <c r="F48" s="2"/>
      <c r="G48" s="2"/>
      <c r="H48" s="2"/>
      <c r="I48" s="2"/>
      <c r="J48" s="2"/>
      <c r="K48" s="2"/>
      <c r="L48" s="2"/>
      <c r="M48" s="2"/>
      <c r="N48" s="2"/>
      <c r="O48" s="310"/>
      <c r="P48" s="310"/>
    </row>
    <row r="49" spans="1:16" x14ac:dyDescent="0.25">
      <c r="A49" s="310"/>
      <c r="B49" s="310"/>
      <c r="C49" s="2"/>
      <c r="D49" s="2"/>
      <c r="E49" s="2"/>
      <c r="F49" s="2"/>
      <c r="G49" s="2"/>
      <c r="H49" s="2"/>
      <c r="I49" s="2"/>
      <c r="J49" s="2"/>
      <c r="K49" s="2"/>
      <c r="L49" s="2"/>
      <c r="M49" s="2"/>
      <c r="N49" s="2"/>
      <c r="O49" s="310"/>
      <c r="P49" s="310"/>
    </row>
    <row r="50" spans="1:16" x14ac:dyDescent="0.25">
      <c r="A50" s="310"/>
      <c r="B50" s="310"/>
      <c r="C50" s="2"/>
      <c r="D50" s="2"/>
      <c r="E50" s="2"/>
      <c r="F50" s="2"/>
      <c r="G50" s="2"/>
      <c r="H50" s="2"/>
      <c r="I50" s="2"/>
      <c r="J50" s="2"/>
      <c r="K50" s="2"/>
      <c r="L50" s="2"/>
      <c r="M50" s="2"/>
      <c r="N50" s="2"/>
      <c r="O50" s="310"/>
      <c r="P50" s="310"/>
    </row>
    <row r="51" spans="1:16" x14ac:dyDescent="0.25">
      <c r="A51" s="310"/>
      <c r="B51" s="310"/>
      <c r="C51" s="2"/>
      <c r="D51" s="2"/>
      <c r="E51" s="2"/>
      <c r="F51" s="2"/>
      <c r="G51" s="2"/>
      <c r="H51" s="2"/>
      <c r="I51" s="2"/>
      <c r="J51" s="2"/>
      <c r="K51" s="2"/>
      <c r="L51" s="2"/>
      <c r="M51" s="2"/>
      <c r="N51" s="2"/>
      <c r="O51" s="310"/>
      <c r="P51" s="310"/>
    </row>
    <row r="52" spans="1:16" x14ac:dyDescent="0.25">
      <c r="A52" s="310"/>
      <c r="B52" s="310"/>
      <c r="C52" s="2"/>
      <c r="D52" s="2"/>
      <c r="E52" s="2"/>
      <c r="F52" s="2"/>
      <c r="G52" s="2"/>
      <c r="H52" s="2"/>
      <c r="I52" s="2"/>
      <c r="J52" s="2"/>
      <c r="K52" s="2"/>
      <c r="L52" s="2"/>
      <c r="M52" s="2"/>
      <c r="N52" s="2"/>
      <c r="O52" s="310"/>
      <c r="P52" s="310"/>
    </row>
    <row r="53" spans="1:16" x14ac:dyDescent="0.25">
      <c r="A53" s="310"/>
      <c r="B53" s="310"/>
      <c r="C53" s="2"/>
      <c r="D53" s="2"/>
      <c r="E53" s="2"/>
      <c r="F53" s="2"/>
      <c r="G53" s="2"/>
      <c r="H53" s="2"/>
      <c r="I53" s="2"/>
      <c r="J53" s="2"/>
      <c r="K53" s="2"/>
      <c r="L53" s="2"/>
      <c r="M53" s="2"/>
      <c r="N53" s="2"/>
      <c r="O53" s="310"/>
      <c r="P53" s="310"/>
    </row>
    <row r="54" spans="1:16" x14ac:dyDescent="0.25">
      <c r="A54" s="310"/>
      <c r="B54" s="310"/>
      <c r="C54" s="2"/>
      <c r="D54" s="2"/>
      <c r="E54" s="2"/>
      <c r="F54" s="2"/>
      <c r="G54" s="2"/>
      <c r="H54" s="2"/>
      <c r="I54" s="2"/>
      <c r="J54" s="2"/>
      <c r="K54" s="2"/>
      <c r="L54" s="2"/>
      <c r="M54" s="2"/>
      <c r="N54" s="2"/>
      <c r="O54" s="310"/>
      <c r="P54" s="310"/>
    </row>
    <row r="55" spans="1:16" x14ac:dyDescent="0.25">
      <c r="A55" s="310"/>
      <c r="B55" s="310"/>
      <c r="C55" s="2"/>
      <c r="D55" s="2"/>
      <c r="E55" s="2"/>
      <c r="F55" s="2"/>
      <c r="G55" s="2"/>
      <c r="H55" s="2"/>
      <c r="I55" s="2"/>
      <c r="J55" s="2"/>
      <c r="K55" s="2"/>
      <c r="L55" s="2"/>
      <c r="M55" s="2"/>
      <c r="N55" s="2"/>
      <c r="O55" s="310"/>
      <c r="P55" s="310"/>
    </row>
    <row r="56" spans="1:16" x14ac:dyDescent="0.25">
      <c r="A56" s="310"/>
      <c r="B56" s="310"/>
      <c r="C56" s="2"/>
      <c r="D56" s="2"/>
      <c r="E56" s="2"/>
      <c r="F56" s="2"/>
      <c r="G56" s="2"/>
      <c r="H56" s="2"/>
      <c r="I56" s="2"/>
      <c r="J56" s="2"/>
      <c r="K56" s="2"/>
      <c r="L56" s="2"/>
      <c r="M56" s="2"/>
      <c r="N56" s="2"/>
      <c r="O56" s="310"/>
      <c r="P56" s="310"/>
    </row>
    <row r="57" spans="1:16" x14ac:dyDescent="0.25">
      <c r="A57" s="310"/>
      <c r="B57" s="310"/>
      <c r="C57" s="2"/>
      <c r="D57" s="2"/>
      <c r="E57" s="2"/>
      <c r="F57" s="2"/>
      <c r="G57" s="2"/>
      <c r="H57" s="2"/>
      <c r="I57" s="2"/>
      <c r="J57" s="2"/>
      <c r="K57" s="2"/>
      <c r="L57" s="2"/>
      <c r="M57" s="2"/>
      <c r="N57" s="2"/>
      <c r="O57" s="310"/>
      <c r="P57" s="310"/>
    </row>
    <row r="58" spans="1:16" x14ac:dyDescent="0.25">
      <c r="A58" s="310"/>
      <c r="B58" s="310"/>
      <c r="C58" s="2"/>
      <c r="D58" s="2"/>
      <c r="E58" s="2"/>
      <c r="F58" s="2"/>
      <c r="G58" s="2"/>
      <c r="H58" s="2"/>
      <c r="I58" s="2"/>
      <c r="J58" s="2"/>
      <c r="K58" s="2"/>
      <c r="L58" s="2"/>
      <c r="M58" s="2"/>
      <c r="N58" s="2"/>
      <c r="O58" s="310"/>
      <c r="P58" s="310"/>
    </row>
    <row r="59" spans="1:16" x14ac:dyDescent="0.25">
      <c r="A59" s="310"/>
      <c r="B59" s="310"/>
      <c r="C59" s="2"/>
      <c r="D59" s="2"/>
      <c r="E59" s="2"/>
      <c r="F59" s="2"/>
      <c r="G59" s="2"/>
      <c r="H59" s="2"/>
      <c r="I59" s="2"/>
      <c r="J59" s="2"/>
      <c r="K59" s="2"/>
      <c r="L59" s="2"/>
      <c r="M59" s="2"/>
      <c r="N59" s="2"/>
      <c r="O59" s="310"/>
      <c r="P59" s="310"/>
    </row>
    <row r="60" spans="1:16" x14ac:dyDescent="0.25">
      <c r="A60" s="310"/>
      <c r="B60" s="310"/>
      <c r="C60" s="2"/>
      <c r="D60" s="2"/>
      <c r="E60" s="2"/>
      <c r="F60" s="2"/>
      <c r="G60" s="2"/>
      <c r="H60" s="2"/>
      <c r="I60" s="2"/>
      <c r="J60" s="2"/>
      <c r="K60" s="2"/>
      <c r="L60" s="2"/>
      <c r="M60" s="2"/>
      <c r="N60" s="2"/>
      <c r="O60" s="310"/>
      <c r="P60" s="310"/>
    </row>
    <row r="61" spans="1:16" x14ac:dyDescent="0.25">
      <c r="A61" s="310"/>
      <c r="B61" s="310"/>
      <c r="C61" s="2"/>
      <c r="D61" s="2"/>
      <c r="E61" s="2"/>
      <c r="F61" s="2"/>
      <c r="G61" s="2"/>
      <c r="H61" s="2"/>
      <c r="I61" s="2"/>
      <c r="J61" s="2"/>
      <c r="K61" s="2"/>
      <c r="L61" s="2"/>
      <c r="M61" s="2"/>
      <c r="N61" s="2"/>
      <c r="O61" s="310"/>
      <c r="P61" s="310"/>
    </row>
    <row r="62" spans="1:16" x14ac:dyDescent="0.25">
      <c r="A62" s="310"/>
      <c r="B62" s="310"/>
      <c r="C62" s="2"/>
      <c r="D62" s="2"/>
      <c r="E62" s="2"/>
      <c r="F62" s="2"/>
      <c r="G62" s="2"/>
      <c r="H62" s="2"/>
      <c r="I62" s="2"/>
      <c r="J62" s="2"/>
      <c r="K62" s="2"/>
      <c r="L62" s="2"/>
      <c r="M62" s="2"/>
      <c r="N62" s="2"/>
      <c r="O62" s="310"/>
      <c r="P62" s="310"/>
    </row>
    <row r="63" spans="1:16" x14ac:dyDescent="0.25">
      <c r="O63" s="6"/>
      <c r="P63" s="6"/>
    </row>
    <row r="64" spans="1:16" x14ac:dyDescent="0.25">
      <c r="O64" s="6"/>
      <c r="P64" s="6"/>
    </row>
    <row r="65" spans="15:16" x14ac:dyDescent="0.25">
      <c r="O65" s="6"/>
      <c r="P65" s="6"/>
    </row>
    <row r="66" spans="15:16" x14ac:dyDescent="0.25">
      <c r="O66" s="6"/>
      <c r="P66" s="6"/>
    </row>
    <row r="67" spans="15:16" x14ac:dyDescent="0.25">
      <c r="O67" s="6"/>
      <c r="P67" s="6"/>
    </row>
    <row r="68" spans="15:16" x14ac:dyDescent="0.25">
      <c r="O68" s="6"/>
      <c r="P68" s="6"/>
    </row>
    <row r="69" spans="15:16" x14ac:dyDescent="0.25">
      <c r="O69" s="6"/>
      <c r="P69" s="6"/>
    </row>
    <row r="70" spans="15:16" x14ac:dyDescent="0.25">
      <c r="O70" s="6"/>
      <c r="P70" s="6"/>
    </row>
    <row r="71" spans="15:16" x14ac:dyDescent="0.25">
      <c r="O71" s="6"/>
      <c r="P71" s="6"/>
    </row>
    <row r="72" spans="15:16" x14ac:dyDescent="0.25">
      <c r="O72" s="6"/>
      <c r="P72" s="6"/>
    </row>
    <row r="73" spans="15:16" x14ac:dyDescent="0.25">
      <c r="O73" s="6"/>
      <c r="P73" s="6"/>
    </row>
    <row r="74" spans="15:16" x14ac:dyDescent="0.25">
      <c r="O74" s="6"/>
      <c r="P74" s="6"/>
    </row>
    <row r="75" spans="15:16" x14ac:dyDescent="0.25">
      <c r="O75" s="6"/>
      <c r="P75" s="6"/>
    </row>
    <row r="76" spans="15:16" x14ac:dyDescent="0.25">
      <c r="O76" s="6"/>
      <c r="P76" s="6"/>
    </row>
    <row r="77" spans="15:16" x14ac:dyDescent="0.25">
      <c r="O77" s="6"/>
      <c r="P77" s="6"/>
    </row>
    <row r="78" spans="15:16" x14ac:dyDescent="0.25">
      <c r="O78" s="6"/>
      <c r="P78" s="6"/>
    </row>
    <row r="79" spans="15:16" x14ac:dyDescent="0.25">
      <c r="O79" s="6"/>
      <c r="P79" s="6"/>
    </row>
    <row r="80" spans="15:16" x14ac:dyDescent="0.25">
      <c r="O80" s="6"/>
      <c r="P80" s="6"/>
    </row>
    <row r="81" spans="15:16" x14ac:dyDescent="0.25">
      <c r="O81" s="6"/>
      <c r="P81" s="6"/>
    </row>
    <row r="82" spans="15:16" x14ac:dyDescent="0.25">
      <c r="O82" s="6"/>
      <c r="P82" s="6"/>
    </row>
    <row r="83" spans="15:16" x14ac:dyDescent="0.25">
      <c r="O83" s="6"/>
      <c r="P83" s="6"/>
    </row>
    <row r="84" spans="15:16" x14ac:dyDescent="0.25">
      <c r="O84" s="6"/>
      <c r="P84" s="6"/>
    </row>
    <row r="85" spans="15:16" x14ac:dyDescent="0.25">
      <c r="O85" s="6"/>
      <c r="P85" s="6"/>
    </row>
    <row r="86" spans="15:16" x14ac:dyDescent="0.25">
      <c r="O86" s="6"/>
      <c r="P86" s="6"/>
    </row>
    <row r="87" spans="15:16" x14ac:dyDescent="0.25">
      <c r="O87" s="6"/>
      <c r="P87" s="6"/>
    </row>
    <row r="88" spans="15:16" x14ac:dyDescent="0.25">
      <c r="O88" s="6"/>
      <c r="P88" s="6"/>
    </row>
    <row r="89" spans="15:16" x14ac:dyDescent="0.25">
      <c r="O89" s="6"/>
      <c r="P89" s="6"/>
    </row>
    <row r="90" spans="15:16" x14ac:dyDescent="0.25">
      <c r="O90" s="6"/>
      <c r="P90" s="6"/>
    </row>
    <row r="91" spans="15:16" x14ac:dyDescent="0.25">
      <c r="O91" s="6"/>
      <c r="P91" s="6"/>
    </row>
    <row r="92" spans="15:16" x14ac:dyDescent="0.25">
      <c r="O92" s="6"/>
      <c r="P92" s="6"/>
    </row>
    <row r="93" spans="15:16" x14ac:dyDescent="0.25">
      <c r="O93" s="6"/>
      <c r="P93" s="6"/>
    </row>
    <row r="94" spans="15:16" x14ac:dyDescent="0.25">
      <c r="O94" s="6"/>
      <c r="P94" s="6"/>
    </row>
    <row r="95" spans="15:16" x14ac:dyDescent="0.25">
      <c r="O95" s="6"/>
      <c r="P95" s="6"/>
    </row>
    <row r="96" spans="15:16" x14ac:dyDescent="0.25">
      <c r="O96" s="6"/>
      <c r="P96" s="6"/>
    </row>
    <row r="97" spans="15:16" x14ac:dyDescent="0.25">
      <c r="O97" s="6"/>
      <c r="P97" s="6"/>
    </row>
    <row r="98" spans="15:16" x14ac:dyDescent="0.25">
      <c r="O98" s="6"/>
      <c r="P98" s="6"/>
    </row>
    <row r="99" spans="15:16" x14ac:dyDescent="0.25">
      <c r="O99" s="6"/>
      <c r="P99" s="6"/>
    </row>
    <row r="100" spans="15:16" x14ac:dyDescent="0.25">
      <c r="O100" s="6"/>
      <c r="P100" s="6"/>
    </row>
  </sheetData>
  <sortState xmlns:xlrd2="http://schemas.microsoft.com/office/spreadsheetml/2017/richdata2" ref="A13:FI14">
    <sortCondition descending="1" ref="C13:C14"/>
  </sortState>
  <mergeCells count="24">
    <mergeCell ref="A19:B19"/>
    <mergeCell ref="D19:E19"/>
    <mergeCell ref="F19:G19"/>
    <mergeCell ref="P5:P6"/>
    <mergeCell ref="A17:B17"/>
    <mergeCell ref="A18:B18"/>
    <mergeCell ref="N5:N6"/>
    <mergeCell ref="O5:O6"/>
    <mergeCell ref="H19:I19"/>
    <mergeCell ref="J19:K19"/>
    <mergeCell ref="L19:M19"/>
    <mergeCell ref="D18:M18"/>
    <mergeCell ref="A2:P2"/>
    <mergeCell ref="A3:P3"/>
    <mergeCell ref="O4:P4"/>
    <mergeCell ref="A5:A6"/>
    <mergeCell ref="B5:B6"/>
    <mergeCell ref="C5:C6"/>
    <mergeCell ref="D5:E5"/>
    <mergeCell ref="F5:G5"/>
    <mergeCell ref="H5:I5"/>
    <mergeCell ref="J5:K5"/>
    <mergeCell ref="L5:M5"/>
    <mergeCell ref="D4:M4"/>
  </mergeCells>
  <dataValidations count="1">
    <dataValidation type="decimal" allowBlank="1" showInputMessage="1" showErrorMessage="1" sqref="D7:O16" xr:uid="{00000000-0002-0000-0D00-000000000000}">
      <formula1>0</formula1>
      <formula2>1</formula2>
    </dataValidation>
  </dataValidations>
  <pageMargins left="0.78740157480314965" right="0.27559055118110237" top="0.98425196850393704" bottom="0.98425196850393704" header="0.35433070866141736" footer="0.27559055118110237"/>
  <pageSetup paperSize="9" scale="70" orientation="landscape" r:id="rId1"/>
  <headerFooter differentFirst="1" alignWithMargins="0">
    <oddFooter>&amp;R&amp;8 13</oddFooter>
    <firstFooter>&amp;R&amp;8 &amp;10 13</first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euil18">
    <tabColor rgb="FFC00000"/>
  </sheetPr>
  <dimension ref="A1:FI141"/>
  <sheetViews>
    <sheetView zoomScale="80" zoomScaleNormal="80" workbookViewId="0">
      <selection activeCell="N12" sqref="N12"/>
    </sheetView>
  </sheetViews>
  <sheetFormatPr baseColWidth="10" defaultColWidth="11.44140625" defaultRowHeight="13.2" x14ac:dyDescent="0.25"/>
  <cols>
    <col min="1" max="1" width="24" style="9" customWidth="1"/>
    <col min="2" max="2" width="20.44140625" style="9" customWidth="1"/>
    <col min="3" max="3" width="17.6640625" style="8" customWidth="1"/>
    <col min="4" max="13" width="8.33203125" style="8" customWidth="1"/>
    <col min="14" max="14" width="11.44140625" style="8" customWidth="1"/>
    <col min="16" max="16" width="12.33203125" customWidth="1"/>
  </cols>
  <sheetData>
    <row r="1" spans="1:165" ht="135" customHeight="1" x14ac:dyDescent="0.25">
      <c r="A1" s="310"/>
      <c r="B1" s="310"/>
      <c r="C1" s="2"/>
      <c r="D1" s="2"/>
      <c r="E1" s="2"/>
      <c r="F1" s="2"/>
      <c r="G1" s="2"/>
      <c r="H1" s="2"/>
      <c r="I1" s="2"/>
      <c r="J1" s="2"/>
      <c r="K1" s="2"/>
      <c r="L1" s="2"/>
      <c r="M1" s="2"/>
      <c r="N1" s="2"/>
      <c r="O1" s="132"/>
      <c r="P1" s="132"/>
      <c r="Q1" s="132"/>
      <c r="R1" s="132"/>
      <c r="S1" s="132"/>
      <c r="T1" s="132"/>
      <c r="U1" s="132"/>
      <c r="V1" s="132"/>
      <c r="W1" s="132"/>
      <c r="X1" s="132"/>
      <c r="Y1" s="132"/>
      <c r="Z1" s="132"/>
      <c r="AA1" s="132"/>
      <c r="AB1" s="132"/>
      <c r="AC1" s="132"/>
      <c r="AD1" s="132"/>
      <c r="AE1" s="132"/>
      <c r="AF1" s="132"/>
      <c r="AG1" s="132"/>
      <c r="AH1" s="132"/>
      <c r="AI1" s="132"/>
      <c r="AJ1" s="132"/>
      <c r="AK1" s="132"/>
      <c r="AL1" s="132"/>
      <c r="AM1" s="132"/>
      <c r="AN1" s="132"/>
      <c r="AO1" s="132"/>
      <c r="AP1" s="132"/>
      <c r="AQ1" s="132"/>
      <c r="AR1" s="132"/>
      <c r="AS1" s="132"/>
      <c r="AT1" s="132"/>
      <c r="AU1" s="132"/>
      <c r="AV1" s="132"/>
      <c r="AW1" s="132"/>
      <c r="AX1" s="132"/>
      <c r="AY1" s="132"/>
      <c r="AZ1" s="132"/>
      <c r="BA1" s="132"/>
      <c r="BB1" s="132"/>
      <c r="BC1" s="132"/>
      <c r="BD1" s="132"/>
      <c r="BE1" s="132"/>
      <c r="BF1" s="132"/>
      <c r="BG1" s="132"/>
      <c r="BH1" s="132"/>
      <c r="BI1" s="132"/>
      <c r="BJ1" s="132"/>
      <c r="BK1" s="132"/>
      <c r="BL1" s="132"/>
      <c r="BM1" s="132"/>
      <c r="BN1" s="132"/>
      <c r="BO1" s="132"/>
      <c r="BP1" s="132"/>
      <c r="BQ1" s="132"/>
      <c r="BR1" s="132"/>
      <c r="BS1" s="132"/>
      <c r="BT1" s="132"/>
      <c r="BU1" s="132"/>
      <c r="BV1" s="132"/>
      <c r="BW1" s="132"/>
      <c r="BX1" s="132"/>
      <c r="BY1" s="132"/>
      <c r="BZ1" s="132"/>
      <c r="CA1" s="132"/>
      <c r="CB1" s="132"/>
      <c r="CC1" s="132"/>
      <c r="CD1" s="132"/>
      <c r="CE1" s="132"/>
      <c r="CF1" s="132"/>
      <c r="CG1" s="132"/>
      <c r="CH1" s="132"/>
      <c r="CI1" s="132"/>
      <c r="CJ1" s="132"/>
      <c r="CK1" s="132"/>
      <c r="CL1" s="132"/>
      <c r="CM1" s="132"/>
      <c r="CN1" s="132"/>
      <c r="CO1" s="132"/>
      <c r="CP1" s="132"/>
      <c r="CQ1" s="132"/>
      <c r="CR1" s="132"/>
      <c r="CS1" s="132"/>
      <c r="CT1" s="132"/>
      <c r="CU1" s="132"/>
      <c r="CV1" s="132"/>
      <c r="CW1" s="132"/>
      <c r="CX1" s="132"/>
      <c r="CY1" s="132"/>
      <c r="CZ1" s="132"/>
      <c r="DA1" s="132"/>
      <c r="DB1" s="132"/>
      <c r="DC1" s="132"/>
      <c r="DD1" s="132"/>
      <c r="DE1" s="132"/>
      <c r="DF1" s="132"/>
      <c r="DG1" s="132"/>
      <c r="DH1" s="132"/>
      <c r="DI1" s="132"/>
      <c r="DJ1" s="132"/>
      <c r="DK1" s="132"/>
      <c r="DL1" s="132"/>
      <c r="DM1" s="132"/>
      <c r="DN1" s="132"/>
      <c r="DO1" s="132"/>
      <c r="DP1" s="132"/>
      <c r="DQ1" s="132"/>
      <c r="DR1" s="132"/>
      <c r="DS1" s="132"/>
      <c r="DT1" s="132"/>
      <c r="DU1" s="132"/>
      <c r="DV1" s="132"/>
      <c r="DW1" s="132"/>
      <c r="DX1" s="132"/>
      <c r="DY1" s="132"/>
      <c r="DZ1" s="132"/>
      <c r="EA1" s="132"/>
      <c r="EB1" s="132"/>
      <c r="EC1" s="132"/>
      <c r="ED1" s="132"/>
      <c r="EE1" s="132"/>
      <c r="EF1" s="132"/>
      <c r="EG1" s="132"/>
      <c r="EH1" s="132"/>
      <c r="EI1" s="132"/>
      <c r="EJ1" s="132"/>
      <c r="EK1" s="132"/>
      <c r="EL1" s="132"/>
      <c r="EM1" s="132"/>
      <c r="EN1" s="132"/>
      <c r="EO1" s="132"/>
      <c r="EP1" s="132"/>
      <c r="EQ1" s="132"/>
      <c r="ER1" s="132"/>
      <c r="ES1" s="132"/>
      <c r="ET1" s="132"/>
      <c r="EU1" s="132"/>
      <c r="EV1" s="132"/>
      <c r="EW1" s="132"/>
      <c r="EX1" s="132"/>
      <c r="EY1" s="132"/>
      <c r="EZ1" s="132"/>
      <c r="FA1" s="132"/>
      <c r="FB1" s="132"/>
      <c r="FC1" s="132"/>
      <c r="FD1" s="132"/>
      <c r="FE1" s="132"/>
      <c r="FF1" s="132"/>
      <c r="FG1" s="132"/>
      <c r="FH1" s="132"/>
      <c r="FI1" s="132"/>
    </row>
    <row r="2" spans="1:165" ht="67.5" customHeight="1" x14ac:dyDescent="0.25">
      <c r="A2" s="901" t="s">
        <v>163</v>
      </c>
      <c r="B2" s="901"/>
      <c r="C2" s="901"/>
      <c r="D2" s="901"/>
      <c r="E2" s="901"/>
      <c r="F2" s="901"/>
      <c r="G2" s="901"/>
      <c r="H2" s="902"/>
      <c r="I2" s="902"/>
      <c r="J2" s="902"/>
      <c r="K2" s="902"/>
      <c r="L2" s="902"/>
      <c r="M2" s="902"/>
      <c r="N2" s="902"/>
      <c r="O2" s="902"/>
      <c r="P2" s="902"/>
      <c r="Q2" s="132"/>
      <c r="R2" s="132"/>
      <c r="S2" s="132"/>
      <c r="T2" s="132"/>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c r="AS2" s="132"/>
      <c r="AT2" s="132"/>
      <c r="AU2" s="132"/>
      <c r="AV2" s="132"/>
      <c r="AW2" s="132"/>
      <c r="AX2" s="132"/>
      <c r="AY2" s="132"/>
      <c r="AZ2" s="132"/>
      <c r="BA2" s="132"/>
      <c r="BB2" s="132"/>
      <c r="BC2" s="132"/>
      <c r="BD2" s="132"/>
      <c r="BE2" s="132"/>
      <c r="BF2" s="132"/>
      <c r="BG2" s="132"/>
      <c r="BH2" s="132"/>
      <c r="BI2" s="132"/>
      <c r="BJ2" s="132"/>
      <c r="BK2" s="132"/>
      <c r="BL2" s="132"/>
      <c r="BM2" s="132"/>
      <c r="BN2" s="132"/>
      <c r="BO2" s="132"/>
      <c r="BP2" s="132"/>
      <c r="BQ2" s="132"/>
      <c r="BR2" s="132"/>
      <c r="BS2" s="132"/>
      <c r="BT2" s="132"/>
      <c r="BU2" s="132"/>
      <c r="BV2" s="132"/>
      <c r="BW2" s="132"/>
      <c r="BX2" s="132"/>
      <c r="BY2" s="132"/>
      <c r="BZ2" s="132"/>
      <c r="CA2" s="132"/>
      <c r="CB2" s="132"/>
      <c r="CC2" s="132"/>
      <c r="CD2" s="132"/>
      <c r="CE2" s="132"/>
      <c r="CF2" s="132"/>
      <c r="CG2" s="132"/>
      <c r="CH2" s="132"/>
      <c r="CI2" s="132"/>
      <c r="CJ2" s="132"/>
      <c r="CK2" s="132"/>
      <c r="CL2" s="132"/>
      <c r="CM2" s="132"/>
      <c r="CN2" s="132"/>
      <c r="CO2" s="132"/>
      <c r="CP2" s="132"/>
      <c r="CQ2" s="132"/>
      <c r="CR2" s="132"/>
      <c r="CS2" s="132"/>
      <c r="CT2" s="132"/>
      <c r="CU2" s="132"/>
      <c r="CV2" s="132"/>
      <c r="CW2" s="132"/>
      <c r="CX2" s="132"/>
      <c r="CY2" s="132"/>
      <c r="CZ2" s="132"/>
      <c r="DA2" s="132"/>
      <c r="DB2" s="132"/>
      <c r="DC2" s="132"/>
      <c r="DD2" s="132"/>
      <c r="DE2" s="132"/>
      <c r="DF2" s="132"/>
      <c r="DG2" s="132"/>
      <c r="DH2" s="132"/>
      <c r="DI2" s="132"/>
      <c r="DJ2" s="132"/>
      <c r="DK2" s="132"/>
      <c r="DL2" s="132"/>
      <c r="DM2" s="132"/>
      <c r="DN2" s="132"/>
      <c r="DO2" s="132"/>
      <c r="DP2" s="132"/>
      <c r="DQ2" s="132"/>
      <c r="DR2" s="132"/>
      <c r="DS2" s="132"/>
      <c r="DT2" s="132"/>
      <c r="DU2" s="132"/>
      <c r="DV2" s="132"/>
      <c r="DW2" s="132"/>
      <c r="DX2" s="132"/>
      <c r="DY2" s="132"/>
      <c r="DZ2" s="132"/>
      <c r="EA2" s="132"/>
      <c r="EB2" s="132"/>
      <c r="EC2" s="132"/>
      <c r="ED2" s="132"/>
      <c r="EE2" s="132"/>
      <c r="EF2" s="132"/>
      <c r="EG2" s="132"/>
      <c r="EH2" s="132"/>
      <c r="EI2" s="132"/>
      <c r="EJ2" s="132"/>
      <c r="EK2" s="132"/>
      <c r="EL2" s="132"/>
      <c r="EM2" s="132"/>
      <c r="EN2" s="132"/>
      <c r="EO2" s="132"/>
      <c r="EP2" s="132"/>
      <c r="EQ2" s="132"/>
      <c r="ER2" s="132"/>
      <c r="ES2" s="132"/>
      <c r="ET2" s="132"/>
      <c r="EU2" s="132"/>
      <c r="EV2" s="132"/>
      <c r="EW2" s="132"/>
      <c r="EX2" s="132"/>
      <c r="EY2" s="132"/>
      <c r="EZ2" s="132"/>
      <c r="FA2" s="132"/>
      <c r="FB2" s="132"/>
      <c r="FC2" s="132"/>
      <c r="FD2" s="132"/>
      <c r="FE2" s="132"/>
      <c r="FF2" s="132"/>
      <c r="FG2" s="132"/>
      <c r="FH2" s="132"/>
      <c r="FI2" s="132"/>
    </row>
    <row r="3" spans="1:165" ht="47.25" customHeight="1" x14ac:dyDescent="0.25">
      <c r="A3" s="955" t="s">
        <v>337</v>
      </c>
      <c r="B3" s="904"/>
      <c r="C3" s="904"/>
      <c r="D3" s="904"/>
      <c r="E3" s="904"/>
      <c r="F3" s="904"/>
      <c r="G3" s="904"/>
      <c r="H3" s="904"/>
      <c r="I3" s="904"/>
      <c r="J3" s="904"/>
      <c r="K3" s="904"/>
      <c r="L3" s="904"/>
      <c r="M3" s="904"/>
      <c r="N3" s="905"/>
      <c r="O3" s="905"/>
      <c r="P3" s="906"/>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32"/>
      <c r="AX3" s="132"/>
      <c r="AY3" s="132"/>
      <c r="AZ3" s="132"/>
      <c r="BA3" s="132"/>
      <c r="BB3" s="132"/>
      <c r="BC3" s="132"/>
      <c r="BD3" s="132"/>
      <c r="BE3" s="132"/>
      <c r="BF3" s="132"/>
      <c r="BG3" s="132"/>
      <c r="BH3" s="132"/>
      <c r="BI3" s="132"/>
      <c r="BJ3" s="132"/>
      <c r="BK3" s="132"/>
      <c r="BL3" s="132"/>
      <c r="BM3" s="132"/>
      <c r="BN3" s="132"/>
      <c r="BO3" s="132"/>
      <c r="BP3" s="132"/>
      <c r="BQ3" s="132"/>
      <c r="BR3" s="132"/>
      <c r="BS3" s="132"/>
      <c r="BT3" s="132"/>
      <c r="BU3" s="132"/>
      <c r="BV3" s="132"/>
      <c r="BW3" s="132"/>
      <c r="BX3" s="132"/>
      <c r="BY3" s="132"/>
      <c r="BZ3" s="132"/>
      <c r="CA3" s="132"/>
      <c r="CB3" s="132"/>
      <c r="CC3" s="132"/>
      <c r="CD3" s="132"/>
      <c r="CE3" s="132"/>
      <c r="CF3" s="132"/>
      <c r="CG3" s="132"/>
      <c r="CH3" s="132"/>
      <c r="CI3" s="132"/>
      <c r="CJ3" s="132"/>
      <c r="CK3" s="132"/>
      <c r="CL3" s="132"/>
      <c r="CM3" s="132"/>
      <c r="CN3" s="132"/>
      <c r="CO3" s="132"/>
      <c r="CP3" s="132"/>
      <c r="CQ3" s="132"/>
      <c r="CR3" s="132"/>
      <c r="CS3" s="132"/>
      <c r="CT3" s="132"/>
      <c r="CU3" s="132"/>
      <c r="CV3" s="132"/>
      <c r="CW3" s="132"/>
      <c r="CX3" s="132"/>
      <c r="CY3" s="132"/>
      <c r="CZ3" s="132"/>
      <c r="DA3" s="132"/>
      <c r="DB3" s="132"/>
      <c r="DC3" s="132"/>
      <c r="DD3" s="132"/>
      <c r="DE3" s="132"/>
      <c r="DF3" s="132"/>
      <c r="DG3" s="132"/>
      <c r="DH3" s="132"/>
      <c r="DI3" s="132"/>
      <c r="DJ3" s="132"/>
      <c r="DK3" s="132"/>
      <c r="DL3" s="132"/>
      <c r="DM3" s="132"/>
      <c r="DN3" s="132"/>
      <c r="DO3" s="132"/>
      <c r="DP3" s="132"/>
      <c r="DQ3" s="132"/>
      <c r="DR3" s="132"/>
      <c r="DS3" s="132"/>
      <c r="DT3" s="132"/>
      <c r="DU3" s="132"/>
      <c r="DV3" s="132"/>
      <c r="DW3" s="132"/>
      <c r="DX3" s="132"/>
      <c r="DY3" s="132"/>
      <c r="DZ3" s="132"/>
      <c r="EA3" s="132"/>
      <c r="EB3" s="132"/>
      <c r="EC3" s="132"/>
      <c r="ED3" s="132"/>
      <c r="EE3" s="132"/>
      <c r="EF3" s="132"/>
      <c r="EG3" s="132"/>
      <c r="EH3" s="132"/>
      <c r="EI3" s="132"/>
      <c r="EJ3" s="132"/>
      <c r="EK3" s="132"/>
      <c r="EL3" s="132"/>
      <c r="EM3" s="132"/>
      <c r="EN3" s="132"/>
      <c r="EO3" s="132"/>
      <c r="EP3" s="132"/>
      <c r="EQ3" s="132"/>
      <c r="ER3" s="132"/>
      <c r="ES3" s="132"/>
      <c r="ET3" s="132"/>
      <c r="EU3" s="132"/>
      <c r="EV3" s="132"/>
      <c r="EW3" s="132"/>
      <c r="EX3" s="132"/>
      <c r="EY3" s="132"/>
      <c r="EZ3" s="132"/>
      <c r="FA3" s="132"/>
      <c r="FB3" s="132"/>
      <c r="FC3" s="132"/>
      <c r="FD3" s="132"/>
      <c r="FE3" s="132"/>
      <c r="FF3" s="132"/>
      <c r="FG3" s="132"/>
      <c r="FH3" s="132"/>
      <c r="FI3" s="132"/>
    </row>
    <row r="4" spans="1:165" ht="16.5" customHeight="1" x14ac:dyDescent="0.25">
      <c r="A4" s="21"/>
      <c r="B4" s="22"/>
      <c r="C4" s="15"/>
      <c r="D4" s="907" t="s">
        <v>164</v>
      </c>
      <c r="E4" s="923"/>
      <c r="F4" s="923"/>
      <c r="G4" s="923"/>
      <c r="H4" s="923"/>
      <c r="I4" s="923"/>
      <c r="J4" s="923"/>
      <c r="K4" s="923"/>
      <c r="L4" s="923"/>
      <c r="M4" s="924"/>
      <c r="N4" s="602" t="s">
        <v>7</v>
      </c>
      <c r="O4" s="907" t="s">
        <v>165</v>
      </c>
      <c r="P4" s="908"/>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32"/>
      <c r="AX4" s="132"/>
      <c r="AY4" s="132"/>
      <c r="AZ4" s="132"/>
      <c r="BA4" s="132"/>
      <c r="BB4" s="132"/>
      <c r="BC4" s="132"/>
      <c r="BD4" s="132"/>
      <c r="BE4" s="132"/>
      <c r="BF4" s="132"/>
      <c r="BG4" s="132"/>
      <c r="BH4" s="132"/>
      <c r="BI4" s="132"/>
      <c r="BJ4" s="132"/>
      <c r="BK4" s="132"/>
      <c r="BL4" s="132"/>
      <c r="BM4" s="132"/>
      <c r="BN4" s="132"/>
      <c r="BO4" s="132"/>
      <c r="BP4" s="132"/>
      <c r="BQ4" s="132"/>
      <c r="BR4" s="132"/>
      <c r="BS4" s="132"/>
      <c r="BT4" s="132"/>
      <c r="BU4" s="132"/>
      <c r="BV4" s="132"/>
      <c r="BW4" s="132"/>
      <c r="BX4" s="132"/>
      <c r="BY4" s="132"/>
      <c r="BZ4" s="132"/>
      <c r="CA4" s="132"/>
      <c r="CB4" s="132"/>
      <c r="CC4" s="132"/>
      <c r="CD4" s="132"/>
      <c r="CE4" s="132"/>
      <c r="CF4" s="132"/>
      <c r="CG4" s="132"/>
      <c r="CH4" s="132"/>
      <c r="CI4" s="132"/>
      <c r="CJ4" s="132"/>
      <c r="CK4" s="132"/>
      <c r="CL4" s="132"/>
      <c r="CM4" s="132"/>
      <c r="CN4" s="132"/>
      <c r="CO4" s="132"/>
      <c r="CP4" s="132"/>
      <c r="CQ4" s="132"/>
      <c r="CR4" s="132"/>
      <c r="CS4" s="132"/>
      <c r="CT4" s="132"/>
      <c r="CU4" s="132"/>
      <c r="CV4" s="132"/>
      <c r="CW4" s="132"/>
      <c r="CX4" s="132"/>
      <c r="CY4" s="132"/>
      <c r="CZ4" s="132"/>
      <c r="DA4" s="132"/>
      <c r="DB4" s="132"/>
      <c r="DC4" s="132"/>
      <c r="DD4" s="132"/>
      <c r="DE4" s="132"/>
      <c r="DF4" s="132"/>
      <c r="DG4" s="132"/>
      <c r="DH4" s="132"/>
      <c r="DI4" s="132"/>
      <c r="DJ4" s="132"/>
      <c r="DK4" s="132"/>
      <c r="DL4" s="132"/>
      <c r="DM4" s="132"/>
      <c r="DN4" s="132"/>
      <c r="DO4" s="132"/>
      <c r="DP4" s="132"/>
      <c r="DQ4" s="132"/>
      <c r="DR4" s="132"/>
      <c r="DS4" s="132"/>
      <c r="DT4" s="132"/>
      <c r="DU4" s="132"/>
      <c r="DV4" s="132"/>
      <c r="DW4" s="132"/>
      <c r="DX4" s="132"/>
      <c r="DY4" s="132"/>
      <c r="DZ4" s="132"/>
      <c r="EA4" s="132"/>
      <c r="EB4" s="132"/>
      <c r="EC4" s="132"/>
      <c r="ED4" s="132"/>
      <c r="EE4" s="132"/>
      <c r="EF4" s="132"/>
      <c r="EG4" s="132"/>
      <c r="EH4" s="132"/>
      <c r="EI4" s="132"/>
      <c r="EJ4" s="132"/>
      <c r="EK4" s="132"/>
      <c r="EL4" s="132"/>
      <c r="EM4" s="132"/>
      <c r="EN4" s="132"/>
      <c r="EO4" s="132"/>
      <c r="EP4" s="132"/>
      <c r="EQ4" s="132"/>
      <c r="ER4" s="132"/>
      <c r="ES4" s="132"/>
      <c r="ET4" s="132"/>
      <c r="EU4" s="132"/>
      <c r="EV4" s="132"/>
      <c r="EW4" s="132"/>
      <c r="EX4" s="132"/>
      <c r="EY4" s="132"/>
      <c r="EZ4" s="132"/>
      <c r="FA4" s="132"/>
      <c r="FB4" s="132"/>
      <c r="FC4" s="132"/>
      <c r="FD4" s="132"/>
      <c r="FE4" s="132"/>
      <c r="FF4" s="132"/>
      <c r="FG4" s="132"/>
      <c r="FH4" s="132"/>
      <c r="FI4" s="132"/>
    </row>
    <row r="5" spans="1:165" s="4" customFormat="1" ht="42.75" customHeight="1" x14ac:dyDescent="0.2">
      <c r="A5" s="914" t="s">
        <v>166</v>
      </c>
      <c r="B5" s="914" t="s">
        <v>131</v>
      </c>
      <c r="C5" s="916" t="s">
        <v>1320</v>
      </c>
      <c r="D5" s="911" t="s">
        <v>20</v>
      </c>
      <c r="E5" s="911"/>
      <c r="F5" s="911" t="s">
        <v>35</v>
      </c>
      <c r="G5" s="911"/>
      <c r="H5" s="920" t="s">
        <v>167</v>
      </c>
      <c r="I5" s="921"/>
      <c r="J5" s="916" t="s">
        <v>168</v>
      </c>
      <c r="K5" s="922"/>
      <c r="L5" s="916" t="s">
        <v>31</v>
      </c>
      <c r="M5" s="922"/>
      <c r="N5" s="912" t="s">
        <v>169</v>
      </c>
      <c r="O5" s="909" t="s">
        <v>170</v>
      </c>
      <c r="P5" s="909" t="s">
        <v>171</v>
      </c>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row>
    <row r="6" spans="1:165" s="5" customFormat="1" ht="36.75" customHeight="1" x14ac:dyDescent="0.25">
      <c r="A6" s="915"/>
      <c r="B6" s="915"/>
      <c r="C6" s="917"/>
      <c r="D6" s="11" t="s">
        <v>172</v>
      </c>
      <c r="E6" s="601" t="s">
        <v>173</v>
      </c>
      <c r="F6" s="11" t="s">
        <v>172</v>
      </c>
      <c r="G6" s="601" t="s">
        <v>173</v>
      </c>
      <c r="H6" s="11" t="s">
        <v>172</v>
      </c>
      <c r="I6" s="601" t="s">
        <v>173</v>
      </c>
      <c r="J6" s="11" t="s">
        <v>172</v>
      </c>
      <c r="K6" s="601" t="s">
        <v>173</v>
      </c>
      <c r="L6" s="11" t="s">
        <v>172</v>
      </c>
      <c r="M6" s="601" t="s">
        <v>173</v>
      </c>
      <c r="N6" s="913"/>
      <c r="O6" s="910"/>
      <c r="P6" s="910"/>
    </row>
    <row r="7" spans="1:165" s="61" customFormat="1" x14ac:dyDescent="0.25">
      <c r="A7" s="67" t="s">
        <v>338</v>
      </c>
      <c r="B7" s="56" t="s">
        <v>1351</v>
      </c>
      <c r="C7" s="30">
        <v>2602</v>
      </c>
      <c r="D7" s="30"/>
      <c r="E7" s="30"/>
      <c r="F7" s="60">
        <v>0.7</v>
      </c>
      <c r="G7" s="60">
        <v>0.2</v>
      </c>
      <c r="H7" s="60"/>
      <c r="I7" s="30"/>
      <c r="J7" s="209"/>
      <c r="K7" s="86"/>
      <c r="L7" s="209"/>
      <c r="M7" s="30"/>
      <c r="N7" s="30"/>
      <c r="O7" s="340"/>
      <c r="P7" s="56"/>
    </row>
    <row r="8" spans="1:165" s="61" customFormat="1" x14ac:dyDescent="0.25">
      <c r="A8" s="67" t="s">
        <v>339</v>
      </c>
      <c r="B8" s="56" t="s">
        <v>303</v>
      </c>
      <c r="C8" s="30" t="s">
        <v>340</v>
      </c>
      <c r="D8" s="30"/>
      <c r="E8" s="30"/>
      <c r="F8" s="30"/>
      <c r="G8" s="30"/>
      <c r="H8" s="60"/>
      <c r="I8" s="30"/>
      <c r="J8" s="60"/>
      <c r="K8" s="30"/>
      <c r="L8" s="60"/>
      <c r="M8" s="30"/>
      <c r="N8" s="30"/>
      <c r="O8" s="340">
        <v>6.3E-2</v>
      </c>
      <c r="P8" s="56" t="s">
        <v>11</v>
      </c>
    </row>
    <row r="9" spans="1:165" s="132" customFormat="1" x14ac:dyDescent="0.25">
      <c r="A9" s="67"/>
      <c r="B9" s="124"/>
      <c r="C9" s="30"/>
      <c r="D9" s="8"/>
      <c r="E9" s="8"/>
      <c r="F9" s="8"/>
      <c r="G9" s="8"/>
      <c r="H9" s="26"/>
      <c r="I9" s="8"/>
      <c r="J9" s="26"/>
      <c r="K9" s="8"/>
      <c r="L9" s="26"/>
      <c r="M9" s="8"/>
      <c r="N9" s="8"/>
      <c r="O9" s="24"/>
      <c r="P9" s="56"/>
    </row>
    <row r="10" spans="1:165" x14ac:dyDescent="0.25">
      <c r="A10" s="929" t="s">
        <v>188</v>
      </c>
      <c r="B10" s="930"/>
      <c r="C10" s="104"/>
      <c r="D10" s="55"/>
      <c r="E10" s="55">
        <f>SUM(E7:E9)</f>
        <v>0</v>
      </c>
      <c r="F10" s="55"/>
      <c r="G10" s="55">
        <f>SUM(G7:G9)</f>
        <v>0.2</v>
      </c>
      <c r="H10" s="103"/>
      <c r="I10" s="103">
        <f>SUM(I7:I9)</f>
        <v>0</v>
      </c>
      <c r="J10" s="103"/>
      <c r="K10" s="103">
        <f>SUM(K7:K9)</f>
        <v>0</v>
      </c>
      <c r="L10" s="103"/>
      <c r="M10" s="103">
        <f>SUM(M7:M9)</f>
        <v>0</v>
      </c>
      <c r="N10" s="104"/>
      <c r="O10" s="10"/>
      <c r="P10" s="10"/>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32"/>
      <c r="AX10" s="132"/>
      <c r="AY10" s="132"/>
      <c r="AZ10" s="132"/>
      <c r="BA10" s="132"/>
      <c r="BB10" s="132"/>
      <c r="BC10" s="132"/>
      <c r="BD10" s="132"/>
      <c r="BE10" s="132"/>
      <c r="BF10" s="132"/>
      <c r="BG10" s="132"/>
      <c r="BH10" s="132"/>
      <c r="BI10" s="132"/>
      <c r="BJ10" s="132"/>
      <c r="BK10" s="132"/>
      <c r="BL10" s="132"/>
      <c r="BM10" s="132"/>
      <c r="BN10" s="132"/>
      <c r="BO10" s="132"/>
      <c r="BP10" s="132"/>
      <c r="BQ10" s="132"/>
      <c r="BR10" s="132"/>
      <c r="BS10" s="132"/>
      <c r="BT10" s="132"/>
      <c r="BU10" s="132"/>
      <c r="BV10" s="132"/>
      <c r="BW10" s="132"/>
      <c r="BX10" s="132"/>
      <c r="BY10" s="132"/>
      <c r="BZ10" s="132"/>
      <c r="CA10" s="132"/>
      <c r="CB10" s="132"/>
      <c r="CC10" s="132"/>
      <c r="CD10" s="132"/>
      <c r="CE10" s="132"/>
      <c r="CF10" s="132"/>
      <c r="CG10" s="132"/>
      <c r="CH10" s="132"/>
      <c r="CI10" s="132"/>
      <c r="CJ10" s="132"/>
      <c r="CK10" s="132"/>
      <c r="CL10" s="132"/>
      <c r="CM10" s="132"/>
      <c r="CN10" s="132"/>
      <c r="CO10" s="132"/>
      <c r="CP10" s="132"/>
      <c r="CQ10" s="132"/>
      <c r="CR10" s="132"/>
      <c r="CS10" s="132"/>
      <c r="CT10" s="132"/>
      <c r="CU10" s="132"/>
      <c r="CV10" s="132"/>
      <c r="CW10" s="132"/>
      <c r="CX10" s="132"/>
      <c r="CY10" s="132"/>
      <c r="CZ10" s="132"/>
      <c r="DA10" s="132"/>
      <c r="DB10" s="132"/>
      <c r="DC10" s="132"/>
      <c r="DD10" s="132"/>
      <c r="DE10" s="132"/>
      <c r="DF10" s="132"/>
      <c r="DG10" s="132"/>
      <c r="DH10" s="132"/>
      <c r="DI10" s="132"/>
      <c r="DJ10" s="132"/>
      <c r="DK10" s="132"/>
      <c r="DL10" s="132"/>
      <c r="DM10" s="132"/>
      <c r="DN10" s="132"/>
      <c r="DO10" s="132"/>
      <c r="DP10" s="132"/>
      <c r="DQ10" s="132"/>
      <c r="DR10" s="132"/>
      <c r="DS10" s="132"/>
      <c r="DT10" s="132"/>
      <c r="DU10" s="132"/>
      <c r="DV10" s="132"/>
      <c r="DW10" s="132"/>
      <c r="DX10" s="132"/>
      <c r="DY10" s="132"/>
      <c r="DZ10" s="132"/>
      <c r="EA10" s="132"/>
      <c r="EB10" s="132"/>
      <c r="EC10" s="132"/>
      <c r="ED10" s="132"/>
      <c r="EE10" s="132"/>
      <c r="EF10" s="132"/>
      <c r="EG10" s="132"/>
      <c r="EH10" s="132"/>
      <c r="EI10" s="132"/>
      <c r="EJ10" s="132"/>
      <c r="EK10" s="132"/>
      <c r="EL10" s="132"/>
      <c r="EM10" s="132"/>
      <c r="EN10" s="132"/>
      <c r="EO10" s="132"/>
      <c r="EP10" s="132"/>
      <c r="EQ10" s="132"/>
      <c r="ER10" s="132"/>
      <c r="ES10" s="132"/>
      <c r="ET10" s="132"/>
      <c r="EU10" s="132"/>
      <c r="EV10" s="132"/>
      <c r="EW10" s="132"/>
      <c r="EX10" s="132"/>
      <c r="EY10" s="132"/>
      <c r="EZ10" s="132"/>
      <c r="FA10" s="132"/>
      <c r="FB10" s="132"/>
      <c r="FC10" s="132"/>
      <c r="FD10" s="132"/>
      <c r="FE10" s="132"/>
      <c r="FF10" s="132"/>
      <c r="FG10" s="132"/>
      <c r="FH10" s="132"/>
      <c r="FI10" s="132"/>
    </row>
    <row r="11" spans="1:165" x14ac:dyDescent="0.25">
      <c r="A11" s="940" t="s">
        <v>189</v>
      </c>
      <c r="B11" s="941"/>
      <c r="C11" s="107"/>
      <c r="D11" s="942">
        <f>SUM(E10+G10+I10+K10+M10)</f>
        <v>0.2</v>
      </c>
      <c r="E11" s="943"/>
      <c r="F11" s="943"/>
      <c r="G11" s="943"/>
      <c r="H11" s="944"/>
      <c r="I11" s="944"/>
      <c r="J11" s="944"/>
      <c r="K11" s="944"/>
      <c r="L11" s="944"/>
      <c r="M11" s="945"/>
      <c r="N11" s="107"/>
      <c r="O11" s="108"/>
      <c r="P11" s="108"/>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32"/>
      <c r="AX11" s="132"/>
      <c r="AY11" s="132"/>
      <c r="AZ11" s="132"/>
      <c r="BA11" s="132"/>
      <c r="BB11" s="132"/>
      <c r="BC11" s="132"/>
      <c r="BD11" s="132"/>
      <c r="BE11" s="132"/>
      <c r="BF11" s="132"/>
      <c r="BG11" s="132"/>
      <c r="BH11" s="132"/>
      <c r="BI11" s="132"/>
      <c r="BJ11" s="132"/>
      <c r="BK11" s="132"/>
      <c r="BL11" s="132"/>
      <c r="BM11" s="132"/>
      <c r="BN11" s="132"/>
      <c r="BO11" s="132"/>
      <c r="BP11" s="132"/>
      <c r="BQ11" s="132"/>
      <c r="BR11" s="132"/>
      <c r="BS11" s="132"/>
      <c r="BT11" s="132"/>
      <c r="BU11" s="132"/>
      <c r="BV11" s="132"/>
      <c r="BW11" s="132"/>
      <c r="BX11" s="132"/>
      <c r="BY11" s="132"/>
      <c r="BZ11" s="132"/>
      <c r="CA11" s="132"/>
      <c r="CB11" s="132"/>
      <c r="CC11" s="132"/>
      <c r="CD11" s="132"/>
      <c r="CE11" s="132"/>
      <c r="CF11" s="132"/>
      <c r="CG11" s="132"/>
      <c r="CH11" s="132"/>
      <c r="CI11" s="132"/>
      <c r="CJ11" s="132"/>
      <c r="CK11" s="132"/>
      <c r="CL11" s="132"/>
      <c r="CM11" s="132"/>
      <c r="CN11" s="132"/>
      <c r="CO11" s="132"/>
      <c r="CP11" s="132"/>
      <c r="CQ11" s="132"/>
      <c r="CR11" s="132"/>
      <c r="CS11" s="132"/>
      <c r="CT11" s="132"/>
      <c r="CU11" s="132"/>
      <c r="CV11" s="132"/>
      <c r="CW11" s="132"/>
      <c r="CX11" s="132"/>
      <c r="CY11" s="132"/>
      <c r="CZ11" s="132"/>
      <c r="DA11" s="132"/>
      <c r="DB11" s="132"/>
      <c r="DC11" s="132"/>
      <c r="DD11" s="132"/>
      <c r="DE11" s="132"/>
      <c r="DF11" s="132"/>
      <c r="DG11" s="132"/>
      <c r="DH11" s="132"/>
      <c r="DI11" s="132"/>
      <c r="DJ11" s="132"/>
      <c r="DK11" s="132"/>
      <c r="DL11" s="132"/>
      <c r="DM11" s="132"/>
      <c r="DN11" s="132"/>
      <c r="DO11" s="132"/>
      <c r="DP11" s="132"/>
      <c r="DQ11" s="132"/>
      <c r="DR11" s="132"/>
      <c r="DS11" s="132"/>
      <c r="DT11" s="132"/>
      <c r="DU11" s="132"/>
      <c r="DV11" s="132"/>
      <c r="DW11" s="132"/>
      <c r="DX11" s="132"/>
      <c r="DY11" s="132"/>
      <c r="DZ11" s="132"/>
      <c r="EA11" s="132"/>
      <c r="EB11" s="132"/>
      <c r="EC11" s="132"/>
      <c r="ED11" s="132"/>
      <c r="EE11" s="132"/>
      <c r="EF11" s="132"/>
      <c r="EG11" s="132"/>
      <c r="EH11" s="132"/>
      <c r="EI11" s="132"/>
      <c r="EJ11" s="132"/>
      <c r="EK11" s="132"/>
      <c r="EL11" s="132"/>
      <c r="EM11" s="132"/>
      <c r="EN11" s="132"/>
      <c r="EO11" s="132"/>
      <c r="EP11" s="132"/>
      <c r="EQ11" s="132"/>
      <c r="ER11" s="132"/>
      <c r="ES11" s="132"/>
      <c r="ET11" s="132"/>
      <c r="EU11" s="132"/>
      <c r="EV11" s="132"/>
      <c r="EW11" s="132"/>
      <c r="EX11" s="132"/>
      <c r="EY11" s="132"/>
      <c r="EZ11" s="132"/>
      <c r="FA11" s="132"/>
      <c r="FB11" s="132"/>
      <c r="FC11" s="132"/>
      <c r="FD11" s="132"/>
      <c r="FE11" s="132"/>
      <c r="FF11" s="132"/>
      <c r="FG11" s="132"/>
      <c r="FH11" s="132"/>
      <c r="FI11" s="132"/>
    </row>
    <row r="12" spans="1:165" s="27" customFormat="1" x14ac:dyDescent="0.25">
      <c r="A12" s="929" t="s">
        <v>190</v>
      </c>
      <c r="B12" s="946"/>
      <c r="C12" s="33"/>
      <c r="D12" s="938">
        <f>SUM(D7:E9)</f>
        <v>0</v>
      </c>
      <c r="E12" s="947"/>
      <c r="F12" s="938">
        <f>SUM(F7:G9)</f>
        <v>0.89999999999999991</v>
      </c>
      <c r="G12" s="947"/>
      <c r="H12" s="938">
        <f>SUM(H7:I9)</f>
        <v>0</v>
      </c>
      <c r="I12" s="939"/>
      <c r="J12" s="938">
        <f>SUM(J7:K9)</f>
        <v>0</v>
      </c>
      <c r="K12" s="939"/>
      <c r="L12" s="938">
        <f>SUM(L7:M9)</f>
        <v>0</v>
      </c>
      <c r="M12" s="939"/>
      <c r="N12" s="591">
        <f>SUM(N7:N9)</f>
        <v>0</v>
      </c>
      <c r="O12" s="40"/>
      <c r="P12" s="35"/>
    </row>
    <row r="13" spans="1:165" s="27" customFormat="1" x14ac:dyDescent="0.25">
      <c r="A13" s="161" t="s">
        <v>191</v>
      </c>
      <c r="B13" s="162">
        <f>D12/(D12+F12+H12+J12)*100</f>
        <v>0</v>
      </c>
      <c r="C13" s="168"/>
      <c r="D13" s="29"/>
      <c r="E13" s="29"/>
      <c r="F13" s="29"/>
      <c r="G13" s="29"/>
      <c r="H13" s="29"/>
      <c r="I13" s="29"/>
      <c r="J13" s="29"/>
      <c r="K13" s="29"/>
      <c r="L13" s="29"/>
      <c r="M13" s="29"/>
      <c r="N13" s="29"/>
      <c r="O13" s="98"/>
      <c r="P13" s="98"/>
    </row>
    <row r="14" spans="1:165" s="27" customFormat="1" x14ac:dyDescent="0.25">
      <c r="A14" s="70"/>
      <c r="B14" s="112"/>
      <c r="C14" s="71"/>
      <c r="D14" s="71"/>
      <c r="E14" s="71"/>
      <c r="F14" s="71"/>
      <c r="G14" s="71"/>
      <c r="H14" s="71"/>
      <c r="I14" s="71"/>
      <c r="J14" s="71"/>
      <c r="K14" s="71"/>
      <c r="L14" s="71"/>
      <c r="M14" s="71"/>
      <c r="N14" s="71"/>
      <c r="O14" s="70"/>
      <c r="P14" s="70"/>
    </row>
    <row r="15" spans="1:165" s="27" customFormat="1" x14ac:dyDescent="0.25">
      <c r="A15" s="70" t="s">
        <v>192</v>
      </c>
      <c r="B15" s="70"/>
      <c r="C15" s="71"/>
      <c r="D15" s="71"/>
      <c r="E15" s="71"/>
      <c r="F15" s="71"/>
      <c r="G15" s="71"/>
      <c r="H15" s="71"/>
      <c r="I15" s="71"/>
      <c r="J15" s="71"/>
      <c r="K15" s="71"/>
      <c r="L15" s="71"/>
      <c r="M15" s="71"/>
      <c r="N15" s="71"/>
      <c r="O15" s="72"/>
      <c r="P15" s="70"/>
    </row>
    <row r="16" spans="1:165" s="27" customFormat="1" x14ac:dyDescent="0.25">
      <c r="A16" s="582" t="s">
        <v>1458</v>
      </c>
      <c r="B16" s="70"/>
      <c r="C16" s="71"/>
      <c r="D16" s="71"/>
      <c r="E16" s="71"/>
      <c r="F16" s="71"/>
      <c r="G16" s="71"/>
      <c r="H16" s="71"/>
      <c r="I16" s="71"/>
      <c r="J16" s="71"/>
      <c r="K16" s="71"/>
      <c r="L16" s="71"/>
      <c r="M16" s="71"/>
      <c r="N16" s="71"/>
      <c r="O16" s="72"/>
      <c r="P16" s="70"/>
    </row>
    <row r="17" spans="3:14" s="189" customFormat="1" x14ac:dyDescent="0.25">
      <c r="C17" s="2"/>
      <c r="D17" s="2"/>
      <c r="E17" s="2"/>
      <c r="F17" s="2"/>
      <c r="G17" s="2"/>
      <c r="H17" s="2"/>
      <c r="I17" s="2"/>
      <c r="J17" s="2"/>
      <c r="K17" s="2"/>
      <c r="L17" s="2"/>
      <c r="M17" s="2"/>
      <c r="N17" s="2"/>
    </row>
    <row r="18" spans="3:14" s="189" customFormat="1" x14ac:dyDescent="0.25">
      <c r="C18" s="2"/>
      <c r="D18" s="2"/>
      <c r="E18" s="2"/>
      <c r="F18" s="2"/>
      <c r="G18" s="2"/>
      <c r="H18" s="2"/>
      <c r="I18" s="2"/>
      <c r="J18" s="2"/>
      <c r="K18" s="2"/>
      <c r="L18" s="2"/>
      <c r="M18" s="2"/>
      <c r="N18" s="2"/>
    </row>
    <row r="19" spans="3:14" s="189" customFormat="1" x14ac:dyDescent="0.25">
      <c r="C19" s="2"/>
      <c r="D19" s="2"/>
      <c r="E19" s="2"/>
      <c r="F19" s="2"/>
      <c r="G19" s="2"/>
      <c r="H19" s="2"/>
      <c r="I19" s="2"/>
      <c r="J19" s="2"/>
      <c r="K19" s="2"/>
      <c r="L19" s="2"/>
      <c r="M19" s="2"/>
      <c r="N19" s="2"/>
    </row>
    <row r="20" spans="3:14" s="189" customFormat="1" x14ac:dyDescent="0.25">
      <c r="C20" s="2"/>
      <c r="D20" s="2"/>
      <c r="E20" s="2"/>
      <c r="F20" s="2"/>
      <c r="G20" s="2"/>
      <c r="H20" s="2"/>
      <c r="I20" s="2"/>
      <c r="J20" s="2"/>
      <c r="K20" s="2"/>
      <c r="L20" s="2"/>
      <c r="M20" s="2"/>
      <c r="N20" s="2"/>
    </row>
    <row r="21" spans="3:14" s="189" customFormat="1" x14ac:dyDescent="0.25">
      <c r="C21" s="2"/>
      <c r="D21" s="2"/>
      <c r="E21" s="2"/>
      <c r="F21" s="2"/>
      <c r="G21" s="2"/>
      <c r="H21" s="2"/>
      <c r="I21" s="2"/>
      <c r="J21" s="2"/>
      <c r="K21" s="2"/>
      <c r="L21" s="2"/>
      <c r="M21" s="2"/>
      <c r="N21" s="2"/>
    </row>
    <row r="22" spans="3:14" s="189" customFormat="1" x14ac:dyDescent="0.25">
      <c r="C22" s="2"/>
      <c r="D22" s="2"/>
      <c r="E22" s="2"/>
      <c r="F22" s="2"/>
      <c r="G22" s="2"/>
      <c r="H22" s="2"/>
      <c r="I22" s="2"/>
      <c r="J22" s="2"/>
      <c r="K22" s="2"/>
      <c r="L22" s="2"/>
      <c r="M22" s="2"/>
      <c r="N22" s="2"/>
    </row>
    <row r="23" spans="3:14" s="189" customFormat="1" x14ac:dyDescent="0.25">
      <c r="C23" s="2"/>
      <c r="D23" s="2"/>
      <c r="E23" s="2"/>
      <c r="F23" s="2"/>
      <c r="G23" s="2"/>
      <c r="H23" s="2"/>
      <c r="I23" s="2"/>
      <c r="J23" s="2"/>
      <c r="K23" s="2"/>
      <c r="L23" s="2"/>
      <c r="M23" s="2"/>
      <c r="N23" s="2"/>
    </row>
    <row r="24" spans="3:14" s="189" customFormat="1" x14ac:dyDescent="0.25">
      <c r="C24" s="2"/>
      <c r="D24" s="2"/>
      <c r="E24" s="2"/>
      <c r="F24" s="2"/>
      <c r="G24" s="2"/>
      <c r="H24" s="2"/>
      <c r="I24" s="2"/>
      <c r="J24" s="2"/>
      <c r="K24" s="2"/>
      <c r="L24" s="2"/>
      <c r="M24" s="2"/>
      <c r="N24" s="2"/>
    </row>
    <row r="25" spans="3:14" s="189" customFormat="1" x14ac:dyDescent="0.25">
      <c r="C25" s="2"/>
      <c r="D25" s="2"/>
      <c r="E25" s="2"/>
      <c r="F25" s="2"/>
      <c r="G25" s="2"/>
      <c r="H25" s="2"/>
      <c r="I25" s="2"/>
      <c r="J25" s="2"/>
      <c r="K25" s="2"/>
      <c r="L25" s="2"/>
      <c r="M25" s="2"/>
      <c r="N25" s="2"/>
    </row>
    <row r="26" spans="3:14" s="189" customFormat="1" x14ac:dyDescent="0.25">
      <c r="C26" s="2"/>
      <c r="D26" s="2"/>
      <c r="E26" s="2"/>
      <c r="F26" s="2"/>
      <c r="G26" s="2"/>
      <c r="H26" s="2"/>
      <c r="I26" s="2"/>
      <c r="J26" s="2"/>
      <c r="K26" s="2"/>
      <c r="L26" s="2"/>
      <c r="M26" s="2"/>
      <c r="N26" s="2"/>
    </row>
    <row r="27" spans="3:14" s="189" customFormat="1" x14ac:dyDescent="0.25">
      <c r="C27" s="2"/>
      <c r="D27" s="2"/>
      <c r="E27" s="2"/>
      <c r="F27" s="2"/>
      <c r="G27" s="2"/>
      <c r="H27" s="2"/>
      <c r="I27" s="2"/>
      <c r="J27" s="2"/>
      <c r="K27" s="2"/>
      <c r="L27" s="2"/>
      <c r="M27" s="2"/>
      <c r="N27" s="2"/>
    </row>
    <row r="28" spans="3:14" s="189" customFormat="1" x14ac:dyDescent="0.25">
      <c r="C28" s="2"/>
      <c r="D28" s="2"/>
      <c r="E28" s="2"/>
      <c r="F28" s="2"/>
      <c r="G28" s="2"/>
      <c r="H28" s="2"/>
      <c r="I28" s="2"/>
      <c r="J28" s="2"/>
      <c r="K28" s="2"/>
      <c r="L28" s="2"/>
      <c r="M28" s="2"/>
      <c r="N28" s="2"/>
    </row>
    <row r="29" spans="3:14" s="189" customFormat="1" x14ac:dyDescent="0.25">
      <c r="C29" s="2"/>
      <c r="D29" s="2"/>
      <c r="E29" s="2"/>
      <c r="F29" s="2"/>
      <c r="G29" s="2"/>
      <c r="H29" s="2"/>
      <c r="I29" s="2"/>
      <c r="J29" s="2"/>
      <c r="K29" s="2"/>
      <c r="L29" s="2"/>
      <c r="M29" s="2"/>
      <c r="N29" s="2"/>
    </row>
    <row r="30" spans="3:14" s="189" customFormat="1" x14ac:dyDescent="0.25">
      <c r="C30" s="2"/>
      <c r="D30" s="2"/>
      <c r="E30" s="2"/>
      <c r="F30" s="2"/>
      <c r="G30" s="2"/>
      <c r="H30" s="2"/>
      <c r="I30" s="2"/>
      <c r="J30" s="2"/>
      <c r="K30" s="2"/>
      <c r="L30" s="2"/>
      <c r="M30" s="2"/>
      <c r="N30" s="2"/>
    </row>
    <row r="31" spans="3:14" s="189" customFormat="1" x14ac:dyDescent="0.25">
      <c r="C31" s="2"/>
      <c r="D31" s="2"/>
      <c r="E31" s="2"/>
      <c r="F31" s="2"/>
      <c r="G31" s="2"/>
      <c r="H31" s="2"/>
      <c r="I31" s="2"/>
      <c r="J31" s="2"/>
      <c r="K31" s="2"/>
      <c r="L31" s="2"/>
      <c r="M31" s="2"/>
      <c r="N31" s="2"/>
    </row>
    <row r="32" spans="3:14" s="189" customFormat="1" x14ac:dyDescent="0.25">
      <c r="C32" s="2"/>
      <c r="D32" s="2"/>
      <c r="E32" s="2"/>
      <c r="F32" s="2"/>
      <c r="G32" s="2"/>
      <c r="H32" s="2"/>
      <c r="I32" s="2"/>
      <c r="J32" s="2"/>
      <c r="K32" s="2"/>
      <c r="L32" s="2"/>
      <c r="M32" s="2"/>
      <c r="N32" s="2"/>
    </row>
    <row r="33" spans="3:16" s="189" customFormat="1" x14ac:dyDescent="0.25">
      <c r="C33" s="2"/>
      <c r="D33" s="2"/>
      <c r="E33" s="2"/>
      <c r="F33" s="2"/>
      <c r="G33" s="2"/>
      <c r="H33" s="2"/>
      <c r="I33" s="2"/>
      <c r="J33" s="2"/>
      <c r="K33" s="2"/>
      <c r="L33" s="2"/>
      <c r="M33" s="2"/>
      <c r="N33" s="2"/>
      <c r="O33" s="310"/>
      <c r="P33" s="310"/>
    </row>
    <row r="34" spans="3:16" s="189" customFormat="1" x14ac:dyDescent="0.25">
      <c r="C34" s="2"/>
      <c r="D34" s="2"/>
      <c r="E34" s="2"/>
      <c r="F34" s="2"/>
      <c r="G34" s="2"/>
      <c r="H34" s="2"/>
      <c r="I34" s="2"/>
      <c r="J34" s="2"/>
      <c r="K34" s="2"/>
      <c r="L34" s="2"/>
      <c r="M34" s="2"/>
      <c r="N34" s="2"/>
      <c r="O34" s="310"/>
      <c r="P34" s="310"/>
    </row>
    <row r="35" spans="3:16" s="189" customFormat="1" x14ac:dyDescent="0.25">
      <c r="C35" s="2"/>
      <c r="D35" s="2"/>
      <c r="E35" s="2"/>
      <c r="F35" s="2"/>
      <c r="G35" s="2"/>
      <c r="H35" s="2"/>
      <c r="I35" s="2"/>
      <c r="J35" s="2"/>
      <c r="K35" s="2"/>
      <c r="L35" s="2"/>
      <c r="M35" s="2"/>
      <c r="N35" s="2"/>
      <c r="O35" s="310"/>
      <c r="P35" s="310"/>
    </row>
    <row r="36" spans="3:16" s="189" customFormat="1" x14ac:dyDescent="0.25">
      <c r="C36" s="2"/>
      <c r="D36" s="2"/>
      <c r="E36" s="2"/>
      <c r="F36" s="2"/>
      <c r="G36" s="2"/>
      <c r="H36" s="2"/>
      <c r="I36" s="2"/>
      <c r="J36" s="2"/>
      <c r="K36" s="2"/>
      <c r="L36" s="2"/>
      <c r="M36" s="2"/>
      <c r="N36" s="2"/>
      <c r="O36" s="310"/>
      <c r="P36" s="310"/>
    </row>
    <row r="37" spans="3:16" s="189" customFormat="1" x14ac:dyDescent="0.25">
      <c r="C37" s="2"/>
      <c r="D37" s="2"/>
      <c r="E37" s="2"/>
      <c r="F37" s="2"/>
      <c r="G37" s="2"/>
      <c r="H37" s="2"/>
      <c r="I37" s="2"/>
      <c r="J37" s="2"/>
      <c r="K37" s="2"/>
      <c r="L37" s="2"/>
      <c r="M37" s="2"/>
      <c r="N37" s="2"/>
      <c r="O37" s="310"/>
      <c r="P37" s="310"/>
    </row>
    <row r="38" spans="3:16" s="189" customFormat="1" x14ac:dyDescent="0.25">
      <c r="C38" s="2"/>
      <c r="D38" s="2"/>
      <c r="E38" s="2"/>
      <c r="F38" s="2"/>
      <c r="G38" s="2"/>
      <c r="H38" s="2"/>
      <c r="I38" s="2"/>
      <c r="J38" s="2"/>
      <c r="K38" s="2"/>
      <c r="L38" s="2"/>
      <c r="M38" s="2"/>
      <c r="N38" s="2"/>
      <c r="O38" s="310"/>
      <c r="P38" s="310"/>
    </row>
    <row r="39" spans="3:16" s="189" customFormat="1" x14ac:dyDescent="0.25">
      <c r="C39" s="2"/>
      <c r="D39" s="2"/>
      <c r="E39" s="2"/>
      <c r="F39" s="2"/>
      <c r="G39" s="2"/>
      <c r="H39" s="2"/>
      <c r="I39" s="2"/>
      <c r="J39" s="2"/>
      <c r="K39" s="2"/>
      <c r="L39" s="2"/>
      <c r="M39" s="2"/>
      <c r="N39" s="2"/>
      <c r="O39" s="310"/>
      <c r="P39" s="310"/>
    </row>
    <row r="40" spans="3:16" x14ac:dyDescent="0.25">
      <c r="O40" s="132"/>
      <c r="P40" s="6"/>
    </row>
    <row r="41" spans="3:16" x14ac:dyDescent="0.25">
      <c r="O41" s="132"/>
      <c r="P41" s="6"/>
    </row>
    <row r="42" spans="3:16" x14ac:dyDescent="0.25">
      <c r="O42" s="132"/>
      <c r="P42" s="6"/>
    </row>
    <row r="43" spans="3:16" x14ac:dyDescent="0.25">
      <c r="O43" s="132"/>
      <c r="P43" s="6"/>
    </row>
    <row r="44" spans="3:16" x14ac:dyDescent="0.25">
      <c r="O44" s="132"/>
      <c r="P44" s="6"/>
    </row>
    <row r="45" spans="3:16" x14ac:dyDescent="0.25">
      <c r="O45" s="132"/>
      <c r="P45" s="6"/>
    </row>
    <row r="46" spans="3:16" x14ac:dyDescent="0.25">
      <c r="O46" s="132"/>
      <c r="P46" s="6"/>
    </row>
    <row r="47" spans="3:16" x14ac:dyDescent="0.25">
      <c r="O47" s="132"/>
      <c r="P47" s="6"/>
    </row>
    <row r="48" spans="3:16" x14ac:dyDescent="0.25">
      <c r="O48" s="132"/>
      <c r="P48" s="6"/>
    </row>
    <row r="49" spans="16:16" x14ac:dyDescent="0.25">
      <c r="P49" s="6"/>
    </row>
    <row r="50" spans="16:16" x14ac:dyDescent="0.25">
      <c r="P50" s="6"/>
    </row>
    <row r="51" spans="16:16" x14ac:dyDescent="0.25">
      <c r="P51" s="6"/>
    </row>
    <row r="52" spans="16:16" x14ac:dyDescent="0.25">
      <c r="P52" s="6"/>
    </row>
    <row r="53" spans="16:16" x14ac:dyDescent="0.25">
      <c r="P53" s="6"/>
    </row>
    <row r="54" spans="16:16" x14ac:dyDescent="0.25">
      <c r="P54" s="6"/>
    </row>
    <row r="55" spans="16:16" x14ac:dyDescent="0.25">
      <c r="P55" s="6"/>
    </row>
    <row r="56" spans="16:16" x14ac:dyDescent="0.25">
      <c r="P56" s="6"/>
    </row>
    <row r="57" spans="16:16" x14ac:dyDescent="0.25">
      <c r="P57" s="6"/>
    </row>
    <row r="58" spans="16:16" x14ac:dyDescent="0.25">
      <c r="P58" s="6"/>
    </row>
    <row r="59" spans="16:16" x14ac:dyDescent="0.25">
      <c r="P59" s="6"/>
    </row>
    <row r="60" spans="16:16" x14ac:dyDescent="0.25">
      <c r="P60" s="6"/>
    </row>
    <row r="61" spans="16:16" x14ac:dyDescent="0.25">
      <c r="P61" s="6"/>
    </row>
    <row r="62" spans="16:16" x14ac:dyDescent="0.25">
      <c r="P62" s="6"/>
    </row>
    <row r="63" spans="16:16" x14ac:dyDescent="0.25">
      <c r="P63" s="6"/>
    </row>
    <row r="64" spans="16:16" x14ac:dyDescent="0.25">
      <c r="P64" s="6"/>
    </row>
    <row r="65" spans="16:16" x14ac:dyDescent="0.25">
      <c r="P65" s="6"/>
    </row>
    <row r="66" spans="16:16" x14ac:dyDescent="0.25">
      <c r="P66" s="6"/>
    </row>
    <row r="67" spans="16:16" x14ac:dyDescent="0.25">
      <c r="P67" s="6"/>
    </row>
    <row r="68" spans="16:16" x14ac:dyDescent="0.25">
      <c r="P68" s="6"/>
    </row>
    <row r="69" spans="16:16" x14ac:dyDescent="0.25">
      <c r="P69" s="6"/>
    </row>
    <row r="70" spans="16:16" x14ac:dyDescent="0.25">
      <c r="P70" s="6"/>
    </row>
    <row r="71" spans="16:16" x14ac:dyDescent="0.25">
      <c r="P71" s="6"/>
    </row>
    <row r="72" spans="16:16" x14ac:dyDescent="0.25">
      <c r="P72" s="6"/>
    </row>
    <row r="73" spans="16:16" x14ac:dyDescent="0.25">
      <c r="P73" s="6"/>
    </row>
    <row r="74" spans="16:16" x14ac:dyDescent="0.25">
      <c r="P74" s="6"/>
    </row>
    <row r="75" spans="16:16" x14ac:dyDescent="0.25">
      <c r="P75" s="6"/>
    </row>
    <row r="76" spans="16:16" x14ac:dyDescent="0.25">
      <c r="P76" s="6"/>
    </row>
    <row r="77" spans="16:16" x14ac:dyDescent="0.25">
      <c r="P77" s="6"/>
    </row>
    <row r="78" spans="16:16" x14ac:dyDescent="0.25">
      <c r="P78" s="6"/>
    </row>
    <row r="79" spans="16:16" x14ac:dyDescent="0.25">
      <c r="P79" s="6"/>
    </row>
    <row r="80" spans="16:16" x14ac:dyDescent="0.25">
      <c r="P80" s="6"/>
    </row>
    <row r="81" spans="16:16" x14ac:dyDescent="0.25">
      <c r="P81" s="6"/>
    </row>
    <row r="82" spans="16:16" x14ac:dyDescent="0.25">
      <c r="P82" s="6"/>
    </row>
    <row r="83" spans="16:16" x14ac:dyDescent="0.25">
      <c r="P83" s="6"/>
    </row>
    <row r="84" spans="16:16" x14ac:dyDescent="0.25">
      <c r="P84" s="6"/>
    </row>
    <row r="85" spans="16:16" x14ac:dyDescent="0.25">
      <c r="P85" s="6"/>
    </row>
    <row r="86" spans="16:16" x14ac:dyDescent="0.25">
      <c r="P86" s="6"/>
    </row>
    <row r="87" spans="16:16" x14ac:dyDescent="0.25">
      <c r="P87" s="6"/>
    </row>
    <row r="88" spans="16:16" x14ac:dyDescent="0.25">
      <c r="P88" s="6"/>
    </row>
    <row r="89" spans="16:16" x14ac:dyDescent="0.25">
      <c r="P89" s="6"/>
    </row>
    <row r="90" spans="16:16" x14ac:dyDescent="0.25">
      <c r="P90" s="6"/>
    </row>
    <row r="91" spans="16:16" x14ac:dyDescent="0.25">
      <c r="P91" s="6"/>
    </row>
    <row r="92" spans="16:16" x14ac:dyDescent="0.25">
      <c r="P92" s="6"/>
    </row>
    <row r="93" spans="16:16" x14ac:dyDescent="0.25">
      <c r="P93" s="6"/>
    </row>
    <row r="94" spans="16:16" x14ac:dyDescent="0.25">
      <c r="P94" s="6"/>
    </row>
    <row r="95" spans="16:16" x14ac:dyDescent="0.25">
      <c r="P95" s="6"/>
    </row>
    <row r="96" spans="16:16" x14ac:dyDescent="0.25">
      <c r="P96" s="6"/>
    </row>
    <row r="97" spans="16:16" x14ac:dyDescent="0.25">
      <c r="P97" s="6"/>
    </row>
    <row r="98" spans="16:16" x14ac:dyDescent="0.25">
      <c r="P98" s="6"/>
    </row>
    <row r="99" spans="16:16" x14ac:dyDescent="0.25">
      <c r="P99" s="6"/>
    </row>
    <row r="100" spans="16:16" x14ac:dyDescent="0.25">
      <c r="P100" s="6"/>
    </row>
    <row r="101" spans="16:16" x14ac:dyDescent="0.25">
      <c r="P101" s="6"/>
    </row>
    <row r="102" spans="16:16" x14ac:dyDescent="0.25">
      <c r="P102" s="6"/>
    </row>
    <row r="103" spans="16:16" x14ac:dyDescent="0.25">
      <c r="P103" s="6"/>
    </row>
    <row r="104" spans="16:16" x14ac:dyDescent="0.25">
      <c r="P104" s="6"/>
    </row>
    <row r="105" spans="16:16" x14ac:dyDescent="0.25">
      <c r="P105" s="6"/>
    </row>
    <row r="106" spans="16:16" x14ac:dyDescent="0.25">
      <c r="P106" s="6"/>
    </row>
    <row r="107" spans="16:16" x14ac:dyDescent="0.25">
      <c r="P107" s="6"/>
    </row>
    <row r="108" spans="16:16" x14ac:dyDescent="0.25">
      <c r="P108" s="6"/>
    </row>
    <row r="109" spans="16:16" x14ac:dyDescent="0.25">
      <c r="P109" s="6"/>
    </row>
    <row r="110" spans="16:16" x14ac:dyDescent="0.25">
      <c r="P110" s="6"/>
    </row>
    <row r="111" spans="16:16" x14ac:dyDescent="0.25">
      <c r="P111" s="6"/>
    </row>
    <row r="112" spans="16:16" x14ac:dyDescent="0.25">
      <c r="P112" s="6"/>
    </row>
    <row r="113" spans="16:16" x14ac:dyDescent="0.25">
      <c r="P113" s="6"/>
    </row>
    <row r="114" spans="16:16" x14ac:dyDescent="0.25">
      <c r="P114" s="6"/>
    </row>
    <row r="115" spans="16:16" x14ac:dyDescent="0.25">
      <c r="P115" s="6"/>
    </row>
    <row r="116" spans="16:16" x14ac:dyDescent="0.25">
      <c r="P116" s="6"/>
    </row>
    <row r="117" spans="16:16" x14ac:dyDescent="0.25">
      <c r="P117" s="6"/>
    </row>
    <row r="118" spans="16:16" x14ac:dyDescent="0.25">
      <c r="P118" s="6"/>
    </row>
    <row r="119" spans="16:16" x14ac:dyDescent="0.25">
      <c r="P119" s="6"/>
    </row>
    <row r="120" spans="16:16" x14ac:dyDescent="0.25">
      <c r="P120" s="6"/>
    </row>
    <row r="121" spans="16:16" x14ac:dyDescent="0.25">
      <c r="P121" s="6"/>
    </row>
    <row r="122" spans="16:16" x14ac:dyDescent="0.25">
      <c r="P122" s="6"/>
    </row>
    <row r="123" spans="16:16" x14ac:dyDescent="0.25">
      <c r="P123" s="6"/>
    </row>
    <row r="124" spans="16:16" x14ac:dyDescent="0.25">
      <c r="P124" s="6"/>
    </row>
    <row r="125" spans="16:16" x14ac:dyDescent="0.25">
      <c r="P125" s="6"/>
    </row>
    <row r="126" spans="16:16" x14ac:dyDescent="0.25">
      <c r="P126" s="6"/>
    </row>
    <row r="127" spans="16:16" x14ac:dyDescent="0.25">
      <c r="P127" s="6"/>
    </row>
    <row r="128" spans="16:16" x14ac:dyDescent="0.25">
      <c r="P128" s="6"/>
    </row>
    <row r="129" spans="16:16" x14ac:dyDescent="0.25">
      <c r="P129" s="6"/>
    </row>
    <row r="130" spans="16:16" x14ac:dyDescent="0.25">
      <c r="P130" s="6"/>
    </row>
    <row r="131" spans="16:16" x14ac:dyDescent="0.25">
      <c r="P131" s="6"/>
    </row>
    <row r="132" spans="16:16" x14ac:dyDescent="0.25">
      <c r="P132" s="6"/>
    </row>
    <row r="133" spans="16:16" x14ac:dyDescent="0.25">
      <c r="P133" s="6"/>
    </row>
    <row r="134" spans="16:16" x14ac:dyDescent="0.25">
      <c r="P134" s="6"/>
    </row>
    <row r="135" spans="16:16" x14ac:dyDescent="0.25">
      <c r="P135" s="6"/>
    </row>
    <row r="136" spans="16:16" x14ac:dyDescent="0.25">
      <c r="P136" s="6"/>
    </row>
    <row r="137" spans="16:16" x14ac:dyDescent="0.25">
      <c r="P137" s="6"/>
    </row>
    <row r="138" spans="16:16" x14ac:dyDescent="0.25">
      <c r="P138" s="6"/>
    </row>
    <row r="139" spans="16:16" x14ac:dyDescent="0.25">
      <c r="P139" s="6"/>
    </row>
    <row r="140" spans="16:16" x14ac:dyDescent="0.25">
      <c r="P140" s="6"/>
    </row>
    <row r="141" spans="16:16" x14ac:dyDescent="0.25">
      <c r="P141" s="6"/>
    </row>
  </sheetData>
  <sortState xmlns:xlrd2="http://schemas.microsoft.com/office/spreadsheetml/2017/richdata2" ref="A12:FI13">
    <sortCondition descending="1" ref="C12:C13"/>
  </sortState>
  <mergeCells count="24">
    <mergeCell ref="A12:B12"/>
    <mergeCell ref="N5:N6"/>
    <mergeCell ref="D12:E12"/>
    <mergeCell ref="F12:G12"/>
    <mergeCell ref="A10:B10"/>
    <mergeCell ref="A11:B11"/>
    <mergeCell ref="J5:K5"/>
    <mergeCell ref="L5:M5"/>
    <mergeCell ref="H12:I12"/>
    <mergeCell ref="J12:K12"/>
    <mergeCell ref="L12:M12"/>
    <mergeCell ref="D11:M11"/>
    <mergeCell ref="A2:P2"/>
    <mergeCell ref="A3:P3"/>
    <mergeCell ref="A5:A6"/>
    <mergeCell ref="B5:B6"/>
    <mergeCell ref="C5:C6"/>
    <mergeCell ref="D5:E5"/>
    <mergeCell ref="F5:G5"/>
    <mergeCell ref="P5:P6"/>
    <mergeCell ref="O5:O6"/>
    <mergeCell ref="O4:P4"/>
    <mergeCell ref="H5:I5"/>
    <mergeCell ref="D4:M4"/>
  </mergeCells>
  <phoneticPr fontId="0" type="noConversion"/>
  <pageMargins left="0.78740157480314965" right="0.27559055118110237" top="0.98425196850393704" bottom="0.98425196850393704" header="0.35433070866141736" footer="0.27559055118110237"/>
  <pageSetup paperSize="9" scale="65" orientation="landscape" r:id="rId1"/>
  <headerFooter differentFirst="1" alignWithMargins="0">
    <oddFooter>&amp;R&amp;8 13</oddFooter>
    <firstFooter>&amp;R&amp;8 &amp;10 14</first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Feuil19">
    <tabColor rgb="FFC00000"/>
  </sheetPr>
  <dimension ref="A1:FJ258"/>
  <sheetViews>
    <sheetView topLeftCell="A10" zoomScale="80" zoomScaleNormal="80" workbookViewId="0">
      <selection activeCell="M38" sqref="M38:N38"/>
    </sheetView>
  </sheetViews>
  <sheetFormatPr baseColWidth="10" defaultColWidth="11.44140625" defaultRowHeight="13.2" x14ac:dyDescent="0.25"/>
  <cols>
    <col min="1" max="1" width="24" style="9" customWidth="1"/>
    <col min="2" max="2" width="20.44140625" style="9" customWidth="1"/>
    <col min="3" max="3" width="17.6640625" style="8" customWidth="1"/>
    <col min="4" max="4" width="13.6640625" style="8" customWidth="1"/>
    <col min="5" max="14" width="8.33203125" style="8" customWidth="1"/>
    <col min="15" max="15" width="11.44140625" style="8" customWidth="1"/>
    <col min="17" max="17" width="12.33203125" customWidth="1"/>
  </cols>
  <sheetData>
    <row r="1" spans="1:166" ht="135" customHeight="1" x14ac:dyDescent="0.25">
      <c r="A1" s="310"/>
      <c r="B1" s="310"/>
      <c r="C1" s="2"/>
      <c r="D1" s="2"/>
      <c r="E1" s="2"/>
      <c r="F1" s="2"/>
      <c r="G1" s="2"/>
      <c r="H1" s="2"/>
      <c r="I1" s="2"/>
      <c r="J1" s="2"/>
      <c r="K1" s="2"/>
      <c r="L1" s="2"/>
      <c r="M1" s="2"/>
      <c r="N1" s="2"/>
      <c r="O1" s="2"/>
      <c r="P1" s="132"/>
      <c r="Q1" s="132"/>
      <c r="R1" s="132"/>
      <c r="S1" s="132"/>
      <c r="T1" s="132"/>
      <c r="U1" s="132"/>
      <c r="V1" s="132"/>
      <c r="W1" s="132"/>
      <c r="X1" s="132"/>
      <c r="Y1" s="132"/>
      <c r="Z1" s="132"/>
      <c r="AA1" s="132"/>
      <c r="AB1" s="132"/>
      <c r="AC1" s="132"/>
      <c r="AD1" s="132"/>
      <c r="AE1" s="132"/>
      <c r="AF1" s="132"/>
      <c r="AG1" s="132"/>
      <c r="AH1" s="132"/>
      <c r="AI1" s="132"/>
      <c r="AJ1" s="132"/>
      <c r="AK1" s="132"/>
      <c r="AL1" s="132"/>
      <c r="AM1" s="132"/>
      <c r="AN1" s="132"/>
      <c r="AO1" s="132"/>
      <c r="AP1" s="132"/>
      <c r="AQ1" s="132"/>
      <c r="AR1" s="132"/>
      <c r="AS1" s="132"/>
      <c r="AT1" s="132"/>
      <c r="AU1" s="132"/>
      <c r="AV1" s="132"/>
      <c r="AW1" s="132"/>
      <c r="AX1" s="132"/>
      <c r="AY1" s="132"/>
      <c r="AZ1" s="132"/>
      <c r="BA1" s="132"/>
      <c r="BB1" s="132"/>
      <c r="BC1" s="132"/>
      <c r="BD1" s="132"/>
      <c r="BE1" s="132"/>
      <c r="BF1" s="132"/>
      <c r="BG1" s="132"/>
      <c r="BH1" s="132"/>
      <c r="BI1" s="132"/>
      <c r="BJ1" s="132"/>
      <c r="BK1" s="132"/>
      <c r="BL1" s="132"/>
      <c r="BM1" s="132"/>
      <c r="BN1" s="132"/>
      <c r="BO1" s="132"/>
      <c r="BP1" s="132"/>
      <c r="BQ1" s="132"/>
      <c r="BR1" s="132"/>
      <c r="BS1" s="132"/>
      <c r="BT1" s="132"/>
      <c r="BU1" s="132"/>
      <c r="BV1" s="132"/>
      <c r="BW1" s="132"/>
      <c r="BX1" s="132"/>
      <c r="BY1" s="132"/>
      <c r="BZ1" s="132"/>
      <c r="CA1" s="132"/>
      <c r="CB1" s="132"/>
      <c r="CC1" s="132"/>
      <c r="CD1" s="132"/>
      <c r="CE1" s="132"/>
      <c r="CF1" s="132"/>
      <c r="CG1" s="132"/>
      <c r="CH1" s="132"/>
      <c r="CI1" s="132"/>
      <c r="CJ1" s="132"/>
      <c r="CK1" s="132"/>
      <c r="CL1" s="132"/>
      <c r="CM1" s="132"/>
      <c r="CN1" s="132"/>
      <c r="CO1" s="132"/>
      <c r="CP1" s="132"/>
      <c r="CQ1" s="132"/>
      <c r="CR1" s="132"/>
      <c r="CS1" s="132"/>
      <c r="CT1" s="132"/>
      <c r="CU1" s="132"/>
      <c r="CV1" s="132"/>
      <c r="CW1" s="132"/>
      <c r="CX1" s="132"/>
      <c r="CY1" s="132"/>
      <c r="CZ1" s="132"/>
      <c r="DA1" s="132"/>
      <c r="DB1" s="132"/>
      <c r="DC1" s="132"/>
      <c r="DD1" s="132"/>
      <c r="DE1" s="132"/>
      <c r="DF1" s="132"/>
      <c r="DG1" s="132"/>
      <c r="DH1" s="132"/>
      <c r="DI1" s="132"/>
      <c r="DJ1" s="132"/>
      <c r="DK1" s="132"/>
      <c r="DL1" s="132"/>
      <c r="DM1" s="132"/>
      <c r="DN1" s="132"/>
      <c r="DO1" s="132"/>
      <c r="DP1" s="132"/>
      <c r="DQ1" s="132"/>
      <c r="DR1" s="132"/>
      <c r="DS1" s="132"/>
      <c r="DT1" s="132"/>
      <c r="DU1" s="132"/>
      <c r="DV1" s="132"/>
      <c r="DW1" s="132"/>
      <c r="DX1" s="132"/>
      <c r="DY1" s="132"/>
      <c r="DZ1" s="132"/>
      <c r="EA1" s="132"/>
      <c r="EB1" s="132"/>
      <c r="EC1" s="132"/>
      <c r="ED1" s="132"/>
      <c r="EE1" s="132"/>
      <c r="EF1" s="132"/>
      <c r="EG1" s="132"/>
      <c r="EH1" s="132"/>
      <c r="EI1" s="132"/>
      <c r="EJ1" s="132"/>
      <c r="EK1" s="132"/>
      <c r="EL1" s="132"/>
      <c r="EM1" s="132"/>
      <c r="EN1" s="132"/>
      <c r="EO1" s="132"/>
      <c r="EP1" s="132"/>
      <c r="EQ1" s="132"/>
      <c r="ER1" s="132"/>
      <c r="ES1" s="132"/>
      <c r="ET1" s="132"/>
      <c r="EU1" s="132"/>
      <c r="EV1" s="132"/>
      <c r="EW1" s="132"/>
      <c r="EX1" s="132"/>
      <c r="EY1" s="132"/>
      <c r="EZ1" s="132"/>
      <c r="FA1" s="132"/>
      <c r="FB1" s="132"/>
      <c r="FC1" s="132"/>
      <c r="FD1" s="132"/>
      <c r="FE1" s="132"/>
      <c r="FF1" s="132"/>
      <c r="FG1" s="132"/>
      <c r="FH1" s="132"/>
      <c r="FI1" s="132"/>
      <c r="FJ1" s="132"/>
    </row>
    <row r="2" spans="1:166" ht="60" customHeight="1" x14ac:dyDescent="0.25">
      <c r="A2" s="901" t="s">
        <v>163</v>
      </c>
      <c r="B2" s="901"/>
      <c r="C2" s="901"/>
      <c r="D2" s="901"/>
      <c r="E2" s="901"/>
      <c r="F2" s="901"/>
      <c r="G2" s="901"/>
      <c r="H2" s="901"/>
      <c r="I2" s="902"/>
      <c r="J2" s="902"/>
      <c r="K2" s="902"/>
      <c r="L2" s="902"/>
      <c r="M2" s="902"/>
      <c r="N2" s="902"/>
      <c r="O2" s="902"/>
      <c r="P2" s="902"/>
      <c r="Q2" s="902"/>
      <c r="R2" s="132"/>
      <c r="S2" s="132"/>
      <c r="T2" s="132"/>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c r="AS2" s="132"/>
      <c r="AT2" s="132"/>
      <c r="AU2" s="132"/>
      <c r="AV2" s="132"/>
      <c r="AW2" s="132"/>
      <c r="AX2" s="132"/>
      <c r="AY2" s="132"/>
      <c r="AZ2" s="132"/>
      <c r="BA2" s="132"/>
      <c r="BB2" s="132"/>
      <c r="BC2" s="132"/>
      <c r="BD2" s="132"/>
      <c r="BE2" s="132"/>
      <c r="BF2" s="132"/>
      <c r="BG2" s="132"/>
      <c r="BH2" s="132"/>
      <c r="BI2" s="132"/>
      <c r="BJ2" s="132"/>
      <c r="BK2" s="132"/>
      <c r="BL2" s="132"/>
      <c r="BM2" s="132"/>
      <c r="BN2" s="132"/>
      <c r="BO2" s="132"/>
      <c r="BP2" s="132"/>
      <c r="BQ2" s="132"/>
      <c r="BR2" s="132"/>
      <c r="BS2" s="132"/>
      <c r="BT2" s="132"/>
      <c r="BU2" s="132"/>
      <c r="BV2" s="132"/>
      <c r="BW2" s="132"/>
      <c r="BX2" s="132"/>
      <c r="BY2" s="132"/>
      <c r="BZ2" s="132"/>
      <c r="CA2" s="132"/>
      <c r="CB2" s="132"/>
      <c r="CC2" s="132"/>
      <c r="CD2" s="132"/>
      <c r="CE2" s="132"/>
      <c r="CF2" s="132"/>
      <c r="CG2" s="132"/>
      <c r="CH2" s="132"/>
      <c r="CI2" s="132"/>
      <c r="CJ2" s="132"/>
      <c r="CK2" s="132"/>
      <c r="CL2" s="132"/>
      <c r="CM2" s="132"/>
      <c r="CN2" s="132"/>
      <c r="CO2" s="132"/>
      <c r="CP2" s="132"/>
      <c r="CQ2" s="132"/>
      <c r="CR2" s="132"/>
      <c r="CS2" s="132"/>
      <c r="CT2" s="132"/>
      <c r="CU2" s="132"/>
      <c r="CV2" s="132"/>
      <c r="CW2" s="132"/>
      <c r="CX2" s="132"/>
      <c r="CY2" s="132"/>
      <c r="CZ2" s="132"/>
      <c r="DA2" s="132"/>
      <c r="DB2" s="132"/>
      <c r="DC2" s="132"/>
      <c r="DD2" s="132"/>
      <c r="DE2" s="132"/>
      <c r="DF2" s="132"/>
      <c r="DG2" s="132"/>
      <c r="DH2" s="132"/>
      <c r="DI2" s="132"/>
      <c r="DJ2" s="132"/>
      <c r="DK2" s="132"/>
      <c r="DL2" s="132"/>
      <c r="DM2" s="132"/>
      <c r="DN2" s="132"/>
      <c r="DO2" s="132"/>
      <c r="DP2" s="132"/>
      <c r="DQ2" s="132"/>
      <c r="DR2" s="132"/>
      <c r="DS2" s="132"/>
      <c r="DT2" s="132"/>
      <c r="DU2" s="132"/>
      <c r="DV2" s="132"/>
      <c r="DW2" s="132"/>
      <c r="DX2" s="132"/>
      <c r="DY2" s="132"/>
      <c r="DZ2" s="132"/>
      <c r="EA2" s="132"/>
      <c r="EB2" s="132"/>
      <c r="EC2" s="132"/>
      <c r="ED2" s="132"/>
      <c r="EE2" s="132"/>
      <c r="EF2" s="132"/>
      <c r="EG2" s="132"/>
      <c r="EH2" s="132"/>
      <c r="EI2" s="132"/>
      <c r="EJ2" s="132"/>
      <c r="EK2" s="132"/>
      <c r="EL2" s="132"/>
      <c r="EM2" s="132"/>
      <c r="EN2" s="132"/>
      <c r="EO2" s="132"/>
      <c r="EP2" s="132"/>
      <c r="EQ2" s="132"/>
      <c r="ER2" s="132"/>
      <c r="ES2" s="132"/>
      <c r="ET2" s="132"/>
      <c r="EU2" s="132"/>
      <c r="EV2" s="132"/>
      <c r="EW2" s="132"/>
      <c r="EX2" s="132"/>
      <c r="EY2" s="132"/>
      <c r="EZ2" s="132"/>
      <c r="FA2" s="132"/>
      <c r="FB2" s="132"/>
      <c r="FC2" s="132"/>
      <c r="FD2" s="132"/>
      <c r="FE2" s="132"/>
      <c r="FF2" s="132"/>
      <c r="FG2" s="132"/>
      <c r="FH2" s="132"/>
      <c r="FI2" s="132"/>
      <c r="FJ2" s="132"/>
    </row>
    <row r="3" spans="1:166" ht="41.25" customHeight="1" x14ac:dyDescent="0.25">
      <c r="A3" s="955" t="s">
        <v>341</v>
      </c>
      <c r="B3" s="904"/>
      <c r="C3" s="904"/>
      <c r="D3" s="904"/>
      <c r="E3" s="904"/>
      <c r="F3" s="904"/>
      <c r="G3" s="904"/>
      <c r="H3" s="904"/>
      <c r="I3" s="904"/>
      <c r="J3" s="904"/>
      <c r="K3" s="904"/>
      <c r="L3" s="904"/>
      <c r="M3" s="904"/>
      <c r="N3" s="904"/>
      <c r="O3" s="905"/>
      <c r="P3" s="905"/>
      <c r="Q3" s="906"/>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32"/>
      <c r="AX3" s="132"/>
      <c r="AY3" s="132"/>
      <c r="AZ3" s="132"/>
      <c r="BA3" s="132"/>
      <c r="BB3" s="132"/>
      <c r="BC3" s="132"/>
      <c r="BD3" s="132"/>
      <c r="BE3" s="132"/>
      <c r="BF3" s="132"/>
      <c r="BG3" s="132"/>
      <c r="BH3" s="132"/>
      <c r="BI3" s="132"/>
      <c r="BJ3" s="132"/>
      <c r="BK3" s="132"/>
      <c r="BL3" s="132"/>
      <c r="BM3" s="132"/>
      <c r="BN3" s="132"/>
      <c r="BO3" s="132"/>
      <c r="BP3" s="132"/>
      <c r="BQ3" s="132"/>
      <c r="BR3" s="132"/>
      <c r="BS3" s="132"/>
      <c r="BT3" s="132"/>
      <c r="BU3" s="132"/>
      <c r="BV3" s="132"/>
      <c r="BW3" s="132"/>
      <c r="BX3" s="132"/>
      <c r="BY3" s="132"/>
      <c r="BZ3" s="132"/>
      <c r="CA3" s="132"/>
      <c r="CB3" s="132"/>
      <c r="CC3" s="132"/>
      <c r="CD3" s="132"/>
      <c r="CE3" s="132"/>
      <c r="CF3" s="132"/>
      <c r="CG3" s="132"/>
      <c r="CH3" s="132"/>
      <c r="CI3" s="132"/>
      <c r="CJ3" s="132"/>
      <c r="CK3" s="132"/>
      <c r="CL3" s="132"/>
      <c r="CM3" s="132"/>
      <c r="CN3" s="132"/>
      <c r="CO3" s="132"/>
      <c r="CP3" s="132"/>
      <c r="CQ3" s="132"/>
      <c r="CR3" s="132"/>
      <c r="CS3" s="132"/>
      <c r="CT3" s="132"/>
      <c r="CU3" s="132"/>
      <c r="CV3" s="132"/>
      <c r="CW3" s="132"/>
      <c r="CX3" s="132"/>
      <c r="CY3" s="132"/>
      <c r="CZ3" s="132"/>
      <c r="DA3" s="132"/>
      <c r="DB3" s="132"/>
      <c r="DC3" s="132"/>
      <c r="DD3" s="132"/>
      <c r="DE3" s="132"/>
      <c r="DF3" s="132"/>
      <c r="DG3" s="132"/>
      <c r="DH3" s="132"/>
      <c r="DI3" s="132"/>
      <c r="DJ3" s="132"/>
      <c r="DK3" s="132"/>
      <c r="DL3" s="132"/>
      <c r="DM3" s="132"/>
      <c r="DN3" s="132"/>
      <c r="DO3" s="132"/>
      <c r="DP3" s="132"/>
      <c r="DQ3" s="132"/>
      <c r="DR3" s="132"/>
      <c r="DS3" s="132"/>
      <c r="DT3" s="132"/>
      <c r="DU3" s="132"/>
      <c r="DV3" s="132"/>
      <c r="DW3" s="132"/>
      <c r="DX3" s="132"/>
      <c r="DY3" s="132"/>
      <c r="DZ3" s="132"/>
      <c r="EA3" s="132"/>
      <c r="EB3" s="132"/>
      <c r="EC3" s="132"/>
      <c r="ED3" s="132"/>
      <c r="EE3" s="132"/>
      <c r="EF3" s="132"/>
      <c r="EG3" s="132"/>
      <c r="EH3" s="132"/>
      <c r="EI3" s="132"/>
      <c r="EJ3" s="132"/>
      <c r="EK3" s="132"/>
      <c r="EL3" s="132"/>
      <c r="EM3" s="132"/>
      <c r="EN3" s="132"/>
      <c r="EO3" s="132"/>
      <c r="EP3" s="132"/>
      <c r="EQ3" s="132"/>
      <c r="ER3" s="132"/>
      <c r="ES3" s="132"/>
      <c r="ET3" s="132"/>
      <c r="EU3" s="132"/>
      <c r="EV3" s="132"/>
      <c r="EW3" s="132"/>
      <c r="EX3" s="132"/>
      <c r="EY3" s="132"/>
      <c r="EZ3" s="132"/>
      <c r="FA3" s="132"/>
      <c r="FB3" s="132"/>
      <c r="FC3" s="132"/>
      <c r="FD3" s="132"/>
      <c r="FE3" s="132"/>
      <c r="FF3" s="132"/>
      <c r="FG3" s="132"/>
      <c r="FH3" s="132"/>
      <c r="FI3" s="132"/>
      <c r="FJ3" s="132"/>
    </row>
    <row r="4" spans="1:166" ht="16.5" customHeight="1" x14ac:dyDescent="0.25">
      <c r="A4" s="21"/>
      <c r="B4" s="22"/>
      <c r="C4" s="15"/>
      <c r="D4" s="15"/>
      <c r="E4" s="907" t="s">
        <v>164</v>
      </c>
      <c r="F4" s="923"/>
      <c r="G4" s="923"/>
      <c r="H4" s="923"/>
      <c r="I4" s="923"/>
      <c r="J4" s="923"/>
      <c r="K4" s="923"/>
      <c r="L4" s="923"/>
      <c r="M4" s="923"/>
      <c r="N4" s="924"/>
      <c r="O4" s="602" t="s">
        <v>7</v>
      </c>
      <c r="P4" s="907" t="s">
        <v>165</v>
      </c>
      <c r="Q4" s="908"/>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32"/>
      <c r="AX4" s="132"/>
      <c r="AY4" s="132"/>
      <c r="AZ4" s="132"/>
      <c r="BA4" s="132"/>
      <c r="BB4" s="132"/>
      <c r="BC4" s="132"/>
      <c r="BD4" s="132"/>
      <c r="BE4" s="132"/>
      <c r="BF4" s="132"/>
      <c r="BG4" s="132"/>
      <c r="BH4" s="132"/>
      <c r="BI4" s="132"/>
      <c r="BJ4" s="132"/>
      <c r="BK4" s="132"/>
      <c r="BL4" s="132"/>
      <c r="BM4" s="132"/>
      <c r="BN4" s="132"/>
      <c r="BO4" s="132"/>
      <c r="BP4" s="132"/>
      <c r="BQ4" s="132"/>
      <c r="BR4" s="132"/>
      <c r="BS4" s="132"/>
      <c r="BT4" s="132"/>
      <c r="BU4" s="132"/>
      <c r="BV4" s="132"/>
      <c r="BW4" s="132"/>
      <c r="BX4" s="132"/>
      <c r="BY4" s="132"/>
      <c r="BZ4" s="132"/>
      <c r="CA4" s="132"/>
      <c r="CB4" s="132"/>
      <c r="CC4" s="132"/>
      <c r="CD4" s="132"/>
      <c r="CE4" s="132"/>
      <c r="CF4" s="132"/>
      <c r="CG4" s="132"/>
      <c r="CH4" s="132"/>
      <c r="CI4" s="132"/>
      <c r="CJ4" s="132"/>
      <c r="CK4" s="132"/>
      <c r="CL4" s="132"/>
      <c r="CM4" s="132"/>
      <c r="CN4" s="132"/>
      <c r="CO4" s="132"/>
      <c r="CP4" s="132"/>
      <c r="CQ4" s="132"/>
      <c r="CR4" s="132"/>
      <c r="CS4" s="132"/>
      <c r="CT4" s="132"/>
      <c r="CU4" s="132"/>
      <c r="CV4" s="132"/>
      <c r="CW4" s="132"/>
      <c r="CX4" s="132"/>
      <c r="CY4" s="132"/>
      <c r="CZ4" s="132"/>
      <c r="DA4" s="132"/>
      <c r="DB4" s="132"/>
      <c r="DC4" s="132"/>
      <c r="DD4" s="132"/>
      <c r="DE4" s="132"/>
      <c r="DF4" s="132"/>
      <c r="DG4" s="132"/>
      <c r="DH4" s="132"/>
      <c r="DI4" s="132"/>
      <c r="DJ4" s="132"/>
      <c r="DK4" s="132"/>
      <c r="DL4" s="132"/>
      <c r="DM4" s="132"/>
      <c r="DN4" s="132"/>
      <c r="DO4" s="132"/>
      <c r="DP4" s="132"/>
      <c r="DQ4" s="132"/>
      <c r="DR4" s="132"/>
      <c r="DS4" s="132"/>
      <c r="DT4" s="132"/>
      <c r="DU4" s="132"/>
      <c r="DV4" s="132"/>
      <c r="DW4" s="132"/>
      <c r="DX4" s="132"/>
      <c r="DY4" s="132"/>
      <c r="DZ4" s="132"/>
      <c r="EA4" s="132"/>
      <c r="EB4" s="132"/>
      <c r="EC4" s="132"/>
      <c r="ED4" s="132"/>
      <c r="EE4" s="132"/>
      <c r="EF4" s="132"/>
      <c r="EG4" s="132"/>
      <c r="EH4" s="132"/>
      <c r="EI4" s="132"/>
      <c r="EJ4" s="132"/>
      <c r="EK4" s="132"/>
      <c r="EL4" s="132"/>
      <c r="EM4" s="132"/>
      <c r="EN4" s="132"/>
      <c r="EO4" s="132"/>
      <c r="EP4" s="132"/>
      <c r="EQ4" s="132"/>
      <c r="ER4" s="132"/>
      <c r="ES4" s="132"/>
      <c r="ET4" s="132"/>
      <c r="EU4" s="132"/>
      <c r="EV4" s="132"/>
      <c r="EW4" s="132"/>
      <c r="EX4" s="132"/>
      <c r="EY4" s="132"/>
      <c r="EZ4" s="132"/>
      <c r="FA4" s="132"/>
      <c r="FB4" s="132"/>
      <c r="FC4" s="132"/>
      <c r="FD4" s="132"/>
      <c r="FE4" s="132"/>
      <c r="FF4" s="132"/>
      <c r="FG4" s="132"/>
      <c r="FH4" s="132"/>
      <c r="FI4" s="132"/>
      <c r="FJ4" s="132"/>
    </row>
    <row r="5" spans="1:166" s="4" customFormat="1" ht="39.75" customHeight="1" x14ac:dyDescent="0.2">
      <c r="A5" s="914" t="s">
        <v>166</v>
      </c>
      <c r="B5" s="914" t="s">
        <v>131</v>
      </c>
      <c r="C5" s="916" t="s">
        <v>1320</v>
      </c>
      <c r="D5" s="918" t="s">
        <v>1321</v>
      </c>
      <c r="E5" s="911" t="s">
        <v>20</v>
      </c>
      <c r="F5" s="911"/>
      <c r="G5" s="911" t="s">
        <v>35</v>
      </c>
      <c r="H5" s="911"/>
      <c r="I5" s="920" t="s">
        <v>167</v>
      </c>
      <c r="J5" s="921"/>
      <c r="K5" s="916" t="s">
        <v>168</v>
      </c>
      <c r="L5" s="922"/>
      <c r="M5" s="916" t="s">
        <v>31</v>
      </c>
      <c r="N5" s="922"/>
      <c r="O5" s="912" t="s">
        <v>169</v>
      </c>
      <c r="P5" s="909" t="s">
        <v>170</v>
      </c>
      <c r="Q5" s="909" t="s">
        <v>171</v>
      </c>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row>
    <row r="6" spans="1:166" s="5" customFormat="1" ht="47.25" customHeight="1" x14ac:dyDescent="0.25">
      <c r="A6" s="915"/>
      <c r="B6" s="915"/>
      <c r="C6" s="917"/>
      <c r="D6" s="919"/>
      <c r="E6" s="11" t="s">
        <v>172</v>
      </c>
      <c r="F6" s="601" t="s">
        <v>173</v>
      </c>
      <c r="G6" s="11" t="s">
        <v>172</v>
      </c>
      <c r="H6" s="601" t="s">
        <v>173</v>
      </c>
      <c r="I6" s="11" t="s">
        <v>172</v>
      </c>
      <c r="J6" s="601" t="s">
        <v>173</v>
      </c>
      <c r="K6" s="11" t="s">
        <v>172</v>
      </c>
      <c r="L6" s="601" t="s">
        <v>173</v>
      </c>
      <c r="M6" s="11" t="s">
        <v>172</v>
      </c>
      <c r="N6" s="601" t="s">
        <v>173</v>
      </c>
      <c r="O6" s="913"/>
      <c r="P6" s="910"/>
      <c r="Q6" s="910"/>
    </row>
    <row r="7" spans="1:166" s="61" customFormat="1" x14ac:dyDescent="0.25">
      <c r="A7" s="56" t="s">
        <v>342</v>
      </c>
      <c r="B7" s="62" t="s">
        <v>325</v>
      </c>
      <c r="C7" s="74">
        <v>7667</v>
      </c>
      <c r="D7" s="58"/>
      <c r="E7" s="60">
        <v>0.85</v>
      </c>
      <c r="F7" s="60">
        <v>0.15</v>
      </c>
      <c r="G7" s="60"/>
      <c r="H7" s="60"/>
      <c r="I7" s="60"/>
      <c r="J7" s="60"/>
      <c r="K7" s="60"/>
      <c r="L7" s="60"/>
      <c r="M7" s="60"/>
      <c r="N7" s="60"/>
      <c r="O7" s="60"/>
      <c r="P7" s="63"/>
      <c r="Q7" s="63"/>
    </row>
    <row r="8" spans="1:166" s="61" customFormat="1" x14ac:dyDescent="0.25">
      <c r="A8" s="56" t="s">
        <v>343</v>
      </c>
      <c r="B8" s="62" t="s">
        <v>228</v>
      </c>
      <c r="C8" s="30">
        <v>6960</v>
      </c>
      <c r="D8" s="30"/>
      <c r="E8" s="60">
        <v>0.08</v>
      </c>
      <c r="F8" s="60">
        <v>0.92</v>
      </c>
      <c r="G8" s="60"/>
      <c r="H8" s="60"/>
      <c r="I8" s="60"/>
      <c r="J8" s="60"/>
      <c r="K8" s="60"/>
      <c r="L8" s="60"/>
      <c r="M8" s="60"/>
      <c r="N8" s="60"/>
      <c r="O8" s="60"/>
      <c r="P8" s="63"/>
      <c r="Q8" s="63"/>
    </row>
    <row r="9" spans="1:166" s="61" customFormat="1" x14ac:dyDescent="0.25">
      <c r="A9" s="66" t="s">
        <v>344</v>
      </c>
      <c r="B9" s="62" t="s">
        <v>345</v>
      </c>
      <c r="C9" s="30">
        <v>6947</v>
      </c>
      <c r="D9" s="30"/>
      <c r="E9" s="60">
        <v>0.5</v>
      </c>
      <c r="F9" s="60"/>
      <c r="G9" s="60"/>
      <c r="H9" s="60"/>
      <c r="I9" s="60"/>
      <c r="J9" s="60"/>
      <c r="K9" s="60"/>
      <c r="L9" s="60"/>
      <c r="M9" s="60"/>
      <c r="N9" s="60"/>
      <c r="O9" s="60"/>
      <c r="P9" s="63"/>
      <c r="Q9" s="63"/>
    </row>
    <row r="10" spans="1:166" s="61" customFormat="1" x14ac:dyDescent="0.25">
      <c r="A10" s="56" t="s">
        <v>346</v>
      </c>
      <c r="B10" s="62" t="s">
        <v>347</v>
      </c>
      <c r="C10" s="30">
        <v>6636</v>
      </c>
      <c r="D10" s="30"/>
      <c r="E10" s="60">
        <v>0.56000000000000005</v>
      </c>
      <c r="F10" s="60">
        <v>0.44</v>
      </c>
      <c r="G10" s="60"/>
      <c r="H10" s="60"/>
      <c r="I10" s="60"/>
      <c r="J10" s="60"/>
      <c r="K10" s="60"/>
      <c r="L10" s="60"/>
      <c r="M10" s="60"/>
      <c r="N10" s="60"/>
      <c r="O10" s="60"/>
      <c r="P10" s="63"/>
      <c r="Q10" s="63"/>
    </row>
    <row r="11" spans="1:166" s="61" customFormat="1" x14ac:dyDescent="0.25">
      <c r="A11" s="56" t="s">
        <v>348</v>
      </c>
      <c r="B11" s="62" t="s">
        <v>349</v>
      </c>
      <c r="C11" s="30">
        <v>6636</v>
      </c>
      <c r="D11" s="30"/>
      <c r="E11" s="60"/>
      <c r="F11" s="60">
        <v>0.1</v>
      </c>
      <c r="G11" s="60"/>
      <c r="H11" s="60"/>
      <c r="I11" s="60"/>
      <c r="J11" s="60"/>
      <c r="K11" s="60"/>
      <c r="L11" s="60"/>
      <c r="M11" s="60"/>
      <c r="N11" s="60"/>
      <c r="O11" s="60"/>
      <c r="P11" s="63"/>
      <c r="Q11" s="63"/>
    </row>
    <row r="12" spans="1:166" s="61" customFormat="1" x14ac:dyDescent="0.25">
      <c r="A12" s="56" t="s">
        <v>350</v>
      </c>
      <c r="B12" s="62" t="s">
        <v>351</v>
      </c>
      <c r="C12" s="30">
        <v>6588</v>
      </c>
      <c r="D12" s="30"/>
      <c r="E12" s="60">
        <v>0.5</v>
      </c>
      <c r="F12" s="60">
        <v>0.3</v>
      </c>
      <c r="G12" s="60"/>
      <c r="H12" s="60"/>
      <c r="I12" s="60"/>
      <c r="J12" s="60"/>
      <c r="K12" s="60"/>
      <c r="L12" s="60"/>
      <c r="M12" s="60"/>
      <c r="N12" s="60"/>
      <c r="O12" s="60"/>
      <c r="P12" s="63"/>
      <c r="Q12" s="63"/>
    </row>
    <row r="13" spans="1:166" s="61" customFormat="1" x14ac:dyDescent="0.25">
      <c r="A13" s="56" t="s">
        <v>352</v>
      </c>
      <c r="B13" s="62" t="s">
        <v>353</v>
      </c>
      <c r="C13" s="30">
        <v>6588</v>
      </c>
      <c r="D13" s="30"/>
      <c r="E13" s="60">
        <v>0.4</v>
      </c>
      <c r="F13" s="60">
        <v>0.6</v>
      </c>
      <c r="G13" s="60"/>
      <c r="H13" s="60"/>
      <c r="I13" s="60"/>
      <c r="J13" s="60"/>
      <c r="K13" s="60"/>
      <c r="L13" s="60"/>
      <c r="M13" s="60"/>
      <c r="N13" s="60"/>
      <c r="O13" s="60"/>
      <c r="P13" s="63"/>
      <c r="Q13" s="63"/>
    </row>
    <row r="14" spans="1:166" s="61" customFormat="1" x14ac:dyDescent="0.25">
      <c r="A14" s="56" t="s">
        <v>354</v>
      </c>
      <c r="B14" s="62" t="s">
        <v>355</v>
      </c>
      <c r="C14" s="30">
        <v>6558</v>
      </c>
      <c r="D14" s="30"/>
      <c r="E14" s="60">
        <v>1</v>
      </c>
      <c r="F14" s="60"/>
      <c r="G14" s="30"/>
      <c r="H14" s="60"/>
      <c r="I14" s="60"/>
      <c r="J14" s="60"/>
      <c r="K14" s="60"/>
      <c r="L14" s="60"/>
      <c r="M14" s="60"/>
      <c r="N14" s="60"/>
      <c r="O14" s="60"/>
      <c r="P14" s="63"/>
      <c r="Q14" s="63"/>
    </row>
    <row r="15" spans="1:166" s="61" customFormat="1" x14ac:dyDescent="0.25">
      <c r="A15" s="56" t="s">
        <v>356</v>
      </c>
      <c r="B15" s="62" t="s">
        <v>357</v>
      </c>
      <c r="C15" s="30">
        <v>6460</v>
      </c>
      <c r="D15" s="30"/>
      <c r="E15" s="60">
        <v>0.48299999999999998</v>
      </c>
      <c r="F15" s="60">
        <v>0.11700000000000001</v>
      </c>
      <c r="G15" s="60">
        <v>0.4</v>
      </c>
      <c r="H15" s="60"/>
      <c r="I15" s="60"/>
      <c r="J15" s="60"/>
      <c r="K15" s="60"/>
      <c r="L15" s="60"/>
      <c r="M15" s="60"/>
      <c r="N15" s="60"/>
      <c r="O15" s="60"/>
      <c r="P15" s="63"/>
      <c r="Q15" s="63"/>
    </row>
    <row r="16" spans="1:166" s="61" customFormat="1" x14ac:dyDescent="0.25">
      <c r="A16" s="56" t="s">
        <v>358</v>
      </c>
      <c r="B16" s="62" t="s">
        <v>330</v>
      </c>
      <c r="C16" s="30">
        <v>6228</v>
      </c>
      <c r="D16" s="30"/>
      <c r="E16" s="60">
        <v>0.8</v>
      </c>
      <c r="F16" s="60"/>
      <c r="G16" s="30"/>
      <c r="H16" s="60"/>
      <c r="I16" s="60"/>
      <c r="J16" s="60"/>
      <c r="K16" s="60"/>
      <c r="L16" s="60"/>
      <c r="M16" s="60"/>
      <c r="N16" s="60"/>
      <c r="O16" s="60"/>
      <c r="P16" s="63"/>
      <c r="Q16" s="63"/>
    </row>
    <row r="17" spans="1:166" s="61" customFormat="1" x14ac:dyDescent="0.25">
      <c r="A17" s="56" t="s">
        <v>359</v>
      </c>
      <c r="B17" s="62" t="s">
        <v>273</v>
      </c>
      <c r="C17" s="30">
        <v>5508</v>
      </c>
      <c r="D17" s="30"/>
      <c r="E17" s="60">
        <v>0.32300000000000001</v>
      </c>
      <c r="F17" s="60">
        <v>0.67700000000000005</v>
      </c>
      <c r="G17" s="30"/>
      <c r="H17" s="60"/>
      <c r="I17" s="60"/>
      <c r="J17" s="60"/>
      <c r="K17" s="60"/>
      <c r="L17" s="60"/>
      <c r="M17" s="60"/>
      <c r="N17" s="60"/>
      <c r="O17" s="60"/>
      <c r="P17" s="63"/>
      <c r="Q17" s="63"/>
    </row>
    <row r="18" spans="1:166" s="61" customFormat="1" x14ac:dyDescent="0.25">
      <c r="A18" s="66" t="s">
        <v>360</v>
      </c>
      <c r="B18" s="62" t="s">
        <v>361</v>
      </c>
      <c r="C18" s="30">
        <v>4793</v>
      </c>
      <c r="D18" s="30"/>
      <c r="E18" s="60">
        <v>0.7</v>
      </c>
      <c r="F18" s="60"/>
      <c r="G18" s="60"/>
      <c r="H18" s="60"/>
      <c r="I18" s="60"/>
      <c r="J18" s="60"/>
      <c r="K18" s="60"/>
      <c r="L18" s="60"/>
      <c r="M18" s="60"/>
      <c r="N18" s="60"/>
      <c r="O18" s="60"/>
      <c r="P18" s="63"/>
      <c r="Q18" s="63"/>
    </row>
    <row r="19" spans="1:166" s="210" customFormat="1" x14ac:dyDescent="0.25">
      <c r="A19" s="66" t="s">
        <v>362</v>
      </c>
      <c r="B19" s="75" t="s">
        <v>363</v>
      </c>
      <c r="C19" s="86">
        <v>4674</v>
      </c>
      <c r="D19" s="86"/>
      <c r="E19" s="209">
        <v>1</v>
      </c>
      <c r="F19" s="209"/>
      <c r="G19" s="209"/>
      <c r="H19" s="209"/>
      <c r="I19" s="209"/>
      <c r="J19" s="209"/>
      <c r="K19" s="209"/>
      <c r="L19" s="209"/>
      <c r="M19" s="209"/>
      <c r="N19" s="209"/>
      <c r="O19" s="209"/>
      <c r="P19" s="212"/>
      <c r="Q19" s="91"/>
    </row>
    <row r="20" spans="1:166" s="210" customFormat="1" x14ac:dyDescent="0.25">
      <c r="A20" s="56" t="s">
        <v>364</v>
      </c>
      <c r="B20" s="62" t="s">
        <v>365</v>
      </c>
      <c r="C20" s="30">
        <v>4661</v>
      </c>
      <c r="D20" s="30"/>
      <c r="E20" s="60">
        <v>0.4</v>
      </c>
      <c r="F20" s="60">
        <v>0.6</v>
      </c>
      <c r="G20" s="60"/>
      <c r="H20" s="60"/>
      <c r="I20" s="60"/>
      <c r="J20" s="60"/>
      <c r="K20" s="60"/>
      <c r="L20" s="60"/>
      <c r="M20" s="60"/>
      <c r="N20" s="60"/>
      <c r="O20" s="60"/>
      <c r="P20" s="88"/>
      <c r="Q20" s="63"/>
      <c r="R20" s="61"/>
      <c r="S20" s="61"/>
      <c r="T20" s="61"/>
      <c r="U20" s="61"/>
      <c r="V20" s="61"/>
      <c r="W20" s="61"/>
      <c r="X20" s="61"/>
      <c r="Y20" s="61"/>
      <c r="Z20" s="61"/>
      <c r="AA20" s="61"/>
      <c r="AB20" s="61"/>
      <c r="AC20" s="61"/>
      <c r="AD20" s="61"/>
      <c r="AE20" s="61"/>
      <c r="AF20" s="61"/>
      <c r="AG20" s="61"/>
      <c r="AH20" s="61"/>
      <c r="AI20" s="61"/>
      <c r="AJ20" s="61"/>
      <c r="AK20" s="61"/>
      <c r="AL20" s="61"/>
      <c r="AM20" s="61"/>
      <c r="AN20" s="61"/>
      <c r="AO20" s="61"/>
      <c r="AP20" s="61"/>
      <c r="AQ20" s="61"/>
      <c r="AR20" s="61"/>
      <c r="AS20" s="61"/>
      <c r="AT20" s="61"/>
      <c r="AU20" s="61"/>
      <c r="AV20" s="61"/>
      <c r="AW20" s="61"/>
      <c r="AX20" s="61"/>
      <c r="AY20" s="61"/>
      <c r="AZ20" s="61"/>
      <c r="BA20" s="61"/>
      <c r="BB20" s="61"/>
      <c r="BC20" s="61"/>
      <c r="BD20" s="61"/>
      <c r="BE20" s="61"/>
      <c r="BF20" s="61"/>
      <c r="BG20" s="61"/>
      <c r="BH20" s="61"/>
      <c r="BI20" s="61"/>
      <c r="BJ20" s="61"/>
      <c r="BK20" s="61"/>
      <c r="BL20" s="61"/>
      <c r="BM20" s="61"/>
      <c r="BN20" s="61"/>
      <c r="BO20" s="61"/>
      <c r="BP20" s="61"/>
      <c r="BQ20" s="61"/>
      <c r="BR20" s="61"/>
      <c r="BS20" s="61"/>
      <c r="BT20" s="61"/>
      <c r="BU20" s="61"/>
      <c r="BV20" s="61"/>
      <c r="BW20" s="61"/>
      <c r="BX20" s="61"/>
      <c r="BY20" s="61"/>
      <c r="BZ20" s="61"/>
      <c r="CA20" s="61"/>
      <c r="CB20" s="61"/>
      <c r="CC20" s="61"/>
      <c r="CD20" s="61"/>
      <c r="CE20" s="61"/>
      <c r="CF20" s="61"/>
      <c r="CG20" s="61"/>
      <c r="CH20" s="61"/>
      <c r="CI20" s="61"/>
      <c r="CJ20" s="61"/>
      <c r="CK20" s="61"/>
      <c r="CL20" s="61"/>
      <c r="CM20" s="61"/>
      <c r="CN20" s="61"/>
      <c r="CO20" s="61"/>
      <c r="CP20" s="61"/>
      <c r="CQ20" s="61"/>
      <c r="CR20" s="61"/>
      <c r="CS20" s="61"/>
      <c r="CT20" s="61"/>
      <c r="CU20" s="61"/>
      <c r="CV20" s="61"/>
      <c r="CW20" s="61"/>
      <c r="CX20" s="61"/>
      <c r="CY20" s="61"/>
      <c r="CZ20" s="61"/>
      <c r="DA20" s="61"/>
      <c r="DB20" s="61"/>
      <c r="DC20" s="61"/>
      <c r="DD20" s="61"/>
      <c r="DE20" s="61"/>
      <c r="DF20" s="61"/>
      <c r="DG20" s="61"/>
      <c r="DH20" s="61"/>
      <c r="DI20" s="61"/>
      <c r="DJ20" s="61"/>
      <c r="DK20" s="61"/>
      <c r="DL20" s="61"/>
      <c r="DM20" s="61"/>
      <c r="DN20" s="61"/>
      <c r="DO20" s="61"/>
      <c r="DP20" s="61"/>
      <c r="DQ20" s="61"/>
      <c r="DR20" s="61"/>
      <c r="DS20" s="61"/>
      <c r="DT20" s="61"/>
      <c r="DU20" s="61"/>
      <c r="DV20" s="61"/>
      <c r="DW20" s="61"/>
      <c r="DX20" s="61"/>
      <c r="DY20" s="61"/>
      <c r="DZ20" s="61"/>
      <c r="EA20" s="61"/>
      <c r="EB20" s="61"/>
      <c r="EC20" s="61"/>
      <c r="ED20" s="61"/>
      <c r="EE20" s="61"/>
      <c r="EF20" s="61"/>
      <c r="EG20" s="61"/>
      <c r="EH20" s="61"/>
      <c r="EI20" s="61"/>
      <c r="EJ20" s="61"/>
      <c r="EK20" s="61"/>
      <c r="EL20" s="61"/>
      <c r="EM20" s="61"/>
      <c r="EN20" s="61"/>
      <c r="EO20" s="61"/>
      <c r="EP20" s="61"/>
      <c r="EQ20" s="61"/>
      <c r="ER20" s="61"/>
      <c r="ES20" s="61"/>
      <c r="ET20" s="61"/>
      <c r="EU20" s="61"/>
      <c r="EV20" s="61"/>
      <c r="EW20" s="61"/>
      <c r="EX20" s="61"/>
      <c r="EY20" s="61"/>
      <c r="EZ20" s="61"/>
      <c r="FA20" s="61"/>
      <c r="FB20" s="61"/>
      <c r="FC20" s="61"/>
      <c r="FD20" s="61"/>
      <c r="FE20" s="61"/>
      <c r="FF20" s="61"/>
      <c r="FG20" s="61"/>
      <c r="FH20" s="61"/>
      <c r="FI20" s="61"/>
      <c r="FJ20" s="61"/>
    </row>
    <row r="21" spans="1:166" s="61" customFormat="1" x14ac:dyDescent="0.25">
      <c r="A21" s="66" t="s">
        <v>366</v>
      </c>
      <c r="B21" s="62" t="s">
        <v>127</v>
      </c>
      <c r="C21" s="30">
        <v>4615</v>
      </c>
      <c r="D21" s="30"/>
      <c r="E21" s="60">
        <v>0.66500000000000004</v>
      </c>
      <c r="F21" s="60">
        <v>0.33500000000000002</v>
      </c>
      <c r="G21" s="60"/>
      <c r="H21" s="60"/>
      <c r="I21" s="60"/>
      <c r="J21" s="60"/>
      <c r="K21" s="60"/>
      <c r="L21" s="60"/>
      <c r="M21" s="60"/>
      <c r="N21" s="60"/>
      <c r="O21" s="60"/>
      <c r="P21" s="340"/>
      <c r="Q21" s="63"/>
    </row>
    <row r="22" spans="1:166" s="210" customFormat="1" x14ac:dyDescent="0.25">
      <c r="A22" s="66" t="s">
        <v>367</v>
      </c>
      <c r="B22" s="62" t="s">
        <v>126</v>
      </c>
      <c r="C22" s="30">
        <v>4584</v>
      </c>
      <c r="D22" s="30"/>
      <c r="E22" s="60">
        <v>0.9</v>
      </c>
      <c r="F22" s="60">
        <v>0.1</v>
      </c>
      <c r="G22" s="60"/>
      <c r="H22" s="60"/>
      <c r="I22" s="60"/>
      <c r="J22" s="60"/>
      <c r="K22" s="60"/>
      <c r="L22" s="60"/>
      <c r="M22" s="60"/>
      <c r="N22" s="60"/>
      <c r="O22" s="60"/>
      <c r="P22" s="88"/>
      <c r="Q22" s="63"/>
      <c r="R22" s="61"/>
      <c r="S22" s="61"/>
      <c r="T22" s="61"/>
      <c r="U22" s="61"/>
      <c r="V22" s="61"/>
      <c r="W22" s="61"/>
      <c r="X22" s="61"/>
      <c r="Y22" s="61"/>
      <c r="Z22" s="61"/>
      <c r="AA22" s="61"/>
      <c r="AB22" s="61"/>
      <c r="AC22" s="61"/>
      <c r="AD22" s="61"/>
      <c r="AE22" s="61"/>
      <c r="AF22" s="61"/>
      <c r="AG22" s="61"/>
      <c r="AH22" s="61"/>
      <c r="AI22" s="61"/>
      <c r="AJ22" s="61"/>
      <c r="AK22" s="61"/>
      <c r="AL22" s="61"/>
      <c r="AM22" s="61"/>
      <c r="AN22" s="61"/>
      <c r="AO22" s="61"/>
      <c r="AP22" s="61"/>
      <c r="AQ22" s="61"/>
      <c r="AR22" s="61"/>
      <c r="AS22" s="61"/>
      <c r="AT22" s="61"/>
      <c r="AU22" s="61"/>
      <c r="AV22" s="61"/>
      <c r="AW22" s="61"/>
      <c r="AX22" s="61"/>
      <c r="AY22" s="61"/>
      <c r="AZ22" s="61"/>
      <c r="BA22" s="61"/>
      <c r="BB22" s="61"/>
      <c r="BC22" s="61"/>
      <c r="BD22" s="61"/>
      <c r="BE22" s="61"/>
      <c r="BF22" s="61"/>
      <c r="BG22" s="61"/>
      <c r="BH22" s="61"/>
      <c r="BI22" s="61"/>
      <c r="BJ22" s="61"/>
      <c r="BK22" s="61"/>
      <c r="BL22" s="61"/>
      <c r="BM22" s="61"/>
      <c r="BN22" s="61"/>
      <c r="BO22" s="61"/>
      <c r="BP22" s="61"/>
      <c r="BQ22" s="61"/>
      <c r="BR22" s="61"/>
      <c r="BS22" s="61"/>
      <c r="BT22" s="61"/>
      <c r="BU22" s="61"/>
      <c r="BV22" s="61"/>
      <c r="BW22" s="61"/>
      <c r="BX22" s="61"/>
      <c r="BY22" s="61"/>
      <c r="BZ22" s="61"/>
      <c r="CA22" s="61"/>
      <c r="CB22" s="61"/>
      <c r="CC22" s="61"/>
      <c r="CD22" s="61"/>
      <c r="CE22" s="61"/>
      <c r="CF22" s="61"/>
      <c r="CG22" s="61"/>
      <c r="CH22" s="61"/>
      <c r="CI22" s="61"/>
      <c r="CJ22" s="61"/>
      <c r="CK22" s="61"/>
      <c r="CL22" s="61"/>
      <c r="CM22" s="61"/>
      <c r="CN22" s="61"/>
      <c r="CO22" s="61"/>
      <c r="CP22" s="61"/>
      <c r="CQ22" s="61"/>
      <c r="CR22" s="61"/>
      <c r="CS22" s="61"/>
      <c r="CT22" s="61"/>
      <c r="CU22" s="61"/>
      <c r="CV22" s="61"/>
      <c r="CW22" s="61"/>
      <c r="CX22" s="61"/>
      <c r="CY22" s="61"/>
      <c r="CZ22" s="61"/>
      <c r="DA22" s="61"/>
      <c r="DB22" s="61"/>
      <c r="DC22" s="61"/>
      <c r="DD22" s="61"/>
      <c r="DE22" s="61"/>
      <c r="DF22" s="61"/>
      <c r="DG22" s="61"/>
      <c r="DH22" s="61"/>
      <c r="DI22" s="61"/>
      <c r="DJ22" s="61"/>
      <c r="DK22" s="61"/>
      <c r="DL22" s="61"/>
      <c r="DM22" s="61"/>
      <c r="DN22" s="61"/>
      <c r="DO22" s="61"/>
      <c r="DP22" s="61"/>
      <c r="DQ22" s="61"/>
      <c r="DR22" s="61"/>
      <c r="DS22" s="61"/>
      <c r="DT22" s="61"/>
      <c r="DU22" s="61"/>
      <c r="DV22" s="61"/>
      <c r="DW22" s="61"/>
      <c r="DX22" s="61"/>
      <c r="DY22" s="61"/>
      <c r="DZ22" s="61"/>
      <c r="EA22" s="61"/>
      <c r="EB22" s="61"/>
      <c r="EC22" s="61"/>
      <c r="ED22" s="61"/>
      <c r="EE22" s="61"/>
      <c r="EF22" s="61"/>
      <c r="EG22" s="61"/>
      <c r="EH22" s="61"/>
      <c r="EI22" s="61"/>
      <c r="EJ22" s="61"/>
      <c r="EK22" s="61"/>
      <c r="EL22" s="61"/>
      <c r="EM22" s="61"/>
      <c r="EN22" s="61"/>
      <c r="EO22" s="61"/>
      <c r="EP22" s="61"/>
      <c r="EQ22" s="61"/>
      <c r="ER22" s="61"/>
      <c r="ES22" s="61"/>
      <c r="ET22" s="61"/>
      <c r="EU22" s="61"/>
      <c r="EV22" s="61"/>
      <c r="EW22" s="61"/>
      <c r="EX22" s="61"/>
      <c r="EY22" s="61"/>
      <c r="EZ22" s="61"/>
      <c r="FA22" s="61"/>
      <c r="FB22" s="61"/>
      <c r="FC22" s="61"/>
      <c r="FD22" s="61"/>
      <c r="FE22" s="61"/>
      <c r="FF22" s="61"/>
      <c r="FG22" s="61"/>
      <c r="FH22" s="61"/>
      <c r="FI22" s="61"/>
      <c r="FJ22" s="61"/>
    </row>
    <row r="23" spans="1:166" s="61" customFormat="1" x14ac:dyDescent="0.25">
      <c r="A23" s="56" t="s">
        <v>368</v>
      </c>
      <c r="B23" s="62" t="s">
        <v>150</v>
      </c>
      <c r="C23" s="30">
        <v>4428</v>
      </c>
      <c r="D23" s="30"/>
      <c r="E23" s="60">
        <v>0.4</v>
      </c>
      <c r="F23" s="60">
        <v>0.1</v>
      </c>
      <c r="G23" s="60"/>
      <c r="H23" s="60"/>
      <c r="I23" s="60"/>
      <c r="J23" s="60"/>
      <c r="K23" s="60"/>
      <c r="L23" s="60"/>
      <c r="M23" s="60"/>
      <c r="N23" s="60"/>
      <c r="O23" s="60"/>
      <c r="P23" s="88"/>
      <c r="Q23" s="63"/>
    </row>
    <row r="24" spans="1:166" s="210" customFormat="1" x14ac:dyDescent="0.25">
      <c r="A24" s="56" t="s">
        <v>369</v>
      </c>
      <c r="B24" s="62" t="s">
        <v>307</v>
      </c>
      <c r="C24" s="30">
        <v>3890</v>
      </c>
      <c r="D24" s="30"/>
      <c r="E24" s="60"/>
      <c r="F24" s="60"/>
      <c r="G24" s="204">
        <v>0.17</v>
      </c>
      <c r="H24" s="59">
        <v>0.03</v>
      </c>
      <c r="I24" s="60"/>
      <c r="J24" s="60"/>
      <c r="K24" s="60"/>
      <c r="L24" s="60"/>
      <c r="M24" s="60"/>
      <c r="N24" s="60"/>
      <c r="O24" s="60"/>
      <c r="P24" s="88"/>
      <c r="Q24" s="63"/>
      <c r="R24" s="61"/>
      <c r="S24" s="61"/>
      <c r="T24" s="61"/>
      <c r="U24" s="61"/>
      <c r="V24" s="61"/>
      <c r="W24" s="61"/>
      <c r="X24" s="61"/>
      <c r="Y24" s="61"/>
      <c r="Z24" s="61"/>
      <c r="AA24" s="61"/>
      <c r="AB24" s="61"/>
      <c r="AC24" s="61"/>
      <c r="AD24" s="61"/>
      <c r="AE24" s="61"/>
      <c r="AF24" s="61"/>
      <c r="AG24" s="61"/>
      <c r="AH24" s="61"/>
      <c r="AI24" s="61"/>
      <c r="AJ24" s="61"/>
      <c r="AK24" s="61"/>
      <c r="AL24" s="61"/>
      <c r="AM24" s="61"/>
      <c r="AN24" s="61"/>
      <c r="AO24" s="61"/>
      <c r="AP24" s="61"/>
      <c r="AQ24" s="61"/>
      <c r="AR24" s="61"/>
      <c r="AS24" s="61"/>
      <c r="AT24" s="61"/>
      <c r="AU24" s="61"/>
      <c r="AV24" s="61"/>
      <c r="AW24" s="61"/>
      <c r="AX24" s="61"/>
      <c r="AY24" s="61"/>
      <c r="AZ24" s="61"/>
      <c r="BA24" s="61"/>
      <c r="BB24" s="61"/>
      <c r="BC24" s="61"/>
      <c r="BD24" s="61"/>
      <c r="BE24" s="61"/>
      <c r="BF24" s="61"/>
      <c r="BG24" s="61"/>
      <c r="BH24" s="61"/>
      <c r="BI24" s="61"/>
      <c r="BJ24" s="61"/>
      <c r="BK24" s="61"/>
      <c r="BL24" s="61"/>
      <c r="BM24" s="61"/>
      <c r="BN24" s="61"/>
      <c r="BO24" s="61"/>
      <c r="BP24" s="61"/>
      <c r="BQ24" s="61"/>
      <c r="BR24" s="61"/>
      <c r="BS24" s="61"/>
      <c r="BT24" s="61"/>
      <c r="BU24" s="61"/>
      <c r="BV24" s="61"/>
      <c r="BW24" s="61"/>
      <c r="BX24" s="61"/>
      <c r="BY24" s="61"/>
      <c r="BZ24" s="61"/>
      <c r="CA24" s="61"/>
      <c r="CB24" s="61"/>
      <c r="CC24" s="61"/>
      <c r="CD24" s="61"/>
      <c r="CE24" s="61"/>
      <c r="CF24" s="61"/>
      <c r="CG24" s="61"/>
      <c r="CH24" s="61"/>
      <c r="CI24" s="61"/>
      <c r="CJ24" s="61"/>
      <c r="CK24" s="61"/>
      <c r="CL24" s="61"/>
      <c r="CM24" s="61"/>
      <c r="CN24" s="61"/>
      <c r="CO24" s="61"/>
      <c r="CP24" s="61"/>
      <c r="CQ24" s="61"/>
      <c r="CR24" s="61"/>
      <c r="CS24" s="61"/>
      <c r="CT24" s="61"/>
      <c r="CU24" s="61"/>
      <c r="CV24" s="61"/>
      <c r="CW24" s="61"/>
      <c r="CX24" s="61"/>
      <c r="CY24" s="61"/>
      <c r="CZ24" s="61"/>
      <c r="DA24" s="61"/>
      <c r="DB24" s="61"/>
      <c r="DC24" s="61"/>
      <c r="DD24" s="61"/>
      <c r="DE24" s="61"/>
      <c r="DF24" s="61"/>
      <c r="DG24" s="61"/>
      <c r="DH24" s="61"/>
      <c r="DI24" s="61"/>
      <c r="DJ24" s="61"/>
      <c r="DK24" s="61"/>
      <c r="DL24" s="61"/>
      <c r="DM24" s="61"/>
      <c r="DN24" s="61"/>
      <c r="DO24" s="61"/>
      <c r="DP24" s="61"/>
      <c r="DQ24" s="61"/>
      <c r="DR24" s="61"/>
      <c r="DS24" s="61"/>
      <c r="DT24" s="61"/>
      <c r="DU24" s="61"/>
      <c r="DV24" s="61"/>
      <c r="DW24" s="61"/>
      <c r="DX24" s="61"/>
      <c r="DY24" s="61"/>
      <c r="DZ24" s="61"/>
      <c r="EA24" s="61"/>
      <c r="EB24" s="61"/>
      <c r="EC24" s="61"/>
      <c r="ED24" s="61"/>
      <c r="EE24" s="61"/>
      <c r="EF24" s="61"/>
      <c r="EG24" s="61"/>
      <c r="EH24" s="61"/>
      <c r="EI24" s="61"/>
      <c r="EJ24" s="61"/>
      <c r="EK24" s="61"/>
      <c r="EL24" s="61"/>
      <c r="EM24" s="61"/>
      <c r="EN24" s="61"/>
      <c r="EO24" s="61"/>
      <c r="EP24" s="61"/>
      <c r="EQ24" s="61"/>
      <c r="ER24" s="61"/>
      <c r="ES24" s="61"/>
      <c r="ET24" s="61"/>
      <c r="EU24" s="61"/>
      <c r="EV24" s="61"/>
      <c r="EW24" s="61"/>
      <c r="EX24" s="61"/>
      <c r="EY24" s="61"/>
      <c r="EZ24" s="61"/>
      <c r="FA24" s="61"/>
      <c r="FB24" s="61"/>
      <c r="FC24" s="61"/>
      <c r="FD24" s="61"/>
      <c r="FE24" s="61"/>
      <c r="FF24" s="61"/>
      <c r="FG24" s="61"/>
      <c r="FH24" s="61"/>
      <c r="FI24" s="61"/>
      <c r="FJ24" s="61"/>
    </row>
    <row r="25" spans="1:166" s="61" customFormat="1" x14ac:dyDescent="0.25">
      <c r="A25" s="56" t="s">
        <v>370</v>
      </c>
      <c r="B25" s="62" t="s">
        <v>345</v>
      </c>
      <c r="C25" s="30">
        <v>3828</v>
      </c>
      <c r="D25" s="30"/>
      <c r="E25" s="59"/>
      <c r="F25" s="60"/>
      <c r="G25" s="60">
        <v>0.5</v>
      </c>
      <c r="H25" s="60"/>
      <c r="I25" s="60"/>
      <c r="J25" s="60"/>
      <c r="K25" s="60"/>
      <c r="L25" s="60"/>
      <c r="M25" s="60"/>
      <c r="N25" s="60"/>
      <c r="O25" s="60"/>
      <c r="P25" s="88"/>
      <c r="Q25" s="63"/>
    </row>
    <row r="26" spans="1:166" s="61" customFormat="1" x14ac:dyDescent="0.25">
      <c r="A26" s="66" t="s">
        <v>371</v>
      </c>
      <c r="B26" s="75" t="s">
        <v>372</v>
      </c>
      <c r="C26" s="86">
        <v>3427</v>
      </c>
      <c r="D26" s="86"/>
      <c r="E26" s="209">
        <v>0.6</v>
      </c>
      <c r="F26" s="209">
        <v>0.4</v>
      </c>
      <c r="G26" s="75"/>
      <c r="H26" s="75"/>
      <c r="I26" s="209"/>
      <c r="J26" s="209"/>
      <c r="K26" s="209"/>
      <c r="L26" s="209"/>
      <c r="M26" s="209"/>
      <c r="N26" s="209"/>
      <c r="O26" s="209"/>
      <c r="P26" s="212"/>
      <c r="Q26" s="91"/>
      <c r="R26" s="210"/>
      <c r="S26" s="210"/>
      <c r="T26" s="210"/>
      <c r="U26" s="210"/>
      <c r="V26" s="210"/>
      <c r="W26" s="210"/>
      <c r="X26" s="210"/>
      <c r="Y26" s="210"/>
      <c r="Z26" s="210"/>
      <c r="AA26" s="210"/>
      <c r="AB26" s="210"/>
      <c r="AC26" s="210"/>
      <c r="AD26" s="210"/>
      <c r="AE26" s="210"/>
      <c r="AF26" s="210"/>
      <c r="AG26" s="210"/>
      <c r="AH26" s="210"/>
      <c r="AI26" s="210"/>
      <c r="AJ26" s="210"/>
      <c r="AK26" s="210"/>
      <c r="AL26" s="210"/>
      <c r="AM26" s="210"/>
      <c r="AN26" s="210"/>
      <c r="AO26" s="210"/>
      <c r="AP26" s="210"/>
      <c r="AQ26" s="210"/>
      <c r="AR26" s="210"/>
      <c r="AS26" s="210"/>
      <c r="AT26" s="210"/>
      <c r="AU26" s="210"/>
      <c r="AV26" s="210"/>
      <c r="AW26" s="210"/>
      <c r="AX26" s="210"/>
      <c r="AY26" s="210"/>
      <c r="AZ26" s="210"/>
      <c r="BA26" s="210"/>
      <c r="BB26" s="210"/>
      <c r="BC26" s="210"/>
      <c r="BD26" s="210"/>
      <c r="BE26" s="210"/>
      <c r="BF26" s="210"/>
      <c r="BG26" s="210"/>
      <c r="BH26" s="210"/>
      <c r="BI26" s="210"/>
      <c r="BJ26" s="210"/>
      <c r="BK26" s="210"/>
      <c r="BL26" s="210"/>
      <c r="BM26" s="210"/>
      <c r="BN26" s="210"/>
      <c r="BO26" s="210"/>
      <c r="BP26" s="210"/>
      <c r="BQ26" s="210"/>
      <c r="BR26" s="210"/>
      <c r="BS26" s="210"/>
      <c r="BT26" s="210"/>
      <c r="BU26" s="210"/>
      <c r="BV26" s="210"/>
      <c r="BW26" s="210"/>
      <c r="BX26" s="210"/>
      <c r="BY26" s="210"/>
      <c r="BZ26" s="210"/>
      <c r="CA26" s="210"/>
      <c r="CB26" s="210"/>
      <c r="CC26" s="210"/>
      <c r="CD26" s="210"/>
      <c r="CE26" s="210"/>
      <c r="CF26" s="210"/>
      <c r="CG26" s="210"/>
      <c r="CH26" s="210"/>
      <c r="CI26" s="210"/>
      <c r="CJ26" s="210"/>
      <c r="CK26" s="210"/>
      <c r="CL26" s="210"/>
      <c r="CM26" s="210"/>
      <c r="CN26" s="210"/>
      <c r="CO26" s="210"/>
      <c r="CP26" s="210"/>
      <c r="CQ26" s="210"/>
      <c r="CR26" s="210"/>
      <c r="CS26" s="210"/>
      <c r="CT26" s="210"/>
      <c r="CU26" s="210"/>
      <c r="CV26" s="210"/>
      <c r="CW26" s="210"/>
      <c r="CX26" s="210"/>
      <c r="CY26" s="210"/>
      <c r="CZ26" s="210"/>
      <c r="DA26" s="210"/>
      <c r="DB26" s="210"/>
      <c r="DC26" s="210"/>
      <c r="DD26" s="210"/>
      <c r="DE26" s="210"/>
      <c r="DF26" s="210"/>
      <c r="DG26" s="210"/>
      <c r="DH26" s="210"/>
      <c r="DI26" s="210"/>
      <c r="DJ26" s="210"/>
      <c r="DK26" s="210"/>
      <c r="DL26" s="210"/>
      <c r="DM26" s="210"/>
      <c r="DN26" s="210"/>
      <c r="DO26" s="210"/>
      <c r="DP26" s="210"/>
      <c r="DQ26" s="210"/>
      <c r="DR26" s="210"/>
      <c r="DS26" s="210"/>
      <c r="DT26" s="210"/>
      <c r="DU26" s="210"/>
      <c r="DV26" s="210"/>
      <c r="DW26" s="210"/>
      <c r="DX26" s="210"/>
      <c r="DY26" s="210"/>
      <c r="DZ26" s="210"/>
      <c r="EA26" s="210"/>
      <c r="EB26" s="210"/>
      <c r="EC26" s="210"/>
      <c r="ED26" s="210"/>
      <c r="EE26" s="210"/>
      <c r="EF26" s="210"/>
      <c r="EG26" s="210"/>
      <c r="EH26" s="210"/>
      <c r="EI26" s="210"/>
      <c r="EJ26" s="210"/>
      <c r="EK26" s="210"/>
      <c r="EL26" s="210"/>
      <c r="EM26" s="210"/>
      <c r="EN26" s="210"/>
      <c r="EO26" s="210"/>
      <c r="EP26" s="210"/>
      <c r="EQ26" s="210"/>
      <c r="ER26" s="210"/>
      <c r="ES26" s="210"/>
      <c r="ET26" s="210"/>
      <c r="EU26" s="210"/>
      <c r="EV26" s="210"/>
      <c r="EW26" s="210"/>
      <c r="EX26" s="210"/>
      <c r="EY26" s="210"/>
      <c r="EZ26" s="210"/>
      <c r="FA26" s="210"/>
      <c r="FB26" s="210"/>
      <c r="FC26" s="210"/>
      <c r="FD26" s="210"/>
      <c r="FE26" s="210"/>
      <c r="FF26" s="210"/>
      <c r="FG26" s="210"/>
      <c r="FH26" s="210"/>
      <c r="FI26" s="210"/>
      <c r="FJ26" s="210"/>
    </row>
    <row r="27" spans="1:166" s="61" customFormat="1" x14ac:dyDescent="0.25">
      <c r="A27" s="66" t="s">
        <v>373</v>
      </c>
      <c r="B27" s="75" t="s">
        <v>374</v>
      </c>
      <c r="C27" s="30">
        <v>2753</v>
      </c>
      <c r="D27" s="30"/>
      <c r="E27" s="60"/>
      <c r="F27" s="60"/>
      <c r="G27" s="60">
        <v>0.5</v>
      </c>
      <c r="H27" s="60"/>
      <c r="I27" s="60"/>
      <c r="J27" s="60"/>
      <c r="K27" s="60"/>
      <c r="L27" s="60"/>
      <c r="M27" s="60"/>
      <c r="N27" s="60"/>
      <c r="O27" s="60"/>
      <c r="P27" s="88"/>
      <c r="Q27" s="63"/>
    </row>
    <row r="28" spans="1:166" s="61" customFormat="1" x14ac:dyDescent="0.25">
      <c r="A28" s="66" t="s">
        <v>375</v>
      </c>
      <c r="B28" s="75" t="s">
        <v>203</v>
      </c>
      <c r="C28" s="30">
        <v>2334</v>
      </c>
      <c r="D28" s="30"/>
      <c r="E28" s="60"/>
      <c r="F28" s="60"/>
      <c r="G28" s="60"/>
      <c r="H28" s="60"/>
      <c r="I28" s="60"/>
      <c r="J28" s="60"/>
      <c r="K28" s="60"/>
      <c r="L28" s="60"/>
      <c r="M28" s="60">
        <v>1</v>
      </c>
      <c r="N28" s="60"/>
      <c r="O28" s="60"/>
      <c r="P28" s="88"/>
      <c r="Q28" s="63"/>
    </row>
    <row r="29" spans="1:166" s="61" customFormat="1" x14ac:dyDescent="0.25">
      <c r="A29" s="66" t="s">
        <v>376</v>
      </c>
      <c r="B29" s="75" t="s">
        <v>175</v>
      </c>
      <c r="C29" s="30">
        <v>2329</v>
      </c>
      <c r="D29" s="30"/>
      <c r="E29" s="60"/>
      <c r="F29" s="60"/>
      <c r="G29" s="60"/>
      <c r="H29" s="60"/>
      <c r="I29" s="60"/>
      <c r="J29" s="60"/>
      <c r="K29" s="60"/>
      <c r="L29" s="60"/>
      <c r="M29" s="60">
        <v>1</v>
      </c>
      <c r="N29" s="60"/>
      <c r="O29" s="60"/>
      <c r="P29" s="88"/>
      <c r="Q29" s="63"/>
    </row>
    <row r="30" spans="1:166" s="61" customFormat="1" x14ac:dyDescent="0.25">
      <c r="A30" s="66" t="s">
        <v>377</v>
      </c>
      <c r="B30" s="75" t="s">
        <v>378</v>
      </c>
      <c r="C30" s="30">
        <v>983</v>
      </c>
      <c r="D30" s="30"/>
      <c r="E30" s="60"/>
      <c r="F30" s="60"/>
      <c r="G30" s="60"/>
      <c r="H30" s="60"/>
      <c r="I30" s="60"/>
      <c r="J30" s="60"/>
      <c r="K30" s="60"/>
      <c r="L30" s="60"/>
      <c r="M30" s="60">
        <v>0.2</v>
      </c>
      <c r="N30" s="60"/>
      <c r="O30" s="60"/>
      <c r="P30" s="88"/>
      <c r="Q30" s="63"/>
    </row>
    <row r="31" spans="1:166" s="61" customFormat="1" x14ac:dyDescent="0.25">
      <c r="A31" s="67" t="s">
        <v>1188</v>
      </c>
      <c r="B31" s="56" t="s">
        <v>1359</v>
      </c>
      <c r="C31" s="30">
        <v>80</v>
      </c>
      <c r="D31" s="30"/>
      <c r="E31" s="60"/>
      <c r="F31" s="60"/>
      <c r="G31" s="60"/>
      <c r="H31" s="60"/>
      <c r="I31" s="60"/>
      <c r="J31" s="60"/>
      <c r="K31" s="60">
        <v>0.05</v>
      </c>
      <c r="L31" s="60"/>
      <c r="M31" s="60">
        <v>0.2</v>
      </c>
      <c r="N31" s="60"/>
      <c r="O31" s="60"/>
      <c r="P31" s="63"/>
      <c r="Q31" s="63"/>
    </row>
    <row r="32" spans="1:166" s="61" customFormat="1" x14ac:dyDescent="0.25">
      <c r="A32" s="67" t="s">
        <v>1362</v>
      </c>
      <c r="B32" s="56" t="s">
        <v>1363</v>
      </c>
      <c r="C32" s="30">
        <v>44</v>
      </c>
      <c r="D32" s="30"/>
      <c r="E32" s="60"/>
      <c r="F32" s="60"/>
      <c r="G32" s="60"/>
      <c r="H32" s="60"/>
      <c r="I32" s="60"/>
      <c r="J32" s="60"/>
      <c r="K32" s="60"/>
      <c r="L32" s="60"/>
      <c r="M32" s="60">
        <v>0.192</v>
      </c>
      <c r="N32" s="60"/>
      <c r="O32" s="60"/>
      <c r="P32" s="63"/>
      <c r="Q32" s="63"/>
    </row>
    <row r="33" spans="1:17" s="61" customFormat="1" x14ac:dyDescent="0.25">
      <c r="A33" s="67" t="s">
        <v>654</v>
      </c>
      <c r="B33" s="56" t="s">
        <v>334</v>
      </c>
      <c r="C33" s="30">
        <v>43</v>
      </c>
      <c r="D33" s="30"/>
      <c r="E33" s="60"/>
      <c r="F33" s="60"/>
      <c r="G33" s="60"/>
      <c r="H33" s="60"/>
      <c r="I33" s="60"/>
      <c r="J33" s="60"/>
      <c r="K33" s="60"/>
      <c r="L33" s="60"/>
      <c r="M33" s="60">
        <v>0.19</v>
      </c>
      <c r="N33" s="60"/>
      <c r="O33" s="60"/>
      <c r="P33" s="63"/>
      <c r="Q33" s="63"/>
    </row>
    <row r="34" spans="1:17" s="61" customFormat="1" x14ac:dyDescent="0.25">
      <c r="A34" s="67" t="s">
        <v>380</v>
      </c>
      <c r="B34" s="56" t="s">
        <v>381</v>
      </c>
      <c r="C34" s="74" t="s">
        <v>382</v>
      </c>
      <c r="D34" s="58"/>
      <c r="E34" s="60"/>
      <c r="F34" s="60"/>
      <c r="G34" s="60"/>
      <c r="H34" s="60"/>
      <c r="I34" s="60"/>
      <c r="J34" s="60"/>
      <c r="K34" s="60"/>
      <c r="L34" s="60"/>
      <c r="M34" s="60"/>
      <c r="N34" s="60"/>
      <c r="O34" s="60"/>
      <c r="P34" s="63">
        <v>2.9000000000000001E-2</v>
      </c>
      <c r="Q34" s="63" t="s">
        <v>11</v>
      </c>
    </row>
    <row r="35" spans="1:17" s="61" customFormat="1" x14ac:dyDescent="0.25">
      <c r="A35" s="67"/>
      <c r="B35" s="124"/>
      <c r="C35" s="74"/>
      <c r="D35" s="125"/>
      <c r="E35" s="60"/>
      <c r="F35" s="60"/>
      <c r="G35" s="60"/>
      <c r="H35" s="60"/>
      <c r="I35" s="60"/>
      <c r="J35" s="60"/>
      <c r="K35" s="60"/>
      <c r="L35" s="60"/>
      <c r="M35" s="60"/>
      <c r="N35" s="60"/>
      <c r="O35" s="60"/>
      <c r="P35" s="63"/>
      <c r="Q35" s="63"/>
    </row>
    <row r="36" spans="1:17" s="61" customFormat="1" x14ac:dyDescent="0.25">
      <c r="A36" s="929" t="s">
        <v>188</v>
      </c>
      <c r="B36" s="930"/>
      <c r="C36" s="126"/>
      <c r="D36" s="129"/>
      <c r="E36" s="205"/>
      <c r="F36" s="205">
        <f>SUM(F7:F35)</f>
        <v>4.8390000000000004</v>
      </c>
      <c r="G36" s="205"/>
      <c r="H36" s="205">
        <f>SUM(H7:H35)</f>
        <v>0.03</v>
      </c>
      <c r="I36" s="213"/>
      <c r="J36" s="213">
        <f>SUM(J7:J35)</f>
        <v>0</v>
      </c>
      <c r="K36" s="213"/>
      <c r="L36" s="213">
        <f>SUM(L7:L35)</f>
        <v>0</v>
      </c>
      <c r="M36" s="213"/>
      <c r="N36" s="213">
        <f>SUM(N7:N35)</f>
        <v>0</v>
      </c>
      <c r="O36" s="129"/>
      <c r="P36" s="206"/>
      <c r="Q36" s="206"/>
    </row>
    <row r="37" spans="1:17" s="61" customFormat="1" x14ac:dyDescent="0.25">
      <c r="A37" s="940" t="s">
        <v>189</v>
      </c>
      <c r="B37" s="941"/>
      <c r="C37" s="629"/>
      <c r="D37" s="114"/>
      <c r="E37" s="948">
        <f>SUM(F36+H36+J36+L36+N36)</f>
        <v>4.8690000000000007</v>
      </c>
      <c r="F37" s="949"/>
      <c r="G37" s="949"/>
      <c r="H37" s="949"/>
      <c r="I37" s="950"/>
      <c r="J37" s="950"/>
      <c r="K37" s="950"/>
      <c r="L37" s="950"/>
      <c r="M37" s="950"/>
      <c r="N37" s="951"/>
      <c r="O37" s="114"/>
      <c r="P37" s="214"/>
      <c r="Q37" s="214"/>
    </row>
    <row r="38" spans="1:17" s="27" customFormat="1" x14ac:dyDescent="0.25">
      <c r="A38" s="96" t="s">
        <v>190</v>
      </c>
      <c r="B38" s="37"/>
      <c r="C38" s="33"/>
      <c r="D38" s="29"/>
      <c r="E38" s="938">
        <f>SUM(E7:F35)</f>
        <v>15</v>
      </c>
      <c r="F38" s="947"/>
      <c r="G38" s="938">
        <f>SUM(G7:H35)</f>
        <v>1.6</v>
      </c>
      <c r="H38" s="947"/>
      <c r="I38" s="938">
        <f>SUM(I7:J35)</f>
        <v>0</v>
      </c>
      <c r="J38" s="959"/>
      <c r="K38" s="925">
        <f>SUM(K7:L35)</f>
        <v>0.05</v>
      </c>
      <c r="L38" s="963"/>
      <c r="M38" s="938">
        <f>SUM(M7:N35)</f>
        <v>2.7820000000000005</v>
      </c>
      <c r="N38" s="959"/>
      <c r="O38" s="628"/>
      <c r="P38" s="35"/>
      <c r="Q38" s="35"/>
    </row>
    <row r="39" spans="1:17" s="27" customFormat="1" x14ac:dyDescent="0.25">
      <c r="A39" s="161" t="s">
        <v>191</v>
      </c>
      <c r="B39" s="162">
        <f>E38/(E38+G38+I38+K38)*100</f>
        <v>90.090090090090087</v>
      </c>
      <c r="C39" s="168"/>
      <c r="D39" s="29"/>
      <c r="E39" s="29"/>
      <c r="F39" s="29"/>
      <c r="G39" s="29"/>
      <c r="H39" s="29"/>
      <c r="I39" s="29"/>
      <c r="J39" s="29"/>
      <c r="K39" s="29"/>
      <c r="L39" s="29"/>
      <c r="M39" s="29"/>
      <c r="N39" s="29"/>
      <c r="O39" s="29"/>
      <c r="P39" s="40"/>
      <c r="Q39" s="98"/>
    </row>
    <row r="40" spans="1:17" s="27" customFormat="1" x14ac:dyDescent="0.25">
      <c r="A40" s="70"/>
      <c r="B40" s="112"/>
      <c r="C40" s="71"/>
      <c r="D40" s="71"/>
      <c r="E40" s="71"/>
      <c r="F40" s="71"/>
      <c r="G40" s="71"/>
      <c r="H40" s="71"/>
      <c r="I40" s="71"/>
      <c r="J40" s="71"/>
      <c r="K40" s="71"/>
      <c r="L40" s="71"/>
      <c r="M40" s="71"/>
      <c r="N40" s="71"/>
      <c r="O40" s="71"/>
      <c r="P40" s="72"/>
      <c r="Q40" s="70"/>
    </row>
    <row r="41" spans="1:17" s="27" customFormat="1" x14ac:dyDescent="0.25">
      <c r="A41" s="95" t="s">
        <v>192</v>
      </c>
      <c r="B41" s="70"/>
      <c r="C41" s="71"/>
      <c r="D41" s="71"/>
      <c r="E41" s="71"/>
      <c r="F41" s="71"/>
      <c r="H41" s="95" t="s">
        <v>192</v>
      </c>
      <c r="J41" s="71"/>
      <c r="K41" s="71"/>
      <c r="L41" s="71"/>
      <c r="M41" s="71"/>
      <c r="N41" s="71"/>
      <c r="O41" s="71"/>
      <c r="P41" s="72"/>
      <c r="Q41" s="70"/>
    </row>
    <row r="42" spans="1:17" s="61" customFormat="1" x14ac:dyDescent="0.25">
      <c r="A42" s="102" t="s">
        <v>1352</v>
      </c>
      <c r="B42" s="582"/>
      <c r="C42" s="74"/>
      <c r="D42" s="74"/>
      <c r="E42" s="74"/>
      <c r="F42" s="74"/>
      <c r="H42" s="67" t="s">
        <v>1460</v>
      </c>
      <c r="J42" s="74"/>
      <c r="K42" s="74"/>
      <c r="L42" s="74"/>
      <c r="M42" s="74"/>
      <c r="N42" s="74"/>
      <c r="O42" s="74"/>
      <c r="P42" s="88"/>
      <c r="Q42" s="582"/>
    </row>
    <row r="43" spans="1:17" s="61" customFormat="1" x14ac:dyDescent="0.25">
      <c r="A43" s="67" t="s">
        <v>1353</v>
      </c>
      <c r="B43" s="582"/>
      <c r="C43" s="74"/>
      <c r="D43" s="74"/>
      <c r="E43" s="74"/>
      <c r="F43" s="74"/>
      <c r="H43" s="67" t="s">
        <v>383</v>
      </c>
      <c r="J43" s="74"/>
      <c r="K43" s="74"/>
      <c r="L43" s="74"/>
      <c r="M43" s="74"/>
      <c r="N43" s="74"/>
      <c r="O43" s="74"/>
      <c r="P43" s="88"/>
      <c r="Q43" s="582"/>
    </row>
    <row r="44" spans="1:17" s="61" customFormat="1" x14ac:dyDescent="0.25">
      <c r="A44" s="67" t="s">
        <v>1354</v>
      </c>
      <c r="B44" s="582"/>
      <c r="C44" s="74"/>
      <c r="D44" s="74"/>
      <c r="E44" s="74"/>
      <c r="F44" s="74"/>
      <c r="H44" s="67" t="s">
        <v>384</v>
      </c>
      <c r="J44" s="74"/>
      <c r="K44" s="74"/>
      <c r="L44" s="74"/>
      <c r="M44" s="74"/>
      <c r="N44" s="74"/>
      <c r="O44" s="74"/>
      <c r="P44" s="88"/>
      <c r="Q44" s="582"/>
    </row>
    <row r="45" spans="1:17" s="61" customFormat="1" x14ac:dyDescent="0.25">
      <c r="A45" s="102" t="s">
        <v>1355</v>
      </c>
      <c r="B45" s="582"/>
      <c r="C45" s="74"/>
      <c r="D45" s="74"/>
      <c r="E45" s="74"/>
      <c r="F45" s="74"/>
      <c r="H45" s="67" t="s">
        <v>385</v>
      </c>
      <c r="J45" s="74"/>
      <c r="K45" s="74"/>
      <c r="L45" s="74"/>
      <c r="M45" s="74"/>
      <c r="N45" s="74"/>
      <c r="O45" s="74"/>
      <c r="P45" s="88"/>
      <c r="Q45" s="582"/>
    </row>
    <row r="46" spans="1:17" s="61" customFormat="1" x14ac:dyDescent="0.25">
      <c r="A46" s="67" t="s">
        <v>1356</v>
      </c>
      <c r="B46" s="582"/>
      <c r="C46" s="74"/>
      <c r="D46" s="74"/>
      <c r="E46" s="74"/>
      <c r="F46" s="74"/>
      <c r="H46" s="67"/>
      <c r="J46" s="74"/>
      <c r="K46" s="74"/>
      <c r="L46" s="74" t="s">
        <v>1360</v>
      </c>
      <c r="M46" s="74"/>
      <c r="N46" s="74"/>
      <c r="O46" s="74"/>
      <c r="P46" s="88"/>
      <c r="Q46" s="582"/>
    </row>
    <row r="47" spans="1:17" s="61" customFormat="1" x14ac:dyDescent="0.25">
      <c r="A47" s="67" t="s">
        <v>1459</v>
      </c>
      <c r="B47" s="582"/>
      <c r="C47" s="74"/>
      <c r="D47" s="74"/>
      <c r="E47" s="74"/>
      <c r="F47" s="74"/>
      <c r="H47" s="67" t="s">
        <v>1361</v>
      </c>
      <c r="J47" s="74"/>
      <c r="K47" s="74"/>
      <c r="L47" s="74"/>
      <c r="M47" s="74"/>
      <c r="N47" s="74"/>
      <c r="O47" s="74"/>
      <c r="P47" s="88"/>
      <c r="Q47" s="582"/>
    </row>
    <row r="48" spans="1:17" s="61" customFormat="1" x14ac:dyDescent="0.25">
      <c r="A48" s="67" t="s">
        <v>1357</v>
      </c>
      <c r="B48" s="582"/>
      <c r="C48" s="74"/>
      <c r="D48" s="74"/>
      <c r="E48" s="74"/>
      <c r="F48" s="74"/>
      <c r="H48" s="67" t="s">
        <v>386</v>
      </c>
      <c r="J48" s="74"/>
      <c r="K48" s="74"/>
      <c r="L48" s="74"/>
      <c r="M48" s="74"/>
      <c r="N48" s="74"/>
      <c r="O48" s="74"/>
      <c r="P48" s="88"/>
      <c r="Q48" s="582"/>
    </row>
    <row r="49" spans="1:17" s="61" customFormat="1" x14ac:dyDescent="0.25">
      <c r="A49" s="67" t="s">
        <v>1358</v>
      </c>
      <c r="B49" s="582"/>
      <c r="C49" s="74"/>
      <c r="D49" s="74"/>
      <c r="E49" s="74"/>
      <c r="F49" s="74"/>
      <c r="H49" s="663" t="s">
        <v>387</v>
      </c>
      <c r="J49" s="74"/>
      <c r="K49" s="74"/>
      <c r="L49" s="74"/>
      <c r="M49" s="74"/>
      <c r="N49" s="74"/>
      <c r="O49" s="74"/>
      <c r="P49" s="88"/>
      <c r="Q49" s="582"/>
    </row>
    <row r="50" spans="1:17" s="61" customFormat="1" x14ac:dyDescent="0.25">
      <c r="A50" s="73"/>
      <c r="B50" s="582"/>
      <c r="C50" s="74"/>
      <c r="D50" s="74"/>
      <c r="E50" s="74"/>
      <c r="F50" s="74"/>
      <c r="H50" s="74"/>
      <c r="I50" s="74"/>
      <c r="J50" s="74"/>
      <c r="K50" s="74"/>
      <c r="L50" s="74"/>
      <c r="M50" s="74"/>
      <c r="N50" s="74"/>
      <c r="O50" s="74"/>
      <c r="P50" s="582"/>
      <c r="Q50" s="582"/>
    </row>
    <row r="51" spans="1:17" s="61" customFormat="1" x14ac:dyDescent="0.25">
      <c r="A51" s="582"/>
      <c r="B51" s="582"/>
      <c r="C51" s="74"/>
      <c r="D51" s="74"/>
      <c r="E51" s="74"/>
      <c r="F51" s="658"/>
      <c r="G51" s="582"/>
      <c r="H51" s="74"/>
      <c r="I51" s="74"/>
      <c r="J51" s="74"/>
      <c r="K51" s="74"/>
      <c r="L51" s="74"/>
      <c r="M51" s="74"/>
      <c r="N51" s="74"/>
      <c r="O51" s="74"/>
      <c r="P51" s="582"/>
      <c r="Q51" s="582"/>
    </row>
    <row r="52" spans="1:17" s="61" customFormat="1" x14ac:dyDescent="0.25">
      <c r="A52" s="73"/>
      <c r="B52" s="582"/>
      <c r="C52" s="74"/>
      <c r="D52" s="74"/>
      <c r="E52" s="74"/>
      <c r="F52" s="658"/>
      <c r="H52" s="74"/>
      <c r="I52" s="74"/>
      <c r="J52" s="74"/>
      <c r="K52" s="74"/>
      <c r="L52" s="74"/>
      <c r="M52" s="74"/>
      <c r="N52" s="74"/>
      <c r="O52" s="74"/>
      <c r="P52" s="582"/>
      <c r="Q52" s="582"/>
    </row>
    <row r="53" spans="1:17" s="61" customFormat="1" x14ac:dyDescent="0.25">
      <c r="A53" s="73"/>
      <c r="B53" s="582"/>
      <c r="C53" s="74"/>
      <c r="D53" s="74"/>
      <c r="E53" s="74"/>
      <c r="F53" s="74"/>
      <c r="H53" s="74"/>
      <c r="I53" s="74"/>
      <c r="J53" s="74"/>
      <c r="K53" s="74"/>
      <c r="L53" s="74"/>
      <c r="M53" s="74"/>
      <c r="N53" s="74"/>
      <c r="O53" s="74"/>
      <c r="P53" s="582"/>
      <c r="Q53" s="582"/>
    </row>
    <row r="54" spans="1:17" s="61" customFormat="1" x14ac:dyDescent="0.25">
      <c r="A54" s="73"/>
      <c r="B54" s="582"/>
      <c r="C54" s="74"/>
      <c r="D54" s="74"/>
      <c r="E54" s="74"/>
      <c r="F54" s="74"/>
      <c r="G54" s="582"/>
      <c r="H54" s="74"/>
      <c r="I54" s="74"/>
      <c r="J54" s="74"/>
      <c r="K54" s="74"/>
      <c r="L54" s="74"/>
      <c r="M54" s="74"/>
      <c r="N54" s="74"/>
      <c r="O54" s="74"/>
      <c r="P54" s="582"/>
      <c r="Q54" s="582"/>
    </row>
    <row r="55" spans="1:17" s="61" customFormat="1" x14ac:dyDescent="0.25">
      <c r="B55" s="582"/>
      <c r="C55" s="74"/>
      <c r="D55" s="74"/>
      <c r="E55" s="74"/>
      <c r="F55" s="74"/>
      <c r="G55" s="582"/>
      <c r="H55" s="74"/>
      <c r="I55" s="74"/>
      <c r="J55" s="74"/>
      <c r="K55" s="74"/>
      <c r="L55" s="74"/>
      <c r="M55" s="74"/>
      <c r="N55" s="74"/>
      <c r="O55" s="74"/>
      <c r="P55" s="582"/>
      <c r="Q55" s="582"/>
    </row>
    <row r="56" spans="1:17" s="61" customFormat="1" x14ac:dyDescent="0.25">
      <c r="B56" s="582"/>
      <c r="C56" s="74"/>
      <c r="D56" s="74"/>
      <c r="E56" s="74"/>
      <c r="F56" s="74"/>
      <c r="G56" s="74"/>
      <c r="H56" s="74"/>
      <c r="I56" s="74"/>
      <c r="J56" s="74"/>
      <c r="K56" s="74"/>
      <c r="L56" s="74"/>
      <c r="M56" s="74"/>
      <c r="N56" s="74"/>
      <c r="O56" s="74"/>
      <c r="P56" s="582"/>
      <c r="Q56" s="582"/>
    </row>
    <row r="57" spans="1:17" s="61" customFormat="1" x14ac:dyDescent="0.25">
      <c r="B57" s="582"/>
      <c r="C57" s="74"/>
      <c r="D57" s="74"/>
      <c r="E57" s="74"/>
      <c r="F57" s="74"/>
      <c r="G57" s="74"/>
      <c r="H57" s="74"/>
      <c r="I57" s="74"/>
      <c r="J57" s="74"/>
      <c r="K57" s="74"/>
      <c r="L57" s="74"/>
      <c r="M57" s="74"/>
      <c r="N57" s="74"/>
      <c r="O57" s="74"/>
      <c r="P57" s="582"/>
      <c r="Q57" s="582"/>
    </row>
    <row r="58" spans="1:17" s="61" customFormat="1" x14ac:dyDescent="0.25">
      <c r="B58" s="582"/>
      <c r="C58" s="74"/>
      <c r="D58" s="74"/>
      <c r="E58" s="74"/>
      <c r="F58" s="74"/>
      <c r="G58" s="74"/>
      <c r="H58" s="74"/>
      <c r="I58" s="74"/>
      <c r="J58" s="74"/>
      <c r="K58" s="74"/>
      <c r="L58" s="74"/>
      <c r="M58" s="304"/>
      <c r="N58" s="74"/>
      <c r="O58" s="74"/>
      <c r="P58" s="88"/>
      <c r="Q58" s="582"/>
    </row>
    <row r="59" spans="1:17" s="61" customFormat="1" x14ac:dyDescent="0.25">
      <c r="B59" s="582"/>
      <c r="C59" s="74"/>
      <c r="D59" s="74"/>
      <c r="E59" s="74"/>
      <c r="F59" s="74"/>
      <c r="G59" s="74"/>
      <c r="H59" s="74"/>
      <c r="I59" s="74"/>
      <c r="J59" s="74"/>
      <c r="K59" s="74"/>
      <c r="L59" s="74"/>
      <c r="M59" s="74"/>
      <c r="N59" s="74"/>
      <c r="O59" s="74"/>
      <c r="P59" s="88"/>
      <c r="Q59" s="582"/>
    </row>
    <row r="60" spans="1:17" s="582" customFormat="1" x14ac:dyDescent="0.25">
      <c r="C60" s="74"/>
      <c r="D60" s="74"/>
      <c r="E60" s="74"/>
      <c r="F60" s="74"/>
      <c r="G60" s="74"/>
      <c r="H60" s="74"/>
      <c r="I60" s="74"/>
      <c r="J60" s="74"/>
      <c r="K60" s="74"/>
      <c r="L60" s="74"/>
      <c r="M60" s="74"/>
      <c r="N60" s="74"/>
      <c r="O60" s="74"/>
      <c r="P60" s="88"/>
    </row>
    <row r="61" spans="1:17" s="582" customFormat="1" x14ac:dyDescent="0.25">
      <c r="C61" s="74"/>
      <c r="D61" s="74"/>
      <c r="E61" s="74"/>
      <c r="F61" s="74"/>
      <c r="G61" s="74"/>
      <c r="H61" s="74"/>
      <c r="I61" s="74"/>
      <c r="J61" s="74"/>
      <c r="K61" s="74"/>
      <c r="L61" s="74"/>
      <c r="M61" s="74"/>
      <c r="N61" s="74"/>
      <c r="O61" s="74"/>
    </row>
    <row r="62" spans="1:17" s="582" customFormat="1" x14ac:dyDescent="0.25">
      <c r="C62" s="74"/>
      <c r="D62" s="74"/>
      <c r="E62" s="74"/>
      <c r="F62" s="74"/>
      <c r="G62" s="74"/>
      <c r="H62" s="74"/>
      <c r="I62" s="74"/>
      <c r="J62" s="74"/>
      <c r="K62" s="74"/>
      <c r="L62" s="74"/>
      <c r="M62" s="74"/>
      <c r="N62" s="74"/>
      <c r="O62" s="74"/>
    </row>
    <row r="63" spans="1:17" s="582" customFormat="1" x14ac:dyDescent="0.25">
      <c r="C63" s="74"/>
      <c r="D63" s="74"/>
      <c r="E63" s="74"/>
      <c r="F63" s="74"/>
      <c r="G63" s="74"/>
      <c r="H63" s="74"/>
      <c r="I63" s="74"/>
      <c r="J63" s="74"/>
      <c r="K63" s="74"/>
      <c r="L63" s="74"/>
      <c r="M63" s="74"/>
      <c r="N63" s="74"/>
      <c r="O63" s="74"/>
    </row>
    <row r="64" spans="1:17" s="582" customFormat="1" x14ac:dyDescent="0.25">
      <c r="C64" s="74"/>
      <c r="D64" s="74"/>
      <c r="E64" s="74"/>
      <c r="F64" s="74"/>
      <c r="G64" s="74"/>
      <c r="H64" s="74"/>
      <c r="I64" s="74"/>
      <c r="J64" s="74"/>
      <c r="K64" s="74"/>
      <c r="L64" s="74"/>
      <c r="M64" s="74"/>
      <c r="N64" s="74"/>
      <c r="O64" s="74"/>
    </row>
    <row r="65" spans="3:15" s="582" customFormat="1" x14ac:dyDescent="0.25">
      <c r="C65" s="74"/>
      <c r="D65" s="74"/>
      <c r="E65" s="74"/>
      <c r="F65" s="74"/>
      <c r="G65" s="74"/>
      <c r="H65" s="74"/>
      <c r="I65" s="74"/>
      <c r="J65" s="74"/>
      <c r="K65" s="74"/>
      <c r="L65" s="74"/>
      <c r="M65" s="74"/>
      <c r="N65" s="74"/>
      <c r="O65" s="74"/>
    </row>
    <row r="66" spans="3:15" s="582" customFormat="1" x14ac:dyDescent="0.25">
      <c r="C66" s="74"/>
      <c r="D66" s="74"/>
      <c r="E66" s="74"/>
      <c r="F66" s="74"/>
      <c r="G66" s="74"/>
      <c r="H66" s="74"/>
      <c r="I66" s="74"/>
      <c r="J66" s="74"/>
      <c r="K66" s="74"/>
      <c r="L66" s="74"/>
      <c r="M66" s="74"/>
      <c r="N66" s="74"/>
      <c r="O66" s="74"/>
    </row>
    <row r="67" spans="3:15" s="582" customFormat="1" x14ac:dyDescent="0.25">
      <c r="C67" s="74"/>
      <c r="D67" s="74"/>
      <c r="E67" s="74"/>
      <c r="F67" s="74"/>
      <c r="G67" s="74"/>
      <c r="H67" s="74"/>
      <c r="I67" s="74"/>
      <c r="J67" s="74"/>
      <c r="K67" s="74"/>
      <c r="L67" s="74"/>
      <c r="M67" s="74"/>
      <c r="N67" s="74"/>
      <c r="O67" s="74"/>
    </row>
    <row r="68" spans="3:15" s="582" customFormat="1" x14ac:dyDescent="0.25">
      <c r="C68" s="74"/>
      <c r="D68" s="74"/>
      <c r="E68" s="74"/>
      <c r="F68" s="74"/>
      <c r="G68" s="74"/>
      <c r="H68" s="74"/>
      <c r="I68" s="74"/>
      <c r="J68" s="74"/>
      <c r="K68" s="74"/>
      <c r="L68" s="74"/>
      <c r="M68" s="74"/>
      <c r="N68" s="74"/>
      <c r="O68" s="74"/>
    </row>
    <row r="69" spans="3:15" s="582" customFormat="1" x14ac:dyDescent="0.25">
      <c r="C69" s="74"/>
      <c r="D69" s="74"/>
      <c r="E69" s="74"/>
      <c r="F69" s="74"/>
      <c r="G69" s="74"/>
      <c r="H69" s="74"/>
      <c r="I69" s="74"/>
      <c r="J69" s="74"/>
      <c r="K69" s="74"/>
      <c r="L69" s="74"/>
      <c r="M69" s="74"/>
      <c r="N69" s="74"/>
      <c r="O69" s="74"/>
    </row>
    <row r="70" spans="3:15" s="582" customFormat="1" x14ac:dyDescent="0.25">
      <c r="C70" s="74"/>
      <c r="D70" s="74"/>
      <c r="E70" s="74"/>
      <c r="F70" s="74"/>
      <c r="G70" s="74"/>
      <c r="H70" s="74"/>
      <c r="I70" s="74"/>
      <c r="J70" s="74"/>
      <c r="K70" s="74"/>
      <c r="L70" s="74"/>
      <c r="M70" s="74"/>
      <c r="N70" s="74"/>
      <c r="O70" s="74"/>
    </row>
    <row r="71" spans="3:15" s="582" customFormat="1" x14ac:dyDescent="0.25">
      <c r="C71" s="74"/>
      <c r="D71" s="74"/>
      <c r="E71" s="74"/>
      <c r="F71" s="74"/>
      <c r="G71" s="74"/>
      <c r="H71" s="74"/>
      <c r="I71" s="74"/>
      <c r="J71" s="74"/>
      <c r="K71" s="74"/>
      <c r="L71" s="74"/>
      <c r="M71" s="74"/>
      <c r="N71" s="74"/>
      <c r="O71" s="74"/>
    </row>
    <row r="72" spans="3:15" s="582" customFormat="1" x14ac:dyDescent="0.25">
      <c r="C72" s="74"/>
      <c r="D72" s="74"/>
      <c r="E72" s="74"/>
      <c r="F72" s="74"/>
      <c r="G72" s="74"/>
      <c r="H72" s="74"/>
      <c r="I72" s="74"/>
      <c r="J72" s="74"/>
      <c r="K72" s="74"/>
      <c r="L72" s="74"/>
      <c r="M72" s="74"/>
      <c r="N72" s="74"/>
      <c r="O72" s="74"/>
    </row>
    <row r="73" spans="3:15" s="582" customFormat="1" x14ac:dyDescent="0.25">
      <c r="C73" s="74"/>
      <c r="D73" s="74"/>
      <c r="E73" s="74"/>
      <c r="F73" s="74"/>
      <c r="G73" s="74"/>
      <c r="H73" s="74"/>
      <c r="I73" s="74"/>
      <c r="J73" s="74"/>
      <c r="K73" s="74"/>
      <c r="L73" s="74"/>
      <c r="M73" s="74"/>
      <c r="N73" s="74"/>
      <c r="O73" s="74"/>
    </row>
    <row r="74" spans="3:15" s="582" customFormat="1" x14ac:dyDescent="0.25">
      <c r="C74" s="74"/>
      <c r="D74" s="74"/>
      <c r="E74" s="74"/>
      <c r="F74" s="74"/>
      <c r="G74" s="74"/>
      <c r="H74" s="74"/>
      <c r="I74" s="74"/>
      <c r="J74" s="74"/>
      <c r="K74" s="74"/>
      <c r="L74" s="74"/>
      <c r="M74" s="74"/>
      <c r="N74" s="74"/>
      <c r="O74" s="74"/>
    </row>
    <row r="75" spans="3:15" s="582" customFormat="1" x14ac:dyDescent="0.25">
      <c r="C75" s="74"/>
      <c r="D75" s="74"/>
      <c r="E75" s="74"/>
      <c r="F75" s="74"/>
      <c r="G75" s="74"/>
      <c r="H75" s="74"/>
      <c r="I75" s="74"/>
      <c r="J75" s="74"/>
      <c r="K75" s="74"/>
      <c r="L75" s="74"/>
      <c r="M75" s="74"/>
      <c r="N75" s="74"/>
      <c r="O75" s="74"/>
    </row>
    <row r="76" spans="3:15" s="582" customFormat="1" x14ac:dyDescent="0.25">
      <c r="C76" s="74"/>
      <c r="D76" s="74"/>
      <c r="E76" s="74"/>
      <c r="F76" s="74"/>
      <c r="G76" s="74"/>
      <c r="H76" s="74"/>
      <c r="I76" s="74"/>
      <c r="J76" s="74"/>
      <c r="K76" s="74"/>
      <c r="L76" s="74"/>
      <c r="M76" s="74"/>
      <c r="N76" s="74"/>
      <c r="O76" s="74"/>
    </row>
    <row r="77" spans="3:15" s="582" customFormat="1" x14ac:dyDescent="0.25">
      <c r="C77" s="74"/>
      <c r="D77" s="74"/>
      <c r="E77" s="74"/>
      <c r="F77" s="74"/>
      <c r="G77" s="74"/>
      <c r="H77" s="74"/>
      <c r="I77" s="74"/>
      <c r="J77" s="74"/>
      <c r="K77" s="74"/>
      <c r="L77" s="74"/>
      <c r="M77" s="74"/>
      <c r="N77" s="74"/>
      <c r="O77" s="74"/>
    </row>
    <row r="78" spans="3:15" s="582" customFormat="1" x14ac:dyDescent="0.25">
      <c r="C78" s="74"/>
      <c r="D78" s="74"/>
      <c r="E78" s="74"/>
      <c r="F78" s="74"/>
      <c r="G78" s="74"/>
      <c r="H78" s="74"/>
      <c r="I78" s="74"/>
      <c r="J78" s="74"/>
      <c r="K78" s="74"/>
      <c r="L78" s="74"/>
      <c r="M78" s="74"/>
      <c r="N78" s="74"/>
      <c r="O78" s="74"/>
    </row>
    <row r="79" spans="3:15" s="582" customFormat="1" x14ac:dyDescent="0.25">
      <c r="C79" s="74"/>
      <c r="D79" s="74"/>
      <c r="E79" s="74"/>
      <c r="F79" s="74"/>
      <c r="G79" s="74"/>
      <c r="H79" s="74"/>
      <c r="I79" s="74"/>
      <c r="J79" s="74"/>
      <c r="K79" s="74"/>
      <c r="L79" s="74"/>
      <c r="M79" s="74"/>
      <c r="N79" s="74"/>
      <c r="O79" s="74"/>
    </row>
    <row r="80" spans="3:15" s="582" customFormat="1" x14ac:dyDescent="0.25">
      <c r="C80" s="74"/>
      <c r="D80" s="74"/>
      <c r="E80" s="74"/>
      <c r="F80" s="74"/>
      <c r="G80" s="74"/>
      <c r="H80" s="74"/>
      <c r="I80" s="74"/>
      <c r="J80" s="74"/>
      <c r="K80" s="74"/>
      <c r="L80" s="74"/>
      <c r="M80" s="74"/>
      <c r="N80" s="74"/>
      <c r="O80" s="74"/>
    </row>
    <row r="81" spans="3:15" s="582" customFormat="1" x14ac:dyDescent="0.25">
      <c r="C81" s="74"/>
      <c r="D81" s="74"/>
      <c r="E81" s="74"/>
      <c r="F81" s="74"/>
      <c r="G81" s="74"/>
      <c r="H81" s="74"/>
      <c r="I81" s="74"/>
      <c r="J81" s="74"/>
      <c r="K81" s="74"/>
      <c r="L81" s="74"/>
      <c r="M81" s="74"/>
      <c r="N81" s="74"/>
      <c r="O81" s="74"/>
    </row>
    <row r="82" spans="3:15" s="582" customFormat="1" x14ac:dyDescent="0.25">
      <c r="C82" s="74"/>
      <c r="D82" s="74"/>
      <c r="E82" s="74"/>
      <c r="F82" s="74"/>
      <c r="G82" s="74"/>
      <c r="H82" s="74"/>
      <c r="I82" s="74"/>
      <c r="J82" s="74"/>
      <c r="K82" s="74"/>
      <c r="L82" s="74"/>
      <c r="M82" s="74"/>
      <c r="N82" s="74"/>
      <c r="O82" s="74"/>
    </row>
    <row r="83" spans="3:15" s="582" customFormat="1" x14ac:dyDescent="0.25">
      <c r="C83" s="74"/>
      <c r="D83" s="74"/>
      <c r="E83" s="74"/>
      <c r="F83" s="74"/>
      <c r="G83" s="74"/>
      <c r="H83" s="74"/>
      <c r="I83" s="74"/>
      <c r="J83" s="74"/>
      <c r="K83" s="74"/>
      <c r="L83" s="74"/>
      <c r="M83" s="74"/>
      <c r="N83" s="74"/>
      <c r="O83" s="74"/>
    </row>
    <row r="84" spans="3:15" s="582" customFormat="1" x14ac:dyDescent="0.25">
      <c r="C84" s="74"/>
      <c r="D84" s="74"/>
      <c r="E84" s="74"/>
      <c r="F84" s="74"/>
      <c r="G84" s="74"/>
      <c r="H84" s="74"/>
      <c r="I84" s="74"/>
      <c r="J84" s="74"/>
      <c r="K84" s="74"/>
      <c r="L84" s="74"/>
      <c r="M84" s="74"/>
      <c r="N84" s="74"/>
      <c r="O84" s="74"/>
    </row>
    <row r="85" spans="3:15" s="582" customFormat="1" x14ac:dyDescent="0.25">
      <c r="C85" s="74"/>
      <c r="D85" s="74"/>
      <c r="E85" s="74"/>
      <c r="F85" s="74"/>
      <c r="G85" s="74"/>
      <c r="H85" s="74"/>
      <c r="I85" s="74"/>
      <c r="J85" s="74"/>
      <c r="K85" s="74"/>
      <c r="L85" s="74"/>
      <c r="M85" s="74"/>
      <c r="N85" s="74"/>
      <c r="O85" s="74"/>
    </row>
    <row r="86" spans="3:15" s="582" customFormat="1" x14ac:dyDescent="0.25">
      <c r="C86" s="74"/>
      <c r="D86" s="74"/>
      <c r="E86" s="74"/>
      <c r="F86" s="74"/>
      <c r="G86" s="74"/>
      <c r="H86" s="74"/>
      <c r="I86" s="74"/>
      <c r="J86" s="74"/>
      <c r="K86" s="74"/>
      <c r="L86" s="74"/>
      <c r="M86" s="74"/>
      <c r="N86" s="74"/>
      <c r="O86" s="74"/>
    </row>
    <row r="87" spans="3:15" s="582" customFormat="1" x14ac:dyDescent="0.25">
      <c r="C87" s="74"/>
      <c r="D87" s="74"/>
      <c r="E87" s="74"/>
      <c r="F87" s="74"/>
      <c r="G87" s="74"/>
      <c r="H87" s="74"/>
      <c r="I87" s="74"/>
      <c r="J87" s="74"/>
      <c r="K87" s="74"/>
      <c r="L87" s="74"/>
      <c r="M87" s="74"/>
      <c r="N87" s="74"/>
      <c r="O87" s="74"/>
    </row>
    <row r="88" spans="3:15" s="582" customFormat="1" x14ac:dyDescent="0.25">
      <c r="C88" s="74"/>
      <c r="D88" s="74"/>
      <c r="E88" s="74"/>
      <c r="F88" s="74"/>
      <c r="G88" s="74"/>
      <c r="H88" s="74"/>
      <c r="I88" s="74"/>
      <c r="J88" s="74"/>
      <c r="K88" s="74"/>
      <c r="L88" s="74"/>
      <c r="M88" s="74"/>
      <c r="N88" s="74"/>
      <c r="O88" s="74"/>
    </row>
    <row r="89" spans="3:15" s="582" customFormat="1" x14ac:dyDescent="0.25">
      <c r="C89" s="74"/>
      <c r="D89" s="74"/>
      <c r="E89" s="74"/>
      <c r="F89" s="74"/>
      <c r="G89" s="74"/>
      <c r="H89" s="74"/>
      <c r="I89" s="74"/>
      <c r="J89" s="74"/>
      <c r="K89" s="74"/>
      <c r="L89" s="74"/>
      <c r="M89" s="74"/>
      <c r="N89" s="74"/>
      <c r="O89" s="74"/>
    </row>
    <row r="90" spans="3:15" s="582" customFormat="1" x14ac:dyDescent="0.25">
      <c r="C90" s="74"/>
      <c r="D90" s="74"/>
      <c r="E90" s="74"/>
      <c r="F90" s="74"/>
      <c r="G90" s="74"/>
      <c r="H90" s="74"/>
      <c r="I90" s="74"/>
      <c r="J90" s="74"/>
      <c r="K90" s="74"/>
      <c r="L90" s="74"/>
      <c r="M90" s="74"/>
      <c r="N90" s="74"/>
      <c r="O90" s="74"/>
    </row>
    <row r="91" spans="3:15" s="582" customFormat="1" x14ac:dyDescent="0.25">
      <c r="C91" s="74"/>
      <c r="D91" s="74"/>
      <c r="E91" s="74"/>
      <c r="F91" s="74"/>
      <c r="G91" s="74"/>
      <c r="H91" s="74"/>
      <c r="I91" s="74"/>
      <c r="J91" s="74"/>
      <c r="K91" s="74"/>
      <c r="L91" s="74"/>
      <c r="M91" s="74"/>
      <c r="N91" s="74"/>
      <c r="O91" s="74"/>
    </row>
    <row r="92" spans="3:15" s="582" customFormat="1" x14ac:dyDescent="0.25">
      <c r="C92" s="74"/>
      <c r="D92" s="74"/>
      <c r="E92" s="74"/>
      <c r="F92" s="74"/>
      <c r="G92" s="74"/>
      <c r="H92" s="74"/>
      <c r="I92" s="74"/>
      <c r="J92" s="74"/>
      <c r="K92" s="74"/>
      <c r="L92" s="74"/>
      <c r="M92" s="74"/>
      <c r="N92" s="74"/>
      <c r="O92" s="74"/>
    </row>
    <row r="93" spans="3:15" s="582" customFormat="1" x14ac:dyDescent="0.25">
      <c r="C93" s="74"/>
      <c r="D93" s="74"/>
      <c r="E93" s="74"/>
      <c r="F93" s="74"/>
      <c r="G93" s="74"/>
      <c r="H93" s="74"/>
      <c r="I93" s="74"/>
      <c r="J93" s="74"/>
      <c r="K93" s="74"/>
      <c r="L93" s="74"/>
      <c r="M93" s="74"/>
      <c r="N93" s="74"/>
      <c r="O93" s="74"/>
    </row>
    <row r="94" spans="3:15" s="582" customFormat="1" x14ac:dyDescent="0.25">
      <c r="C94" s="74"/>
      <c r="D94" s="74"/>
      <c r="E94" s="74"/>
      <c r="F94" s="74"/>
      <c r="G94" s="74"/>
      <c r="H94" s="74"/>
      <c r="I94" s="74"/>
      <c r="J94" s="74"/>
      <c r="K94" s="74"/>
      <c r="L94" s="74"/>
      <c r="M94" s="74"/>
      <c r="N94" s="74"/>
      <c r="O94" s="74"/>
    </row>
    <row r="95" spans="3:15" s="582" customFormat="1" x14ac:dyDescent="0.25">
      <c r="C95" s="74"/>
      <c r="D95" s="74"/>
      <c r="E95" s="74"/>
      <c r="F95" s="74"/>
      <c r="G95" s="74"/>
      <c r="H95" s="74"/>
      <c r="I95" s="74"/>
      <c r="J95" s="74"/>
      <c r="K95" s="74"/>
      <c r="L95" s="74"/>
      <c r="M95" s="74"/>
      <c r="N95" s="74"/>
      <c r="O95" s="74"/>
    </row>
    <row r="96" spans="3:15" s="582" customFormat="1" x14ac:dyDescent="0.25">
      <c r="C96" s="74"/>
      <c r="D96" s="74"/>
      <c r="E96" s="74"/>
      <c r="F96" s="74"/>
      <c r="G96" s="74"/>
      <c r="H96" s="74"/>
      <c r="I96" s="74"/>
      <c r="J96" s="74"/>
      <c r="K96" s="74"/>
      <c r="L96" s="74"/>
      <c r="M96" s="74"/>
      <c r="N96" s="74"/>
      <c r="O96" s="74"/>
    </row>
    <row r="97" spans="3:15" s="582" customFormat="1" x14ac:dyDescent="0.25">
      <c r="C97" s="74"/>
      <c r="D97" s="74"/>
      <c r="E97" s="74"/>
      <c r="F97" s="74"/>
      <c r="G97" s="74"/>
      <c r="H97" s="74"/>
      <c r="I97" s="74"/>
      <c r="J97" s="74"/>
      <c r="K97" s="74"/>
      <c r="L97" s="74"/>
      <c r="M97" s="74"/>
      <c r="N97" s="74"/>
      <c r="O97" s="74"/>
    </row>
    <row r="98" spans="3:15" s="582" customFormat="1" x14ac:dyDescent="0.25">
      <c r="C98" s="74"/>
      <c r="D98" s="74"/>
      <c r="E98" s="74"/>
      <c r="F98" s="74"/>
      <c r="G98" s="74"/>
      <c r="H98" s="74"/>
      <c r="I98" s="74"/>
      <c r="J98" s="74"/>
      <c r="K98" s="74"/>
      <c r="L98" s="74"/>
      <c r="M98" s="74"/>
      <c r="N98" s="74"/>
      <c r="O98" s="74"/>
    </row>
    <row r="99" spans="3:15" s="582" customFormat="1" x14ac:dyDescent="0.25">
      <c r="C99" s="74"/>
      <c r="D99" s="74"/>
      <c r="E99" s="74"/>
      <c r="F99" s="74"/>
      <c r="G99" s="74"/>
      <c r="H99" s="74"/>
      <c r="I99" s="74"/>
      <c r="J99" s="74"/>
      <c r="K99" s="74"/>
      <c r="L99" s="74"/>
      <c r="M99" s="74"/>
      <c r="N99" s="74"/>
      <c r="O99" s="74"/>
    </row>
    <row r="100" spans="3:15" s="582" customFormat="1" x14ac:dyDescent="0.25">
      <c r="C100" s="74"/>
      <c r="D100" s="74"/>
      <c r="E100" s="74"/>
      <c r="F100" s="74"/>
      <c r="G100" s="74"/>
      <c r="H100" s="74"/>
      <c r="I100" s="74"/>
      <c r="J100" s="74"/>
      <c r="K100" s="74"/>
      <c r="L100" s="74"/>
      <c r="M100" s="74"/>
      <c r="N100" s="74"/>
      <c r="O100" s="74"/>
    </row>
    <row r="101" spans="3:15" s="582" customFormat="1" x14ac:dyDescent="0.25">
      <c r="C101" s="74"/>
      <c r="D101" s="74"/>
      <c r="E101" s="74"/>
      <c r="F101" s="74"/>
      <c r="G101" s="74"/>
      <c r="H101" s="74"/>
      <c r="I101" s="74"/>
      <c r="J101" s="74"/>
      <c r="K101" s="74"/>
      <c r="L101" s="74"/>
      <c r="M101" s="74"/>
      <c r="N101" s="74"/>
      <c r="O101" s="74"/>
    </row>
    <row r="102" spans="3:15" s="582" customFormat="1" x14ac:dyDescent="0.25">
      <c r="C102" s="74"/>
      <c r="D102" s="74"/>
      <c r="E102" s="74"/>
      <c r="F102" s="74"/>
      <c r="G102" s="74"/>
      <c r="H102" s="74"/>
      <c r="I102" s="74"/>
      <c r="J102" s="74"/>
      <c r="K102" s="74"/>
      <c r="L102" s="74"/>
      <c r="M102" s="74"/>
      <c r="N102" s="74"/>
      <c r="O102" s="74"/>
    </row>
    <row r="103" spans="3:15" s="582" customFormat="1" x14ac:dyDescent="0.25">
      <c r="C103" s="74"/>
      <c r="D103" s="74"/>
      <c r="E103" s="74"/>
      <c r="F103" s="74"/>
      <c r="G103" s="74"/>
      <c r="H103" s="74"/>
      <c r="I103" s="74"/>
      <c r="J103" s="74"/>
      <c r="K103" s="74"/>
      <c r="L103" s="74"/>
      <c r="M103" s="74"/>
      <c r="N103" s="74"/>
      <c r="O103" s="74"/>
    </row>
    <row r="104" spans="3:15" s="582" customFormat="1" x14ac:dyDescent="0.25">
      <c r="C104" s="74"/>
      <c r="D104" s="74"/>
      <c r="E104" s="74"/>
      <c r="F104" s="74"/>
      <c r="G104" s="74"/>
      <c r="H104" s="74"/>
      <c r="I104" s="74"/>
      <c r="J104" s="74"/>
      <c r="K104" s="74"/>
      <c r="L104" s="74"/>
      <c r="M104" s="74"/>
      <c r="N104" s="74"/>
      <c r="O104" s="74"/>
    </row>
    <row r="105" spans="3:15" s="582" customFormat="1" x14ac:dyDescent="0.25">
      <c r="C105" s="74"/>
      <c r="D105" s="74"/>
      <c r="E105" s="74"/>
      <c r="F105" s="74"/>
      <c r="G105" s="74"/>
      <c r="H105" s="74"/>
      <c r="I105" s="74"/>
      <c r="J105" s="74"/>
      <c r="K105" s="74"/>
      <c r="L105" s="74"/>
      <c r="M105" s="74"/>
      <c r="N105" s="74"/>
      <c r="O105" s="74"/>
    </row>
    <row r="106" spans="3:15" s="582" customFormat="1" x14ac:dyDescent="0.25">
      <c r="C106" s="74"/>
      <c r="D106" s="74"/>
      <c r="E106" s="74"/>
      <c r="F106" s="74"/>
      <c r="G106" s="74"/>
      <c r="H106" s="74"/>
      <c r="I106" s="74"/>
      <c r="J106" s="74"/>
      <c r="K106" s="74"/>
      <c r="L106" s="74"/>
      <c r="M106" s="74"/>
      <c r="N106" s="74"/>
      <c r="O106" s="74"/>
    </row>
    <row r="107" spans="3:15" s="582" customFormat="1" x14ac:dyDescent="0.25">
      <c r="C107" s="74"/>
      <c r="D107" s="74"/>
      <c r="E107" s="74"/>
      <c r="F107" s="74"/>
      <c r="G107" s="74"/>
      <c r="H107" s="74"/>
      <c r="I107" s="74"/>
      <c r="J107" s="74"/>
      <c r="K107" s="74"/>
      <c r="L107" s="74"/>
      <c r="M107" s="74"/>
      <c r="N107" s="74"/>
      <c r="O107" s="74"/>
    </row>
    <row r="108" spans="3:15" s="582" customFormat="1" x14ac:dyDescent="0.25">
      <c r="C108" s="74"/>
      <c r="D108" s="74"/>
      <c r="E108" s="74"/>
      <c r="F108" s="74"/>
      <c r="G108" s="74"/>
      <c r="H108" s="74"/>
      <c r="I108" s="74"/>
      <c r="J108" s="74"/>
      <c r="K108" s="74"/>
      <c r="L108" s="74"/>
      <c r="M108" s="74"/>
      <c r="N108" s="74"/>
      <c r="O108" s="74"/>
    </row>
    <row r="109" spans="3:15" s="582" customFormat="1" x14ac:dyDescent="0.25">
      <c r="C109" s="74"/>
      <c r="D109" s="74"/>
      <c r="E109" s="74"/>
      <c r="F109" s="74"/>
      <c r="G109" s="74"/>
      <c r="H109" s="74"/>
      <c r="I109" s="74"/>
      <c r="J109" s="74"/>
      <c r="K109" s="74"/>
      <c r="L109" s="74"/>
      <c r="M109" s="74"/>
      <c r="N109" s="74"/>
      <c r="O109" s="74"/>
    </row>
    <row r="110" spans="3:15" s="582" customFormat="1" x14ac:dyDescent="0.25">
      <c r="C110" s="74"/>
      <c r="D110" s="74"/>
      <c r="E110" s="74"/>
      <c r="F110" s="74"/>
      <c r="G110" s="74"/>
      <c r="H110" s="74"/>
      <c r="I110" s="74"/>
      <c r="J110" s="74"/>
      <c r="K110" s="74"/>
      <c r="L110" s="74"/>
      <c r="M110" s="74"/>
      <c r="N110" s="74"/>
      <c r="O110" s="74"/>
    </row>
    <row r="111" spans="3:15" s="582" customFormat="1" x14ac:dyDescent="0.25">
      <c r="C111" s="74"/>
      <c r="D111" s="74"/>
      <c r="E111" s="74"/>
      <c r="F111" s="74"/>
      <c r="G111" s="74"/>
      <c r="H111" s="74"/>
      <c r="I111" s="74"/>
      <c r="J111" s="74"/>
      <c r="K111" s="74"/>
      <c r="L111" s="74"/>
      <c r="M111" s="74"/>
      <c r="N111" s="74"/>
      <c r="O111" s="74"/>
    </row>
    <row r="112" spans="3:15" s="582" customFormat="1" x14ac:dyDescent="0.25">
      <c r="C112" s="74"/>
      <c r="D112" s="74"/>
      <c r="E112" s="74"/>
      <c r="F112" s="74"/>
      <c r="G112" s="74"/>
      <c r="H112" s="74"/>
      <c r="I112" s="74"/>
      <c r="J112" s="74"/>
      <c r="K112" s="74"/>
      <c r="L112" s="74"/>
      <c r="M112" s="74"/>
      <c r="N112" s="74"/>
      <c r="O112" s="74"/>
    </row>
    <row r="113" spans="3:15" s="582" customFormat="1" x14ac:dyDescent="0.25">
      <c r="C113" s="74"/>
      <c r="D113" s="74"/>
      <c r="E113" s="74"/>
      <c r="F113" s="74"/>
      <c r="G113" s="74"/>
      <c r="H113" s="74"/>
      <c r="I113" s="74"/>
      <c r="J113" s="74"/>
      <c r="K113" s="74"/>
      <c r="L113" s="74"/>
      <c r="M113" s="74"/>
      <c r="N113" s="74"/>
      <c r="O113" s="74"/>
    </row>
    <row r="114" spans="3:15" s="582" customFormat="1" x14ac:dyDescent="0.25">
      <c r="C114" s="74"/>
      <c r="D114" s="74"/>
      <c r="E114" s="74"/>
      <c r="F114" s="74"/>
      <c r="G114" s="74"/>
      <c r="H114" s="74"/>
      <c r="I114" s="74"/>
      <c r="J114" s="74"/>
      <c r="K114" s="74"/>
      <c r="L114" s="74"/>
      <c r="M114" s="74"/>
      <c r="N114" s="74"/>
      <c r="O114" s="74"/>
    </row>
    <row r="115" spans="3:15" s="582" customFormat="1" x14ac:dyDescent="0.25">
      <c r="C115" s="74"/>
      <c r="D115" s="74"/>
      <c r="E115" s="74"/>
      <c r="F115" s="74"/>
      <c r="G115" s="74"/>
      <c r="H115" s="74"/>
      <c r="I115" s="74"/>
      <c r="J115" s="74"/>
      <c r="K115" s="74"/>
      <c r="L115" s="74"/>
      <c r="M115" s="74"/>
      <c r="N115" s="74"/>
      <c r="O115" s="74"/>
    </row>
    <row r="116" spans="3:15" s="582" customFormat="1" x14ac:dyDescent="0.25">
      <c r="C116" s="74"/>
      <c r="D116" s="74"/>
      <c r="E116" s="74"/>
      <c r="F116" s="74"/>
      <c r="G116" s="74"/>
      <c r="H116" s="74"/>
      <c r="I116" s="74"/>
      <c r="J116" s="74"/>
      <c r="K116" s="74"/>
      <c r="L116" s="74"/>
      <c r="M116" s="74"/>
      <c r="N116" s="74"/>
      <c r="O116" s="74"/>
    </row>
    <row r="117" spans="3:15" s="582" customFormat="1" x14ac:dyDescent="0.25">
      <c r="C117" s="74"/>
      <c r="D117" s="74"/>
      <c r="E117" s="74"/>
      <c r="F117" s="74"/>
      <c r="G117" s="74"/>
      <c r="H117" s="74"/>
      <c r="I117" s="74"/>
      <c r="J117" s="74"/>
      <c r="K117" s="74"/>
      <c r="L117" s="74"/>
      <c r="M117" s="74"/>
      <c r="N117" s="74"/>
      <c r="O117" s="74"/>
    </row>
    <row r="118" spans="3:15" s="582" customFormat="1" x14ac:dyDescent="0.25">
      <c r="C118" s="74"/>
      <c r="D118" s="74"/>
      <c r="E118" s="74"/>
      <c r="F118" s="74"/>
      <c r="G118" s="74"/>
      <c r="H118" s="74"/>
      <c r="I118" s="74"/>
      <c r="J118" s="74"/>
      <c r="K118" s="74"/>
      <c r="L118" s="74"/>
      <c r="M118" s="74"/>
      <c r="N118" s="74"/>
      <c r="O118" s="74"/>
    </row>
    <row r="119" spans="3:15" s="582" customFormat="1" x14ac:dyDescent="0.25">
      <c r="C119" s="74"/>
      <c r="D119" s="74"/>
      <c r="E119" s="74"/>
      <c r="F119" s="74"/>
      <c r="G119" s="74"/>
      <c r="H119" s="74"/>
      <c r="I119" s="74"/>
      <c r="J119" s="74"/>
      <c r="K119" s="74"/>
      <c r="L119" s="74"/>
      <c r="M119" s="74"/>
      <c r="N119" s="74"/>
      <c r="O119" s="74"/>
    </row>
    <row r="120" spans="3:15" s="582" customFormat="1" x14ac:dyDescent="0.25">
      <c r="C120" s="74"/>
      <c r="D120" s="74"/>
      <c r="E120" s="74"/>
      <c r="F120" s="74"/>
      <c r="G120" s="74"/>
      <c r="H120" s="74"/>
      <c r="I120" s="74"/>
      <c r="J120" s="74"/>
      <c r="K120" s="74"/>
      <c r="L120" s="74"/>
      <c r="M120" s="74"/>
      <c r="N120" s="74"/>
      <c r="O120" s="74"/>
    </row>
    <row r="121" spans="3:15" s="582" customFormat="1" x14ac:dyDescent="0.25">
      <c r="C121" s="74"/>
      <c r="D121" s="74"/>
      <c r="E121" s="74"/>
      <c r="F121" s="74"/>
      <c r="G121" s="74"/>
      <c r="H121" s="74"/>
      <c r="I121" s="74"/>
      <c r="J121" s="74"/>
      <c r="K121" s="74"/>
      <c r="L121" s="74"/>
      <c r="M121" s="74"/>
      <c r="N121" s="74"/>
      <c r="O121" s="74"/>
    </row>
    <row r="122" spans="3:15" s="582" customFormat="1" x14ac:dyDescent="0.25">
      <c r="C122" s="74"/>
      <c r="D122" s="74"/>
      <c r="E122" s="74"/>
      <c r="F122" s="74"/>
      <c r="G122" s="74"/>
      <c r="H122" s="74"/>
      <c r="I122" s="74"/>
      <c r="J122" s="74"/>
      <c r="K122" s="74"/>
      <c r="L122" s="74"/>
      <c r="M122" s="74"/>
      <c r="N122" s="74"/>
      <c r="O122" s="74"/>
    </row>
    <row r="123" spans="3:15" s="582" customFormat="1" x14ac:dyDescent="0.25">
      <c r="C123" s="74"/>
      <c r="D123" s="74"/>
      <c r="E123" s="74"/>
      <c r="F123" s="74"/>
      <c r="G123" s="74"/>
      <c r="H123" s="74"/>
      <c r="I123" s="74"/>
      <c r="J123" s="74"/>
      <c r="K123" s="74"/>
      <c r="L123" s="74"/>
      <c r="M123" s="74"/>
      <c r="N123" s="74"/>
      <c r="O123" s="74"/>
    </row>
    <row r="124" spans="3:15" s="582" customFormat="1" x14ac:dyDescent="0.25">
      <c r="C124" s="74"/>
      <c r="D124" s="74"/>
      <c r="E124" s="74"/>
      <c r="F124" s="74"/>
      <c r="G124" s="74"/>
      <c r="H124" s="74"/>
      <c r="I124" s="74"/>
      <c r="J124" s="74"/>
      <c r="K124" s="74"/>
      <c r="L124" s="74"/>
      <c r="M124" s="74"/>
      <c r="N124" s="74"/>
      <c r="O124" s="74"/>
    </row>
    <row r="125" spans="3:15" s="582" customFormat="1" x14ac:dyDescent="0.25">
      <c r="C125" s="74"/>
      <c r="D125" s="74"/>
      <c r="E125" s="74"/>
      <c r="F125" s="74"/>
      <c r="G125" s="74"/>
      <c r="H125" s="74"/>
      <c r="I125" s="74"/>
      <c r="J125" s="74"/>
      <c r="K125" s="74"/>
      <c r="L125" s="74"/>
      <c r="M125" s="74"/>
      <c r="N125" s="74"/>
      <c r="O125" s="74"/>
    </row>
    <row r="126" spans="3:15" s="582" customFormat="1" x14ac:dyDescent="0.25">
      <c r="C126" s="74"/>
      <c r="D126" s="74"/>
      <c r="E126" s="74"/>
      <c r="F126" s="74"/>
      <c r="G126" s="74"/>
      <c r="H126" s="74"/>
      <c r="I126" s="74"/>
      <c r="J126" s="74"/>
      <c r="K126" s="74"/>
      <c r="L126" s="74"/>
      <c r="M126" s="74"/>
      <c r="N126" s="74"/>
      <c r="O126" s="74"/>
    </row>
    <row r="127" spans="3:15" s="582" customFormat="1" x14ac:dyDescent="0.25">
      <c r="C127" s="74"/>
      <c r="D127" s="74"/>
      <c r="E127" s="74"/>
      <c r="F127" s="74"/>
      <c r="G127" s="74"/>
      <c r="H127" s="74"/>
      <c r="I127" s="74"/>
      <c r="J127" s="74"/>
      <c r="K127" s="74"/>
      <c r="L127" s="74"/>
      <c r="M127" s="74"/>
      <c r="N127" s="74"/>
      <c r="O127" s="74"/>
    </row>
    <row r="128" spans="3:15" s="582" customFormat="1" x14ac:dyDescent="0.25">
      <c r="C128" s="74"/>
      <c r="D128" s="74"/>
      <c r="E128" s="74"/>
      <c r="F128" s="74"/>
      <c r="G128" s="74"/>
      <c r="H128" s="74"/>
      <c r="I128" s="74"/>
      <c r="J128" s="74"/>
      <c r="K128" s="74"/>
      <c r="L128" s="74"/>
      <c r="M128" s="74"/>
      <c r="N128" s="74"/>
      <c r="O128" s="74"/>
    </row>
    <row r="129" spans="1:17" s="582" customFormat="1" x14ac:dyDescent="0.25">
      <c r="C129" s="74"/>
      <c r="D129" s="74"/>
      <c r="E129" s="74"/>
      <c r="F129" s="74"/>
      <c r="G129" s="74"/>
      <c r="H129" s="74"/>
      <c r="I129" s="74"/>
      <c r="J129" s="74"/>
      <c r="K129" s="74"/>
      <c r="L129" s="74"/>
      <c r="M129" s="74"/>
      <c r="N129" s="74"/>
      <c r="O129" s="74"/>
    </row>
    <row r="130" spans="1:17" s="582" customFormat="1" x14ac:dyDescent="0.25">
      <c r="C130" s="74"/>
      <c r="D130" s="74"/>
      <c r="E130" s="74"/>
      <c r="F130" s="74"/>
      <c r="G130" s="74"/>
      <c r="H130" s="74"/>
      <c r="I130" s="74"/>
      <c r="J130" s="74"/>
      <c r="K130" s="74"/>
      <c r="L130" s="74"/>
      <c r="M130" s="74"/>
      <c r="N130" s="74"/>
      <c r="O130" s="74"/>
    </row>
    <row r="131" spans="1:17" s="61" customFormat="1" x14ac:dyDescent="0.25">
      <c r="A131" s="62"/>
      <c r="B131" s="62"/>
      <c r="C131" s="30"/>
      <c r="D131" s="30"/>
      <c r="E131" s="30"/>
      <c r="F131" s="30"/>
      <c r="G131" s="30"/>
      <c r="H131" s="30"/>
      <c r="I131" s="30"/>
      <c r="J131" s="30"/>
      <c r="K131" s="30"/>
      <c r="L131" s="30"/>
      <c r="M131" s="30"/>
      <c r="N131" s="30"/>
      <c r="O131" s="30"/>
      <c r="P131" s="56"/>
      <c r="Q131" s="56"/>
    </row>
    <row r="132" spans="1:17" s="61" customFormat="1" x14ac:dyDescent="0.25">
      <c r="A132" s="62"/>
      <c r="B132" s="62"/>
      <c r="C132" s="30"/>
      <c r="D132" s="30"/>
      <c r="E132" s="30"/>
      <c r="F132" s="30"/>
      <c r="G132" s="30"/>
      <c r="H132" s="30"/>
      <c r="I132" s="30"/>
      <c r="J132" s="30"/>
      <c r="K132" s="30"/>
      <c r="L132" s="30"/>
      <c r="M132" s="30"/>
      <c r="N132" s="30"/>
      <c r="O132" s="30"/>
      <c r="P132" s="56"/>
      <c r="Q132" s="56"/>
    </row>
    <row r="133" spans="1:17" s="61" customFormat="1" x14ac:dyDescent="0.25">
      <c r="A133" s="62"/>
      <c r="B133" s="62"/>
      <c r="C133" s="30"/>
      <c r="D133" s="30"/>
      <c r="E133" s="30"/>
      <c r="F133" s="30"/>
      <c r="G133" s="30"/>
      <c r="H133" s="30"/>
      <c r="I133" s="30"/>
      <c r="J133" s="30"/>
      <c r="K133" s="30"/>
      <c r="L133" s="30"/>
      <c r="M133" s="30"/>
      <c r="N133" s="30"/>
      <c r="O133" s="30"/>
      <c r="P133" s="56"/>
      <c r="Q133" s="56"/>
    </row>
    <row r="134" spans="1:17" s="61" customFormat="1" x14ac:dyDescent="0.25">
      <c r="A134" s="62"/>
      <c r="B134" s="62"/>
      <c r="C134" s="30"/>
      <c r="D134" s="30"/>
      <c r="E134" s="30"/>
      <c r="F134" s="30"/>
      <c r="G134" s="30"/>
      <c r="H134" s="30"/>
      <c r="I134" s="30"/>
      <c r="J134" s="30"/>
      <c r="K134" s="30"/>
      <c r="L134" s="30"/>
      <c r="M134" s="30"/>
      <c r="N134" s="30"/>
      <c r="O134" s="30"/>
      <c r="P134" s="56"/>
      <c r="Q134" s="56"/>
    </row>
    <row r="135" spans="1:17" s="61" customFormat="1" x14ac:dyDescent="0.25">
      <c r="A135" s="62"/>
      <c r="B135" s="62"/>
      <c r="C135" s="30"/>
      <c r="D135" s="30"/>
      <c r="E135" s="30"/>
      <c r="F135" s="30"/>
      <c r="G135" s="30"/>
      <c r="H135" s="30"/>
      <c r="I135" s="30"/>
      <c r="J135" s="30"/>
      <c r="K135" s="30"/>
      <c r="L135" s="30"/>
      <c r="M135" s="30"/>
      <c r="N135" s="30"/>
      <c r="O135" s="30"/>
      <c r="P135" s="56"/>
      <c r="Q135" s="56"/>
    </row>
    <row r="136" spans="1:17" s="61" customFormat="1" x14ac:dyDescent="0.25">
      <c r="A136" s="62"/>
      <c r="B136" s="62"/>
      <c r="C136" s="30"/>
      <c r="D136" s="30"/>
      <c r="E136" s="30"/>
      <c r="F136" s="30"/>
      <c r="G136" s="30"/>
      <c r="H136" s="30"/>
      <c r="I136" s="30"/>
      <c r="J136" s="30"/>
      <c r="K136" s="30"/>
      <c r="L136" s="30"/>
      <c r="M136" s="30"/>
      <c r="N136" s="30"/>
      <c r="O136" s="30"/>
      <c r="P136" s="56"/>
      <c r="Q136" s="56"/>
    </row>
    <row r="137" spans="1:17" s="61" customFormat="1" x14ac:dyDescent="0.25">
      <c r="A137" s="62"/>
      <c r="B137" s="62"/>
      <c r="C137" s="30"/>
      <c r="D137" s="30"/>
      <c r="E137" s="30"/>
      <c r="F137" s="30"/>
      <c r="G137" s="30"/>
      <c r="H137" s="30"/>
      <c r="I137" s="30"/>
      <c r="J137" s="30"/>
      <c r="K137" s="30"/>
      <c r="L137" s="30"/>
      <c r="M137" s="30"/>
      <c r="N137" s="30"/>
      <c r="O137" s="30"/>
      <c r="P137" s="56"/>
      <c r="Q137" s="56"/>
    </row>
    <row r="138" spans="1:17" s="61" customFormat="1" x14ac:dyDescent="0.25">
      <c r="A138" s="62"/>
      <c r="B138" s="62"/>
      <c r="C138" s="30"/>
      <c r="D138" s="30"/>
      <c r="E138" s="30"/>
      <c r="F138" s="30"/>
      <c r="G138" s="30"/>
      <c r="H138" s="30"/>
      <c r="I138" s="30"/>
      <c r="J138" s="30"/>
      <c r="K138" s="30"/>
      <c r="L138" s="30"/>
      <c r="M138" s="30"/>
      <c r="N138" s="30"/>
      <c r="O138" s="30"/>
      <c r="P138" s="56"/>
      <c r="Q138" s="56"/>
    </row>
    <row r="139" spans="1:17" s="61" customFormat="1" x14ac:dyDescent="0.25">
      <c r="A139" s="62"/>
      <c r="B139" s="62"/>
      <c r="C139" s="30"/>
      <c r="D139" s="30"/>
      <c r="E139" s="30"/>
      <c r="F139" s="30"/>
      <c r="G139" s="30"/>
      <c r="H139" s="30"/>
      <c r="I139" s="30"/>
      <c r="J139" s="30"/>
      <c r="K139" s="30"/>
      <c r="L139" s="30"/>
      <c r="M139" s="30"/>
      <c r="N139" s="30"/>
      <c r="O139" s="30"/>
      <c r="P139" s="56"/>
      <c r="Q139" s="56"/>
    </row>
    <row r="140" spans="1:17" s="61" customFormat="1" x14ac:dyDescent="0.25">
      <c r="A140" s="62"/>
      <c r="B140" s="62"/>
      <c r="C140" s="30"/>
      <c r="D140" s="30"/>
      <c r="E140" s="30"/>
      <c r="F140" s="30"/>
      <c r="G140" s="30"/>
      <c r="H140" s="30"/>
      <c r="I140" s="30"/>
      <c r="J140" s="30"/>
      <c r="K140" s="30"/>
      <c r="L140" s="30"/>
      <c r="M140" s="30"/>
      <c r="N140" s="30"/>
      <c r="O140" s="30"/>
      <c r="P140" s="56"/>
      <c r="Q140" s="56"/>
    </row>
    <row r="141" spans="1:17" s="61" customFormat="1" x14ac:dyDescent="0.25">
      <c r="A141" s="62"/>
      <c r="B141" s="62"/>
      <c r="C141" s="30"/>
      <c r="D141" s="30"/>
      <c r="E141" s="30"/>
      <c r="F141" s="30"/>
      <c r="G141" s="30"/>
      <c r="H141" s="30"/>
      <c r="I141" s="30"/>
      <c r="J141" s="30"/>
      <c r="K141" s="30"/>
      <c r="L141" s="30"/>
      <c r="M141" s="30"/>
      <c r="N141" s="30"/>
      <c r="O141" s="30"/>
      <c r="P141" s="56"/>
      <c r="Q141" s="56"/>
    </row>
    <row r="142" spans="1:17" s="61" customFormat="1" x14ac:dyDescent="0.25">
      <c r="A142" s="62"/>
      <c r="B142" s="62"/>
      <c r="C142" s="30"/>
      <c r="D142" s="30"/>
      <c r="E142" s="30"/>
      <c r="F142" s="30"/>
      <c r="G142" s="30"/>
      <c r="H142" s="30"/>
      <c r="I142" s="30"/>
      <c r="J142" s="30"/>
      <c r="K142" s="30"/>
      <c r="L142" s="30"/>
      <c r="M142" s="30"/>
      <c r="N142" s="30"/>
      <c r="O142" s="30"/>
      <c r="P142" s="56"/>
      <c r="Q142" s="56"/>
    </row>
    <row r="143" spans="1:17" s="61" customFormat="1" x14ac:dyDescent="0.25">
      <c r="A143" s="62"/>
      <c r="B143" s="62"/>
      <c r="C143" s="30"/>
      <c r="D143" s="30"/>
      <c r="E143" s="30"/>
      <c r="F143" s="30"/>
      <c r="G143" s="30"/>
      <c r="H143" s="30"/>
      <c r="I143" s="30"/>
      <c r="J143" s="30"/>
      <c r="K143" s="30"/>
      <c r="L143" s="30"/>
      <c r="M143" s="30"/>
      <c r="N143" s="30"/>
      <c r="O143" s="30"/>
      <c r="P143" s="56"/>
      <c r="Q143" s="56"/>
    </row>
    <row r="144" spans="1:17" s="61" customFormat="1" x14ac:dyDescent="0.25">
      <c r="A144" s="62"/>
      <c r="B144" s="62"/>
      <c r="C144" s="30"/>
      <c r="D144" s="30"/>
      <c r="E144" s="30"/>
      <c r="F144" s="30"/>
      <c r="G144" s="30"/>
      <c r="H144" s="30"/>
      <c r="I144" s="30"/>
      <c r="J144" s="30"/>
      <c r="K144" s="30"/>
      <c r="L144" s="30"/>
      <c r="M144" s="30"/>
      <c r="N144" s="30"/>
      <c r="O144" s="30"/>
      <c r="P144" s="56"/>
      <c r="Q144" s="56"/>
    </row>
    <row r="145" spans="1:17" s="61" customFormat="1" x14ac:dyDescent="0.25">
      <c r="A145" s="62"/>
      <c r="B145" s="62"/>
      <c r="C145" s="30"/>
      <c r="D145" s="30"/>
      <c r="E145" s="30"/>
      <c r="F145" s="30"/>
      <c r="G145" s="30"/>
      <c r="H145" s="30"/>
      <c r="I145" s="30"/>
      <c r="J145" s="30"/>
      <c r="K145" s="30"/>
      <c r="L145" s="30"/>
      <c r="M145" s="30"/>
      <c r="N145" s="30"/>
      <c r="O145" s="30"/>
      <c r="P145" s="56"/>
      <c r="Q145" s="56"/>
    </row>
    <row r="146" spans="1:17" s="61" customFormat="1" x14ac:dyDescent="0.25">
      <c r="A146" s="62"/>
      <c r="B146" s="62"/>
      <c r="C146" s="30"/>
      <c r="D146" s="30"/>
      <c r="E146" s="30"/>
      <c r="F146" s="30"/>
      <c r="G146" s="30"/>
      <c r="H146" s="30"/>
      <c r="I146" s="30"/>
      <c r="J146" s="30"/>
      <c r="K146" s="30"/>
      <c r="L146" s="30"/>
      <c r="M146" s="30"/>
      <c r="N146" s="30"/>
      <c r="O146" s="30"/>
      <c r="P146" s="56"/>
      <c r="Q146" s="56"/>
    </row>
    <row r="147" spans="1:17" s="61" customFormat="1" x14ac:dyDescent="0.25">
      <c r="A147" s="62"/>
      <c r="B147" s="62"/>
      <c r="C147" s="30"/>
      <c r="D147" s="30"/>
      <c r="E147" s="30"/>
      <c r="F147" s="30"/>
      <c r="G147" s="30"/>
      <c r="H147" s="30"/>
      <c r="I147" s="30"/>
      <c r="J147" s="30"/>
      <c r="K147" s="30"/>
      <c r="L147" s="30"/>
      <c r="M147" s="30"/>
      <c r="N147" s="30"/>
      <c r="O147" s="30"/>
      <c r="P147" s="56"/>
      <c r="Q147" s="56"/>
    </row>
    <row r="148" spans="1:17" s="61" customFormat="1" x14ac:dyDescent="0.25">
      <c r="A148" s="62"/>
      <c r="B148" s="62"/>
      <c r="C148" s="30"/>
      <c r="D148" s="30"/>
      <c r="E148" s="30"/>
      <c r="F148" s="30"/>
      <c r="G148" s="30"/>
      <c r="H148" s="30"/>
      <c r="I148" s="30"/>
      <c r="J148" s="30"/>
      <c r="K148" s="30"/>
      <c r="L148" s="30"/>
      <c r="M148" s="30"/>
      <c r="N148" s="30"/>
      <c r="O148" s="30"/>
      <c r="P148" s="56"/>
      <c r="Q148" s="56"/>
    </row>
    <row r="149" spans="1:17" s="61" customFormat="1" x14ac:dyDescent="0.25">
      <c r="A149" s="62"/>
      <c r="B149" s="62"/>
      <c r="C149" s="30"/>
      <c r="D149" s="30"/>
      <c r="E149" s="30"/>
      <c r="F149" s="30"/>
      <c r="G149" s="30"/>
      <c r="H149" s="30"/>
      <c r="I149" s="30"/>
      <c r="J149" s="30"/>
      <c r="K149" s="30"/>
      <c r="L149" s="30"/>
      <c r="M149" s="30"/>
      <c r="N149" s="30"/>
      <c r="O149" s="30"/>
      <c r="P149" s="56"/>
      <c r="Q149" s="56"/>
    </row>
    <row r="150" spans="1:17" s="61" customFormat="1" x14ac:dyDescent="0.25">
      <c r="A150" s="62"/>
      <c r="B150" s="62"/>
      <c r="C150" s="30"/>
      <c r="D150" s="30"/>
      <c r="E150" s="30"/>
      <c r="F150" s="30"/>
      <c r="G150" s="30"/>
      <c r="H150" s="30"/>
      <c r="I150" s="30"/>
      <c r="J150" s="30"/>
      <c r="K150" s="30"/>
      <c r="L150" s="30"/>
      <c r="M150" s="30"/>
      <c r="N150" s="30"/>
      <c r="O150" s="30"/>
      <c r="P150" s="56"/>
      <c r="Q150" s="56"/>
    </row>
    <row r="151" spans="1:17" s="61" customFormat="1" x14ac:dyDescent="0.25">
      <c r="A151" s="62"/>
      <c r="B151" s="62"/>
      <c r="C151" s="30"/>
      <c r="D151" s="30"/>
      <c r="E151" s="30"/>
      <c r="F151" s="30"/>
      <c r="G151" s="30"/>
      <c r="H151" s="30"/>
      <c r="I151" s="30"/>
      <c r="J151" s="30"/>
      <c r="K151" s="30"/>
      <c r="L151" s="30"/>
      <c r="M151" s="30"/>
      <c r="N151" s="30"/>
      <c r="O151" s="30"/>
      <c r="P151" s="56"/>
      <c r="Q151" s="56"/>
    </row>
    <row r="152" spans="1:17" s="61" customFormat="1" x14ac:dyDescent="0.25">
      <c r="A152" s="62"/>
      <c r="B152" s="62"/>
      <c r="C152" s="30"/>
      <c r="D152" s="30"/>
      <c r="E152" s="30"/>
      <c r="F152" s="30"/>
      <c r="G152" s="30"/>
      <c r="H152" s="30"/>
      <c r="I152" s="30"/>
      <c r="J152" s="30"/>
      <c r="K152" s="30"/>
      <c r="L152" s="30"/>
      <c r="M152" s="30"/>
      <c r="N152" s="30"/>
      <c r="O152" s="30"/>
      <c r="P152" s="56"/>
      <c r="Q152" s="56"/>
    </row>
    <row r="153" spans="1:17" s="61" customFormat="1" x14ac:dyDescent="0.25">
      <c r="A153" s="62"/>
      <c r="B153" s="62"/>
      <c r="C153" s="30"/>
      <c r="D153" s="30"/>
      <c r="E153" s="30"/>
      <c r="F153" s="30"/>
      <c r="G153" s="30"/>
      <c r="H153" s="30"/>
      <c r="I153" s="30"/>
      <c r="J153" s="30"/>
      <c r="K153" s="30"/>
      <c r="L153" s="30"/>
      <c r="M153" s="30"/>
      <c r="N153" s="30"/>
      <c r="O153" s="30"/>
      <c r="P153" s="56"/>
      <c r="Q153" s="56"/>
    </row>
    <row r="154" spans="1:17" s="61" customFormat="1" x14ac:dyDescent="0.25">
      <c r="A154" s="62"/>
      <c r="B154" s="62"/>
      <c r="C154" s="30"/>
      <c r="D154" s="30"/>
      <c r="E154" s="30"/>
      <c r="F154" s="30"/>
      <c r="G154" s="30"/>
      <c r="H154" s="30"/>
      <c r="I154" s="30"/>
      <c r="J154" s="30"/>
      <c r="K154" s="30"/>
      <c r="L154" s="30"/>
      <c r="M154" s="30"/>
      <c r="N154" s="30"/>
      <c r="O154" s="30"/>
      <c r="P154" s="56"/>
      <c r="Q154" s="56"/>
    </row>
    <row r="155" spans="1:17" s="61" customFormat="1" x14ac:dyDescent="0.25">
      <c r="A155" s="62"/>
      <c r="B155" s="62"/>
      <c r="C155" s="30"/>
      <c r="D155" s="30"/>
      <c r="E155" s="30"/>
      <c r="F155" s="30"/>
      <c r="G155" s="30"/>
      <c r="H155" s="30"/>
      <c r="I155" s="30"/>
      <c r="J155" s="30"/>
      <c r="K155" s="30"/>
      <c r="L155" s="30"/>
      <c r="M155" s="30"/>
      <c r="N155" s="30"/>
      <c r="O155" s="30"/>
      <c r="P155" s="56"/>
      <c r="Q155" s="56"/>
    </row>
    <row r="156" spans="1:17" s="61" customFormat="1" x14ac:dyDescent="0.25">
      <c r="A156" s="62"/>
      <c r="B156" s="62"/>
      <c r="C156" s="30"/>
      <c r="D156" s="30"/>
      <c r="E156" s="30"/>
      <c r="F156" s="30"/>
      <c r="G156" s="30"/>
      <c r="H156" s="30"/>
      <c r="I156" s="30"/>
      <c r="J156" s="30"/>
      <c r="K156" s="30"/>
      <c r="L156" s="30"/>
      <c r="M156" s="30"/>
      <c r="N156" s="30"/>
      <c r="O156" s="30"/>
      <c r="P156" s="56"/>
      <c r="Q156" s="56"/>
    </row>
    <row r="157" spans="1:17" s="61" customFormat="1" x14ac:dyDescent="0.25">
      <c r="A157" s="62"/>
      <c r="B157" s="62"/>
      <c r="C157" s="30"/>
      <c r="D157" s="30"/>
      <c r="E157" s="30"/>
      <c r="F157" s="30"/>
      <c r="G157" s="30"/>
      <c r="H157" s="30"/>
      <c r="I157" s="30"/>
      <c r="J157" s="30"/>
      <c r="K157" s="30"/>
      <c r="L157" s="30"/>
      <c r="M157" s="30"/>
      <c r="N157" s="30"/>
      <c r="O157" s="30"/>
      <c r="P157" s="56"/>
      <c r="Q157" s="56"/>
    </row>
    <row r="158" spans="1:17" s="61" customFormat="1" x14ac:dyDescent="0.25">
      <c r="A158" s="62"/>
      <c r="B158" s="62"/>
      <c r="C158" s="30"/>
      <c r="D158" s="30"/>
      <c r="E158" s="30"/>
      <c r="F158" s="30"/>
      <c r="G158" s="30"/>
      <c r="H158" s="30"/>
      <c r="I158" s="30"/>
      <c r="J158" s="30"/>
      <c r="K158" s="30"/>
      <c r="L158" s="30"/>
      <c r="M158" s="30"/>
      <c r="N158" s="30"/>
      <c r="O158" s="30"/>
      <c r="P158" s="56"/>
      <c r="Q158" s="56"/>
    </row>
    <row r="159" spans="1:17" s="61" customFormat="1" x14ac:dyDescent="0.25">
      <c r="A159" s="62"/>
      <c r="B159" s="62"/>
      <c r="C159" s="30"/>
      <c r="D159" s="30"/>
      <c r="E159" s="30"/>
      <c r="F159" s="30"/>
      <c r="G159" s="30"/>
      <c r="H159" s="30"/>
      <c r="I159" s="30"/>
      <c r="J159" s="30"/>
      <c r="K159" s="30"/>
      <c r="L159" s="30"/>
      <c r="M159" s="30"/>
      <c r="N159" s="30"/>
      <c r="O159" s="30"/>
      <c r="P159" s="56"/>
      <c r="Q159" s="56"/>
    </row>
    <row r="160" spans="1:17" s="61" customFormat="1" x14ac:dyDescent="0.25">
      <c r="A160" s="62"/>
      <c r="B160" s="62"/>
      <c r="C160" s="30"/>
      <c r="D160" s="30"/>
      <c r="E160" s="30"/>
      <c r="F160" s="30"/>
      <c r="G160" s="30"/>
      <c r="H160" s="30"/>
      <c r="I160" s="30"/>
      <c r="J160" s="30"/>
      <c r="K160" s="30"/>
      <c r="L160" s="30"/>
      <c r="M160" s="30"/>
      <c r="N160" s="30"/>
      <c r="O160" s="30"/>
      <c r="P160" s="56"/>
      <c r="Q160" s="56"/>
    </row>
    <row r="161" spans="1:17" s="61" customFormat="1" x14ac:dyDescent="0.25">
      <c r="A161" s="62"/>
      <c r="B161" s="62"/>
      <c r="C161" s="30"/>
      <c r="D161" s="30"/>
      <c r="E161" s="30"/>
      <c r="F161" s="30"/>
      <c r="G161" s="30"/>
      <c r="H161" s="30"/>
      <c r="I161" s="30"/>
      <c r="J161" s="30"/>
      <c r="K161" s="30"/>
      <c r="L161" s="30"/>
      <c r="M161" s="30"/>
      <c r="N161" s="30"/>
      <c r="O161" s="30"/>
      <c r="P161" s="56"/>
      <c r="Q161" s="56"/>
    </row>
    <row r="162" spans="1:17" s="61" customFormat="1" x14ac:dyDescent="0.25">
      <c r="A162" s="62"/>
      <c r="B162" s="62"/>
      <c r="C162" s="30"/>
      <c r="D162" s="30"/>
      <c r="E162" s="30"/>
      <c r="F162" s="30"/>
      <c r="G162" s="30"/>
      <c r="H162" s="30"/>
      <c r="I162" s="30"/>
      <c r="J162" s="30"/>
      <c r="K162" s="30"/>
      <c r="L162" s="30"/>
      <c r="M162" s="30"/>
      <c r="N162" s="30"/>
      <c r="O162" s="30"/>
      <c r="P162" s="56"/>
      <c r="Q162" s="56"/>
    </row>
    <row r="163" spans="1:17" s="61" customFormat="1" x14ac:dyDescent="0.25">
      <c r="A163" s="62"/>
      <c r="B163" s="62"/>
      <c r="C163" s="30"/>
      <c r="D163" s="30"/>
      <c r="E163" s="30"/>
      <c r="F163" s="30"/>
      <c r="G163" s="30"/>
      <c r="H163" s="30"/>
      <c r="I163" s="30"/>
      <c r="J163" s="30"/>
      <c r="K163" s="30"/>
      <c r="L163" s="30"/>
      <c r="M163" s="30"/>
      <c r="N163" s="30"/>
      <c r="O163" s="30"/>
      <c r="P163" s="56"/>
      <c r="Q163" s="56"/>
    </row>
    <row r="164" spans="1:17" s="61" customFormat="1" x14ac:dyDescent="0.25">
      <c r="A164" s="62"/>
      <c r="B164" s="62"/>
      <c r="C164" s="30"/>
      <c r="D164" s="30"/>
      <c r="E164" s="30"/>
      <c r="F164" s="30"/>
      <c r="G164" s="30"/>
      <c r="H164" s="30"/>
      <c r="I164" s="30"/>
      <c r="J164" s="30"/>
      <c r="K164" s="30"/>
      <c r="L164" s="30"/>
      <c r="M164" s="30"/>
      <c r="N164" s="30"/>
      <c r="O164" s="30"/>
      <c r="P164" s="56"/>
      <c r="Q164" s="56"/>
    </row>
    <row r="165" spans="1:17" s="61" customFormat="1" x14ac:dyDescent="0.25">
      <c r="A165" s="62"/>
      <c r="B165" s="62"/>
      <c r="C165" s="30"/>
      <c r="D165" s="30"/>
      <c r="E165" s="30"/>
      <c r="F165" s="30"/>
      <c r="G165" s="30"/>
      <c r="H165" s="30"/>
      <c r="I165" s="30"/>
      <c r="J165" s="30"/>
      <c r="K165" s="30"/>
      <c r="L165" s="30"/>
      <c r="M165" s="30"/>
      <c r="N165" s="30"/>
      <c r="O165" s="30"/>
      <c r="P165" s="56"/>
      <c r="Q165" s="56"/>
    </row>
    <row r="166" spans="1:17" s="61" customFormat="1" x14ac:dyDescent="0.25">
      <c r="A166" s="62"/>
      <c r="B166" s="62"/>
      <c r="C166" s="30"/>
      <c r="D166" s="30"/>
      <c r="E166" s="30"/>
      <c r="F166" s="30"/>
      <c r="G166" s="30"/>
      <c r="H166" s="30"/>
      <c r="I166" s="30"/>
      <c r="J166" s="30"/>
      <c r="K166" s="30"/>
      <c r="L166" s="30"/>
      <c r="M166" s="30"/>
      <c r="N166" s="30"/>
      <c r="O166" s="30"/>
      <c r="P166" s="56"/>
      <c r="Q166" s="56"/>
    </row>
    <row r="167" spans="1:17" s="61" customFormat="1" x14ac:dyDescent="0.25">
      <c r="A167" s="62"/>
      <c r="B167" s="62"/>
      <c r="C167" s="30"/>
      <c r="D167" s="30"/>
      <c r="E167" s="30"/>
      <c r="F167" s="30"/>
      <c r="G167" s="30"/>
      <c r="H167" s="30"/>
      <c r="I167" s="30"/>
      <c r="J167" s="30"/>
      <c r="K167" s="30"/>
      <c r="L167" s="30"/>
      <c r="M167" s="30"/>
      <c r="N167" s="30"/>
      <c r="O167" s="30"/>
      <c r="P167" s="56"/>
      <c r="Q167" s="56"/>
    </row>
    <row r="168" spans="1:17" s="61" customFormat="1" x14ac:dyDescent="0.25">
      <c r="A168" s="62"/>
      <c r="B168" s="62"/>
      <c r="C168" s="30"/>
      <c r="D168" s="30"/>
      <c r="E168" s="30"/>
      <c r="F168" s="30"/>
      <c r="G168" s="30"/>
      <c r="H168" s="30"/>
      <c r="I168" s="30"/>
      <c r="J168" s="30"/>
      <c r="K168" s="30"/>
      <c r="L168" s="30"/>
      <c r="M168" s="30"/>
      <c r="N168" s="30"/>
      <c r="O168" s="30"/>
      <c r="P168" s="56"/>
      <c r="Q168" s="56"/>
    </row>
    <row r="169" spans="1:17" s="61" customFormat="1" x14ac:dyDescent="0.25">
      <c r="A169" s="62"/>
      <c r="B169" s="62"/>
      <c r="C169" s="30"/>
      <c r="D169" s="30"/>
      <c r="E169" s="30"/>
      <c r="F169" s="30"/>
      <c r="G169" s="30"/>
      <c r="H169" s="30"/>
      <c r="I169" s="30"/>
      <c r="J169" s="30"/>
      <c r="K169" s="30"/>
      <c r="L169" s="30"/>
      <c r="M169" s="30"/>
      <c r="N169" s="30"/>
      <c r="O169" s="30"/>
      <c r="P169" s="56"/>
      <c r="Q169" s="56"/>
    </row>
    <row r="170" spans="1:17" s="61" customFormat="1" x14ac:dyDescent="0.25">
      <c r="A170" s="62"/>
      <c r="B170" s="62"/>
      <c r="C170" s="30"/>
      <c r="D170" s="30"/>
      <c r="E170" s="30"/>
      <c r="F170" s="30"/>
      <c r="G170" s="30"/>
      <c r="H170" s="30"/>
      <c r="I170" s="30"/>
      <c r="J170" s="30"/>
      <c r="K170" s="30"/>
      <c r="L170" s="30"/>
      <c r="M170" s="30"/>
      <c r="N170" s="30"/>
      <c r="O170" s="30"/>
      <c r="P170" s="56"/>
      <c r="Q170" s="56"/>
    </row>
    <row r="171" spans="1:17" s="61" customFormat="1" x14ac:dyDescent="0.25">
      <c r="A171" s="62"/>
      <c r="B171" s="62"/>
      <c r="C171" s="30"/>
      <c r="D171" s="30"/>
      <c r="E171" s="30"/>
      <c r="F171" s="30"/>
      <c r="G171" s="30"/>
      <c r="H171" s="30"/>
      <c r="I171" s="30"/>
      <c r="J171" s="30"/>
      <c r="K171" s="30"/>
      <c r="L171" s="30"/>
      <c r="M171" s="30"/>
      <c r="N171" s="30"/>
      <c r="O171" s="30"/>
      <c r="P171" s="56"/>
      <c r="Q171" s="56"/>
    </row>
    <row r="172" spans="1:17" s="61" customFormat="1" x14ac:dyDescent="0.25">
      <c r="A172" s="62"/>
      <c r="B172" s="62"/>
      <c r="C172" s="30"/>
      <c r="D172" s="30"/>
      <c r="E172" s="30"/>
      <c r="F172" s="30"/>
      <c r="G172" s="30"/>
      <c r="H172" s="30"/>
      <c r="I172" s="30"/>
      <c r="J172" s="30"/>
      <c r="K172" s="30"/>
      <c r="L172" s="30"/>
      <c r="M172" s="30"/>
      <c r="N172" s="30"/>
      <c r="O172" s="30"/>
      <c r="P172" s="56"/>
      <c r="Q172" s="56"/>
    </row>
    <row r="173" spans="1:17" s="61" customFormat="1" x14ac:dyDescent="0.25">
      <c r="A173" s="62"/>
      <c r="B173" s="62"/>
      <c r="C173" s="30"/>
      <c r="D173" s="30"/>
      <c r="E173" s="30"/>
      <c r="F173" s="30"/>
      <c r="G173" s="30"/>
      <c r="H173" s="30"/>
      <c r="I173" s="30"/>
      <c r="J173" s="30"/>
      <c r="K173" s="30"/>
      <c r="L173" s="30"/>
      <c r="M173" s="30"/>
      <c r="N173" s="30"/>
      <c r="O173" s="30"/>
      <c r="P173" s="56"/>
      <c r="Q173" s="56"/>
    </row>
    <row r="174" spans="1:17" x14ac:dyDescent="0.25">
      <c r="P174" s="6"/>
      <c r="Q174" s="6"/>
    </row>
    <row r="175" spans="1:17" x14ac:dyDescent="0.25">
      <c r="P175" s="6"/>
      <c r="Q175" s="6"/>
    </row>
    <row r="176" spans="1:17" x14ac:dyDescent="0.25">
      <c r="P176" s="6"/>
      <c r="Q176" s="6"/>
    </row>
    <row r="177" spans="16:17" x14ac:dyDescent="0.25">
      <c r="P177" s="6"/>
      <c r="Q177" s="6"/>
    </row>
    <row r="178" spans="16:17" x14ac:dyDescent="0.25">
      <c r="P178" s="6"/>
      <c r="Q178" s="6"/>
    </row>
    <row r="179" spans="16:17" x14ac:dyDescent="0.25">
      <c r="P179" s="6"/>
      <c r="Q179" s="6"/>
    </row>
    <row r="180" spans="16:17" x14ac:dyDescent="0.25">
      <c r="P180" s="6"/>
      <c r="Q180" s="6"/>
    </row>
    <row r="181" spans="16:17" x14ac:dyDescent="0.25">
      <c r="P181" s="6"/>
      <c r="Q181" s="6"/>
    </row>
    <row r="182" spans="16:17" x14ac:dyDescent="0.25">
      <c r="P182" s="6"/>
      <c r="Q182" s="6"/>
    </row>
    <row r="183" spans="16:17" x14ac:dyDescent="0.25">
      <c r="P183" s="6"/>
      <c r="Q183" s="6"/>
    </row>
    <row r="184" spans="16:17" x14ac:dyDescent="0.25">
      <c r="P184" s="6"/>
      <c r="Q184" s="6"/>
    </row>
    <row r="185" spans="16:17" x14ac:dyDescent="0.25">
      <c r="P185" s="6"/>
      <c r="Q185" s="6"/>
    </row>
    <row r="186" spans="16:17" x14ac:dyDescent="0.25">
      <c r="P186" s="6"/>
      <c r="Q186" s="6"/>
    </row>
    <row r="187" spans="16:17" x14ac:dyDescent="0.25">
      <c r="P187" s="6"/>
      <c r="Q187" s="6"/>
    </row>
    <row r="188" spans="16:17" x14ac:dyDescent="0.25">
      <c r="P188" s="6"/>
      <c r="Q188" s="6"/>
    </row>
    <row r="189" spans="16:17" x14ac:dyDescent="0.25">
      <c r="P189" s="6"/>
      <c r="Q189" s="6"/>
    </row>
    <row r="190" spans="16:17" x14ac:dyDescent="0.25">
      <c r="P190" s="6"/>
      <c r="Q190" s="6"/>
    </row>
    <row r="191" spans="16:17" x14ac:dyDescent="0.25">
      <c r="P191" s="6"/>
      <c r="Q191" s="6"/>
    </row>
    <row r="192" spans="16:17" x14ac:dyDescent="0.25">
      <c r="P192" s="6"/>
      <c r="Q192" s="6"/>
    </row>
    <row r="193" spans="16:17" x14ac:dyDescent="0.25">
      <c r="P193" s="6"/>
      <c r="Q193" s="6"/>
    </row>
    <row r="194" spans="16:17" x14ac:dyDescent="0.25">
      <c r="P194" s="6"/>
      <c r="Q194" s="6"/>
    </row>
    <row r="195" spans="16:17" x14ac:dyDescent="0.25">
      <c r="P195" s="6"/>
      <c r="Q195" s="6"/>
    </row>
    <row r="196" spans="16:17" x14ac:dyDescent="0.25">
      <c r="P196" s="6"/>
      <c r="Q196" s="6"/>
    </row>
    <row r="197" spans="16:17" x14ac:dyDescent="0.25">
      <c r="P197" s="6"/>
      <c r="Q197" s="6"/>
    </row>
    <row r="198" spans="16:17" x14ac:dyDescent="0.25">
      <c r="P198" s="6"/>
      <c r="Q198" s="6"/>
    </row>
    <row r="199" spans="16:17" x14ac:dyDescent="0.25">
      <c r="P199" s="6"/>
      <c r="Q199" s="6"/>
    </row>
    <row r="200" spans="16:17" x14ac:dyDescent="0.25">
      <c r="P200" s="6"/>
      <c r="Q200" s="6"/>
    </row>
    <row r="201" spans="16:17" x14ac:dyDescent="0.25">
      <c r="P201" s="6"/>
      <c r="Q201" s="6"/>
    </row>
    <row r="202" spans="16:17" x14ac:dyDescent="0.25">
      <c r="P202" s="6"/>
      <c r="Q202" s="6"/>
    </row>
    <row r="203" spans="16:17" x14ac:dyDescent="0.25">
      <c r="P203" s="6"/>
      <c r="Q203" s="6"/>
    </row>
    <row r="204" spans="16:17" x14ac:dyDescent="0.25">
      <c r="P204" s="6"/>
      <c r="Q204" s="6"/>
    </row>
    <row r="205" spans="16:17" x14ac:dyDescent="0.25">
      <c r="P205" s="6"/>
      <c r="Q205" s="6"/>
    </row>
    <row r="206" spans="16:17" x14ac:dyDescent="0.25">
      <c r="P206" s="6"/>
      <c r="Q206" s="6"/>
    </row>
    <row r="207" spans="16:17" x14ac:dyDescent="0.25">
      <c r="P207" s="6"/>
      <c r="Q207" s="6"/>
    </row>
    <row r="208" spans="16:17" x14ac:dyDescent="0.25">
      <c r="P208" s="6"/>
      <c r="Q208" s="6"/>
    </row>
    <row r="209" spans="16:17" x14ac:dyDescent="0.25">
      <c r="P209" s="6"/>
      <c r="Q209" s="6"/>
    </row>
    <row r="210" spans="16:17" x14ac:dyDescent="0.25">
      <c r="P210" s="6"/>
      <c r="Q210" s="6"/>
    </row>
    <row r="211" spans="16:17" x14ac:dyDescent="0.25">
      <c r="P211" s="6"/>
      <c r="Q211" s="6"/>
    </row>
    <row r="212" spans="16:17" x14ac:dyDescent="0.25">
      <c r="P212" s="6"/>
      <c r="Q212" s="6"/>
    </row>
    <row r="213" spans="16:17" x14ac:dyDescent="0.25">
      <c r="P213" s="6"/>
      <c r="Q213" s="6"/>
    </row>
    <row r="214" spans="16:17" x14ac:dyDescent="0.25">
      <c r="P214" s="6"/>
      <c r="Q214" s="6"/>
    </row>
    <row r="215" spans="16:17" x14ac:dyDescent="0.25">
      <c r="P215" s="6"/>
      <c r="Q215" s="6"/>
    </row>
    <row r="216" spans="16:17" x14ac:dyDescent="0.25">
      <c r="P216" s="6"/>
      <c r="Q216" s="6"/>
    </row>
    <row r="217" spans="16:17" x14ac:dyDescent="0.25">
      <c r="P217" s="6"/>
      <c r="Q217" s="6"/>
    </row>
    <row r="218" spans="16:17" x14ac:dyDescent="0.25">
      <c r="P218" s="6"/>
      <c r="Q218" s="6"/>
    </row>
    <row r="219" spans="16:17" x14ac:dyDescent="0.25">
      <c r="P219" s="6"/>
      <c r="Q219" s="6"/>
    </row>
    <row r="220" spans="16:17" x14ac:dyDescent="0.25">
      <c r="P220" s="6"/>
      <c r="Q220" s="6"/>
    </row>
    <row r="221" spans="16:17" x14ac:dyDescent="0.25">
      <c r="P221" s="6"/>
      <c r="Q221" s="6"/>
    </row>
    <row r="222" spans="16:17" x14ac:dyDescent="0.25">
      <c r="P222" s="6"/>
      <c r="Q222" s="6"/>
    </row>
    <row r="223" spans="16:17" x14ac:dyDescent="0.25">
      <c r="P223" s="6"/>
      <c r="Q223" s="6"/>
    </row>
    <row r="224" spans="16:17" x14ac:dyDescent="0.25">
      <c r="P224" s="6"/>
      <c r="Q224" s="6"/>
    </row>
    <row r="225" spans="16:17" x14ac:dyDescent="0.25">
      <c r="P225" s="6"/>
      <c r="Q225" s="6"/>
    </row>
    <row r="226" spans="16:17" x14ac:dyDescent="0.25">
      <c r="P226" s="6"/>
      <c r="Q226" s="6"/>
    </row>
    <row r="227" spans="16:17" x14ac:dyDescent="0.25">
      <c r="P227" s="6"/>
      <c r="Q227" s="6"/>
    </row>
    <row r="228" spans="16:17" x14ac:dyDescent="0.25">
      <c r="P228" s="6"/>
      <c r="Q228" s="6"/>
    </row>
    <row r="229" spans="16:17" x14ac:dyDescent="0.25">
      <c r="P229" s="6"/>
      <c r="Q229" s="6"/>
    </row>
    <row r="230" spans="16:17" x14ac:dyDescent="0.25">
      <c r="P230" s="6"/>
      <c r="Q230" s="6"/>
    </row>
    <row r="231" spans="16:17" x14ac:dyDescent="0.25">
      <c r="P231" s="6"/>
      <c r="Q231" s="6"/>
    </row>
    <row r="232" spans="16:17" x14ac:dyDescent="0.25">
      <c r="P232" s="6"/>
      <c r="Q232" s="6"/>
    </row>
    <row r="233" spans="16:17" x14ac:dyDescent="0.25">
      <c r="P233" s="6"/>
      <c r="Q233" s="6"/>
    </row>
    <row r="234" spans="16:17" x14ac:dyDescent="0.25">
      <c r="P234" s="6"/>
      <c r="Q234" s="6"/>
    </row>
    <row r="235" spans="16:17" x14ac:dyDescent="0.25">
      <c r="P235" s="6"/>
      <c r="Q235" s="6"/>
    </row>
    <row r="236" spans="16:17" x14ac:dyDescent="0.25">
      <c r="P236" s="6"/>
      <c r="Q236" s="6"/>
    </row>
    <row r="237" spans="16:17" x14ac:dyDescent="0.25">
      <c r="P237" s="6"/>
      <c r="Q237" s="6"/>
    </row>
    <row r="238" spans="16:17" x14ac:dyDescent="0.25">
      <c r="P238" s="6"/>
      <c r="Q238" s="6"/>
    </row>
    <row r="239" spans="16:17" x14ac:dyDescent="0.25">
      <c r="P239" s="6"/>
      <c r="Q239" s="6"/>
    </row>
    <row r="240" spans="16:17" x14ac:dyDescent="0.25">
      <c r="P240" s="6"/>
      <c r="Q240" s="6"/>
    </row>
    <row r="241" spans="16:17" x14ac:dyDescent="0.25">
      <c r="P241" s="6"/>
      <c r="Q241" s="6"/>
    </row>
    <row r="242" spans="16:17" x14ac:dyDescent="0.25">
      <c r="P242" s="6"/>
      <c r="Q242" s="6"/>
    </row>
    <row r="243" spans="16:17" x14ac:dyDescent="0.25">
      <c r="P243" s="6"/>
      <c r="Q243" s="6"/>
    </row>
    <row r="244" spans="16:17" x14ac:dyDescent="0.25">
      <c r="P244" s="6"/>
      <c r="Q244" s="6"/>
    </row>
    <row r="245" spans="16:17" x14ac:dyDescent="0.25">
      <c r="P245" s="6"/>
      <c r="Q245" s="6"/>
    </row>
    <row r="246" spans="16:17" x14ac:dyDescent="0.25">
      <c r="P246" s="6"/>
      <c r="Q246" s="6"/>
    </row>
    <row r="247" spans="16:17" x14ac:dyDescent="0.25">
      <c r="P247" s="6"/>
      <c r="Q247" s="6"/>
    </row>
    <row r="248" spans="16:17" x14ac:dyDescent="0.25">
      <c r="P248" s="6"/>
      <c r="Q248" s="6"/>
    </row>
    <row r="249" spans="16:17" x14ac:dyDescent="0.25">
      <c r="P249" s="6"/>
      <c r="Q249" s="6"/>
    </row>
    <row r="250" spans="16:17" x14ac:dyDescent="0.25">
      <c r="P250" s="6"/>
      <c r="Q250" s="6"/>
    </row>
    <row r="251" spans="16:17" x14ac:dyDescent="0.25">
      <c r="P251" s="6"/>
      <c r="Q251" s="6"/>
    </row>
    <row r="252" spans="16:17" x14ac:dyDescent="0.25">
      <c r="P252" s="6"/>
      <c r="Q252" s="6"/>
    </row>
    <row r="253" spans="16:17" x14ac:dyDescent="0.25">
      <c r="P253" s="6"/>
      <c r="Q253" s="6"/>
    </row>
    <row r="254" spans="16:17" x14ac:dyDescent="0.25">
      <c r="P254" s="6"/>
      <c r="Q254" s="6"/>
    </row>
    <row r="255" spans="16:17" x14ac:dyDescent="0.25">
      <c r="P255" s="6"/>
      <c r="Q255" s="6"/>
    </row>
    <row r="256" spans="16:17" x14ac:dyDescent="0.25">
      <c r="P256" s="6"/>
      <c r="Q256" s="6"/>
    </row>
    <row r="257" spans="16:17" x14ac:dyDescent="0.25">
      <c r="P257" s="6"/>
      <c r="Q257" s="6"/>
    </row>
    <row r="258" spans="16:17" x14ac:dyDescent="0.25">
      <c r="P258" s="6"/>
      <c r="Q258" s="6"/>
    </row>
  </sheetData>
  <sortState xmlns:xlrd2="http://schemas.microsoft.com/office/spreadsheetml/2017/richdata2" ref="A24:FJ26">
    <sortCondition descending="1" ref="C24:C26"/>
  </sortState>
  <mergeCells count="24">
    <mergeCell ref="E38:F38"/>
    <mergeCell ref="G38:H38"/>
    <mergeCell ref="I5:J5"/>
    <mergeCell ref="K5:L5"/>
    <mergeCell ref="M5:N5"/>
    <mergeCell ref="I38:J38"/>
    <mergeCell ref="K38:L38"/>
    <mergeCell ref="M38:N38"/>
    <mergeCell ref="E4:N4"/>
    <mergeCell ref="A36:B36"/>
    <mergeCell ref="A37:B37"/>
    <mergeCell ref="E37:N37"/>
    <mergeCell ref="A2:Q2"/>
    <mergeCell ref="A3:Q3"/>
    <mergeCell ref="A5:A6"/>
    <mergeCell ref="B5:B6"/>
    <mergeCell ref="C5:C6"/>
    <mergeCell ref="E5:F5"/>
    <mergeCell ref="G5:H5"/>
    <mergeCell ref="Q5:Q6"/>
    <mergeCell ref="O5:O6"/>
    <mergeCell ref="P5:P6"/>
    <mergeCell ref="P4:Q4"/>
    <mergeCell ref="D5:D6"/>
  </mergeCells>
  <phoneticPr fontId="0" type="noConversion"/>
  <dataValidations count="1">
    <dataValidation type="decimal" allowBlank="1" showInputMessage="1" showErrorMessage="1" sqref="E24:F24 I24:P24 E7:P23 E25:P35" xr:uid="{00000000-0002-0000-0F00-000000000000}">
      <formula1>0</formula1>
      <formula2>1</formula2>
    </dataValidation>
  </dataValidations>
  <pageMargins left="0.78740157480314965" right="0.27559055118110237" top="0.98425196850393704" bottom="0.98425196850393704" header="0.35433070866141736" footer="0.27559055118110237"/>
  <pageSetup paperSize="9" scale="68" orientation="landscape" r:id="rId1"/>
  <headerFooter differentFirst="1" alignWithMargins="0">
    <oddFooter>&amp;R16</oddFooter>
    <firstFooter>&amp;R&amp;8 &amp;10 15</first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Feuil20">
    <tabColor rgb="FFC00000"/>
  </sheetPr>
  <dimension ref="A1:FI91"/>
  <sheetViews>
    <sheetView zoomScale="80" zoomScaleNormal="80" workbookViewId="0">
      <selection activeCell="N11" sqref="N11"/>
    </sheetView>
  </sheetViews>
  <sheetFormatPr baseColWidth="10" defaultColWidth="11.44140625" defaultRowHeight="13.2" x14ac:dyDescent="0.25"/>
  <cols>
    <col min="1" max="1" width="24" style="9" customWidth="1"/>
    <col min="2" max="2" width="20.44140625" style="9" customWidth="1"/>
    <col min="3" max="3" width="17.6640625" style="8" customWidth="1"/>
    <col min="4" max="4" width="8.109375" style="8" customWidth="1"/>
    <col min="5" max="13" width="8.33203125" style="8" customWidth="1"/>
    <col min="14" max="14" width="11.44140625" style="8" customWidth="1"/>
    <col min="16" max="16" width="12.44140625" customWidth="1"/>
  </cols>
  <sheetData>
    <row r="1" spans="1:165" ht="135" customHeight="1" x14ac:dyDescent="0.25">
      <c r="A1" s="310"/>
      <c r="B1" s="310"/>
      <c r="C1" s="2"/>
      <c r="D1" s="2"/>
      <c r="E1" s="2"/>
      <c r="F1" s="2"/>
      <c r="G1" s="2"/>
      <c r="H1" s="2"/>
      <c r="I1" s="2"/>
      <c r="J1" s="2"/>
      <c r="K1" s="2"/>
      <c r="L1" s="2"/>
      <c r="M1" s="2"/>
      <c r="N1" s="2"/>
      <c r="O1" s="132"/>
      <c r="P1" s="132"/>
      <c r="Q1" s="132"/>
      <c r="R1" s="132"/>
      <c r="S1" s="132"/>
      <c r="T1" s="132"/>
      <c r="U1" s="132"/>
      <c r="V1" s="132"/>
      <c r="W1" s="132"/>
      <c r="X1" s="132"/>
      <c r="Y1" s="132"/>
      <c r="Z1" s="132"/>
      <c r="AA1" s="132"/>
      <c r="AB1" s="132"/>
      <c r="AC1" s="132"/>
      <c r="AD1" s="132"/>
      <c r="AE1" s="132"/>
      <c r="AF1" s="132"/>
      <c r="AG1" s="132"/>
      <c r="AH1" s="132"/>
      <c r="AI1" s="132"/>
      <c r="AJ1" s="132"/>
      <c r="AK1" s="132"/>
      <c r="AL1" s="132"/>
      <c r="AM1" s="132"/>
      <c r="AN1" s="132"/>
      <c r="AO1" s="132"/>
      <c r="AP1" s="132"/>
      <c r="AQ1" s="132"/>
      <c r="AR1" s="132"/>
      <c r="AS1" s="132"/>
      <c r="AT1" s="132"/>
      <c r="AU1" s="132"/>
      <c r="AV1" s="132"/>
      <c r="AW1" s="132"/>
      <c r="AX1" s="132"/>
      <c r="AY1" s="132"/>
      <c r="AZ1" s="132"/>
      <c r="BA1" s="132"/>
      <c r="BB1" s="132"/>
      <c r="BC1" s="132"/>
      <c r="BD1" s="132"/>
      <c r="BE1" s="132"/>
      <c r="BF1" s="132"/>
      <c r="BG1" s="132"/>
      <c r="BH1" s="132"/>
      <c r="BI1" s="132"/>
      <c r="BJ1" s="132"/>
      <c r="BK1" s="132"/>
      <c r="BL1" s="132"/>
      <c r="BM1" s="132"/>
      <c r="BN1" s="132"/>
      <c r="BO1" s="132"/>
      <c r="BP1" s="132"/>
      <c r="BQ1" s="132"/>
      <c r="BR1" s="132"/>
      <c r="BS1" s="132"/>
      <c r="BT1" s="132"/>
      <c r="BU1" s="132"/>
      <c r="BV1" s="132"/>
      <c r="BW1" s="132"/>
      <c r="BX1" s="132"/>
      <c r="BY1" s="132"/>
      <c r="BZ1" s="132"/>
      <c r="CA1" s="132"/>
      <c r="CB1" s="132"/>
      <c r="CC1" s="132"/>
      <c r="CD1" s="132"/>
      <c r="CE1" s="132"/>
      <c r="CF1" s="132"/>
      <c r="CG1" s="132"/>
      <c r="CH1" s="132"/>
      <c r="CI1" s="132"/>
      <c r="CJ1" s="132"/>
      <c r="CK1" s="132"/>
      <c r="CL1" s="132"/>
      <c r="CM1" s="132"/>
      <c r="CN1" s="132"/>
      <c r="CO1" s="132"/>
      <c r="CP1" s="132"/>
      <c r="CQ1" s="132"/>
      <c r="CR1" s="132"/>
      <c r="CS1" s="132"/>
      <c r="CT1" s="132"/>
      <c r="CU1" s="132"/>
      <c r="CV1" s="132"/>
      <c r="CW1" s="132"/>
      <c r="CX1" s="132"/>
      <c r="CY1" s="132"/>
      <c r="CZ1" s="132"/>
      <c r="DA1" s="132"/>
      <c r="DB1" s="132"/>
      <c r="DC1" s="132"/>
      <c r="DD1" s="132"/>
      <c r="DE1" s="132"/>
      <c r="DF1" s="132"/>
      <c r="DG1" s="132"/>
      <c r="DH1" s="132"/>
      <c r="DI1" s="132"/>
      <c r="DJ1" s="132"/>
      <c r="DK1" s="132"/>
      <c r="DL1" s="132"/>
      <c r="DM1" s="132"/>
      <c r="DN1" s="132"/>
      <c r="DO1" s="132"/>
      <c r="DP1" s="132"/>
      <c r="DQ1" s="132"/>
      <c r="DR1" s="132"/>
      <c r="DS1" s="132"/>
      <c r="DT1" s="132"/>
      <c r="DU1" s="132"/>
      <c r="DV1" s="132"/>
      <c r="DW1" s="132"/>
      <c r="DX1" s="132"/>
      <c r="DY1" s="132"/>
      <c r="DZ1" s="132"/>
      <c r="EA1" s="132"/>
      <c r="EB1" s="132"/>
      <c r="EC1" s="132"/>
      <c r="ED1" s="132"/>
      <c r="EE1" s="132"/>
      <c r="EF1" s="132"/>
      <c r="EG1" s="132"/>
      <c r="EH1" s="132"/>
      <c r="EI1" s="132"/>
      <c r="EJ1" s="132"/>
      <c r="EK1" s="132"/>
      <c r="EL1" s="132"/>
      <c r="EM1" s="132"/>
      <c r="EN1" s="132"/>
      <c r="EO1" s="132"/>
      <c r="EP1" s="132"/>
      <c r="EQ1" s="132"/>
      <c r="ER1" s="132"/>
      <c r="ES1" s="132"/>
      <c r="ET1" s="132"/>
      <c r="EU1" s="132"/>
      <c r="EV1" s="132"/>
      <c r="EW1" s="132"/>
      <c r="EX1" s="132"/>
      <c r="EY1" s="132"/>
      <c r="EZ1" s="132"/>
      <c r="FA1" s="132"/>
      <c r="FB1" s="132"/>
      <c r="FC1" s="132"/>
      <c r="FD1" s="132"/>
      <c r="FE1" s="132"/>
      <c r="FF1" s="132"/>
      <c r="FG1" s="132"/>
      <c r="FH1" s="132"/>
      <c r="FI1" s="132"/>
    </row>
    <row r="2" spans="1:165" ht="67.5" customHeight="1" x14ac:dyDescent="0.25">
      <c r="A2" s="901" t="s">
        <v>163</v>
      </c>
      <c r="B2" s="901"/>
      <c r="C2" s="901"/>
      <c r="D2" s="901"/>
      <c r="E2" s="901"/>
      <c r="F2" s="901"/>
      <c r="G2" s="901"/>
      <c r="H2" s="902"/>
      <c r="I2" s="902"/>
      <c r="J2" s="902"/>
      <c r="K2" s="902"/>
      <c r="L2" s="902"/>
      <c r="M2" s="902"/>
      <c r="N2" s="902"/>
      <c r="O2" s="902"/>
      <c r="P2" s="902"/>
      <c r="Q2" s="132"/>
      <c r="R2" s="132"/>
      <c r="S2" s="132"/>
      <c r="T2" s="132"/>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c r="AS2" s="132"/>
      <c r="AT2" s="132"/>
      <c r="AU2" s="132"/>
      <c r="AV2" s="132"/>
      <c r="AW2" s="132"/>
      <c r="AX2" s="132"/>
      <c r="AY2" s="132"/>
      <c r="AZ2" s="132"/>
      <c r="BA2" s="132"/>
      <c r="BB2" s="132"/>
      <c r="BC2" s="132"/>
      <c r="BD2" s="132"/>
      <c r="BE2" s="132"/>
      <c r="BF2" s="132"/>
      <c r="BG2" s="132"/>
      <c r="BH2" s="132"/>
      <c r="BI2" s="132"/>
      <c r="BJ2" s="132"/>
      <c r="BK2" s="132"/>
      <c r="BL2" s="132"/>
      <c r="BM2" s="132"/>
      <c r="BN2" s="132"/>
      <c r="BO2" s="132"/>
      <c r="BP2" s="132"/>
      <c r="BQ2" s="132"/>
      <c r="BR2" s="132"/>
      <c r="BS2" s="132"/>
      <c r="BT2" s="132"/>
      <c r="BU2" s="132"/>
      <c r="BV2" s="132"/>
      <c r="BW2" s="132"/>
      <c r="BX2" s="132"/>
      <c r="BY2" s="132"/>
      <c r="BZ2" s="132"/>
      <c r="CA2" s="132"/>
      <c r="CB2" s="132"/>
      <c r="CC2" s="132"/>
      <c r="CD2" s="132"/>
      <c r="CE2" s="132"/>
      <c r="CF2" s="132"/>
      <c r="CG2" s="132"/>
      <c r="CH2" s="132"/>
      <c r="CI2" s="132"/>
      <c r="CJ2" s="132"/>
      <c r="CK2" s="132"/>
      <c r="CL2" s="132"/>
      <c r="CM2" s="132"/>
      <c r="CN2" s="132"/>
      <c r="CO2" s="132"/>
      <c r="CP2" s="132"/>
      <c r="CQ2" s="132"/>
      <c r="CR2" s="132"/>
      <c r="CS2" s="132"/>
      <c r="CT2" s="132"/>
      <c r="CU2" s="132"/>
      <c r="CV2" s="132"/>
      <c r="CW2" s="132"/>
      <c r="CX2" s="132"/>
      <c r="CY2" s="132"/>
      <c r="CZ2" s="132"/>
      <c r="DA2" s="132"/>
      <c r="DB2" s="132"/>
      <c r="DC2" s="132"/>
      <c r="DD2" s="132"/>
      <c r="DE2" s="132"/>
      <c r="DF2" s="132"/>
      <c r="DG2" s="132"/>
      <c r="DH2" s="132"/>
      <c r="DI2" s="132"/>
      <c r="DJ2" s="132"/>
      <c r="DK2" s="132"/>
      <c r="DL2" s="132"/>
      <c r="DM2" s="132"/>
      <c r="DN2" s="132"/>
      <c r="DO2" s="132"/>
      <c r="DP2" s="132"/>
      <c r="DQ2" s="132"/>
      <c r="DR2" s="132"/>
      <c r="DS2" s="132"/>
      <c r="DT2" s="132"/>
      <c r="DU2" s="132"/>
      <c r="DV2" s="132"/>
      <c r="DW2" s="132"/>
      <c r="DX2" s="132"/>
      <c r="DY2" s="132"/>
      <c r="DZ2" s="132"/>
      <c r="EA2" s="132"/>
      <c r="EB2" s="132"/>
      <c r="EC2" s="132"/>
      <c r="ED2" s="132"/>
      <c r="EE2" s="132"/>
      <c r="EF2" s="132"/>
      <c r="EG2" s="132"/>
      <c r="EH2" s="132"/>
      <c r="EI2" s="132"/>
      <c r="EJ2" s="132"/>
      <c r="EK2" s="132"/>
      <c r="EL2" s="132"/>
      <c r="EM2" s="132"/>
      <c r="EN2" s="132"/>
      <c r="EO2" s="132"/>
      <c r="EP2" s="132"/>
      <c r="EQ2" s="132"/>
      <c r="ER2" s="132"/>
      <c r="ES2" s="132"/>
      <c r="ET2" s="132"/>
      <c r="EU2" s="132"/>
      <c r="EV2" s="132"/>
      <c r="EW2" s="132"/>
      <c r="EX2" s="132"/>
      <c r="EY2" s="132"/>
      <c r="EZ2" s="132"/>
      <c r="FA2" s="132"/>
      <c r="FB2" s="132"/>
      <c r="FC2" s="132"/>
      <c r="FD2" s="132"/>
      <c r="FE2" s="132"/>
      <c r="FF2" s="132"/>
      <c r="FG2" s="132"/>
      <c r="FH2" s="132"/>
      <c r="FI2" s="132"/>
    </row>
    <row r="3" spans="1:165" ht="63" customHeight="1" x14ac:dyDescent="0.25">
      <c r="A3" s="955" t="s">
        <v>388</v>
      </c>
      <c r="B3" s="904"/>
      <c r="C3" s="904"/>
      <c r="D3" s="904"/>
      <c r="E3" s="904"/>
      <c r="F3" s="904"/>
      <c r="G3" s="904"/>
      <c r="H3" s="904"/>
      <c r="I3" s="904"/>
      <c r="J3" s="904"/>
      <c r="K3" s="904"/>
      <c r="L3" s="904"/>
      <c r="M3" s="904"/>
      <c r="N3" s="905"/>
      <c r="O3" s="905"/>
      <c r="P3" s="906"/>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32"/>
      <c r="AX3" s="132"/>
      <c r="AY3" s="132"/>
      <c r="AZ3" s="132"/>
      <c r="BA3" s="132"/>
      <c r="BB3" s="132"/>
      <c r="BC3" s="132"/>
      <c r="BD3" s="132"/>
      <c r="BE3" s="132"/>
      <c r="BF3" s="132"/>
      <c r="BG3" s="132"/>
      <c r="BH3" s="132"/>
      <c r="BI3" s="132"/>
      <c r="BJ3" s="132"/>
      <c r="BK3" s="132"/>
      <c r="BL3" s="132"/>
      <c r="BM3" s="132"/>
      <c r="BN3" s="132"/>
      <c r="BO3" s="132"/>
      <c r="BP3" s="132"/>
      <c r="BQ3" s="132"/>
      <c r="BR3" s="132"/>
      <c r="BS3" s="132"/>
      <c r="BT3" s="132"/>
      <c r="BU3" s="132"/>
      <c r="BV3" s="132"/>
      <c r="BW3" s="132"/>
      <c r="BX3" s="132"/>
      <c r="BY3" s="132"/>
      <c r="BZ3" s="132"/>
      <c r="CA3" s="132"/>
      <c r="CB3" s="132"/>
      <c r="CC3" s="132"/>
      <c r="CD3" s="132"/>
      <c r="CE3" s="132"/>
      <c r="CF3" s="132"/>
      <c r="CG3" s="132"/>
      <c r="CH3" s="132"/>
      <c r="CI3" s="132"/>
      <c r="CJ3" s="132"/>
      <c r="CK3" s="132"/>
      <c r="CL3" s="132"/>
      <c r="CM3" s="132"/>
      <c r="CN3" s="132"/>
      <c r="CO3" s="132"/>
      <c r="CP3" s="132"/>
      <c r="CQ3" s="132"/>
      <c r="CR3" s="132"/>
      <c r="CS3" s="132"/>
      <c r="CT3" s="132"/>
      <c r="CU3" s="132"/>
      <c r="CV3" s="132"/>
      <c r="CW3" s="132"/>
      <c r="CX3" s="132"/>
      <c r="CY3" s="132"/>
      <c r="CZ3" s="132"/>
      <c r="DA3" s="132"/>
      <c r="DB3" s="132"/>
      <c r="DC3" s="132"/>
      <c r="DD3" s="132"/>
      <c r="DE3" s="132"/>
      <c r="DF3" s="132"/>
      <c r="DG3" s="132"/>
      <c r="DH3" s="132"/>
      <c r="DI3" s="132"/>
      <c r="DJ3" s="132"/>
      <c r="DK3" s="132"/>
      <c r="DL3" s="132"/>
      <c r="DM3" s="132"/>
      <c r="DN3" s="132"/>
      <c r="DO3" s="132"/>
      <c r="DP3" s="132"/>
      <c r="DQ3" s="132"/>
      <c r="DR3" s="132"/>
      <c r="DS3" s="132"/>
      <c r="DT3" s="132"/>
      <c r="DU3" s="132"/>
      <c r="DV3" s="132"/>
      <c r="DW3" s="132"/>
      <c r="DX3" s="132"/>
      <c r="DY3" s="132"/>
      <c r="DZ3" s="132"/>
      <c r="EA3" s="132"/>
      <c r="EB3" s="132"/>
      <c r="EC3" s="132"/>
      <c r="ED3" s="132"/>
      <c r="EE3" s="132"/>
      <c r="EF3" s="132"/>
      <c r="EG3" s="132"/>
      <c r="EH3" s="132"/>
      <c r="EI3" s="132"/>
      <c r="EJ3" s="132"/>
      <c r="EK3" s="132"/>
      <c r="EL3" s="132"/>
      <c r="EM3" s="132"/>
      <c r="EN3" s="132"/>
      <c r="EO3" s="132"/>
      <c r="EP3" s="132"/>
      <c r="EQ3" s="132"/>
      <c r="ER3" s="132"/>
      <c r="ES3" s="132"/>
      <c r="ET3" s="132"/>
      <c r="EU3" s="132"/>
      <c r="EV3" s="132"/>
      <c r="EW3" s="132"/>
      <c r="EX3" s="132"/>
      <c r="EY3" s="132"/>
      <c r="EZ3" s="132"/>
      <c r="FA3" s="132"/>
      <c r="FB3" s="132"/>
      <c r="FC3" s="132"/>
      <c r="FD3" s="132"/>
      <c r="FE3" s="132"/>
      <c r="FF3" s="132"/>
      <c r="FG3" s="132"/>
      <c r="FH3" s="132"/>
      <c r="FI3" s="132"/>
    </row>
    <row r="4" spans="1:165" ht="21" customHeight="1" x14ac:dyDescent="0.25">
      <c r="A4" s="21"/>
      <c r="B4" s="22"/>
      <c r="C4" s="15"/>
      <c r="D4" s="907" t="s">
        <v>164</v>
      </c>
      <c r="E4" s="923"/>
      <c r="F4" s="923"/>
      <c r="G4" s="923"/>
      <c r="H4" s="923"/>
      <c r="I4" s="923"/>
      <c r="J4" s="923"/>
      <c r="K4" s="923"/>
      <c r="L4" s="923"/>
      <c r="M4" s="924"/>
      <c r="N4" s="602" t="s">
        <v>7</v>
      </c>
      <c r="O4" s="907" t="s">
        <v>165</v>
      </c>
      <c r="P4" s="908"/>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32"/>
      <c r="AX4" s="132"/>
      <c r="AY4" s="132"/>
      <c r="AZ4" s="132"/>
      <c r="BA4" s="132"/>
      <c r="BB4" s="132"/>
      <c r="BC4" s="132"/>
      <c r="BD4" s="132"/>
      <c r="BE4" s="132"/>
      <c r="BF4" s="132"/>
      <c r="BG4" s="132"/>
      <c r="BH4" s="132"/>
      <c r="BI4" s="132"/>
      <c r="BJ4" s="132"/>
      <c r="BK4" s="132"/>
      <c r="BL4" s="132"/>
      <c r="BM4" s="132"/>
      <c r="BN4" s="132"/>
      <c r="BO4" s="132"/>
      <c r="BP4" s="132"/>
      <c r="BQ4" s="132"/>
      <c r="BR4" s="132"/>
      <c r="BS4" s="132"/>
      <c r="BT4" s="132"/>
      <c r="BU4" s="132"/>
      <c r="BV4" s="132"/>
      <c r="BW4" s="132"/>
      <c r="BX4" s="132"/>
      <c r="BY4" s="132"/>
      <c r="BZ4" s="132"/>
      <c r="CA4" s="132"/>
      <c r="CB4" s="132"/>
      <c r="CC4" s="132"/>
      <c r="CD4" s="132"/>
      <c r="CE4" s="132"/>
      <c r="CF4" s="132"/>
      <c r="CG4" s="132"/>
      <c r="CH4" s="132"/>
      <c r="CI4" s="132"/>
      <c r="CJ4" s="132"/>
      <c r="CK4" s="132"/>
      <c r="CL4" s="132"/>
      <c r="CM4" s="132"/>
      <c r="CN4" s="132"/>
      <c r="CO4" s="132"/>
      <c r="CP4" s="132"/>
      <c r="CQ4" s="132"/>
      <c r="CR4" s="132"/>
      <c r="CS4" s="132"/>
      <c r="CT4" s="132"/>
      <c r="CU4" s="132"/>
      <c r="CV4" s="132"/>
      <c r="CW4" s="132"/>
      <c r="CX4" s="132"/>
      <c r="CY4" s="132"/>
      <c r="CZ4" s="132"/>
      <c r="DA4" s="132"/>
      <c r="DB4" s="132"/>
      <c r="DC4" s="132"/>
      <c r="DD4" s="132"/>
      <c r="DE4" s="132"/>
      <c r="DF4" s="132"/>
      <c r="DG4" s="132"/>
      <c r="DH4" s="132"/>
      <c r="DI4" s="132"/>
      <c r="DJ4" s="132"/>
      <c r="DK4" s="132"/>
      <c r="DL4" s="132"/>
      <c r="DM4" s="132"/>
      <c r="DN4" s="132"/>
      <c r="DO4" s="132"/>
      <c r="DP4" s="132"/>
      <c r="DQ4" s="132"/>
      <c r="DR4" s="132"/>
      <c r="DS4" s="132"/>
      <c r="DT4" s="132"/>
      <c r="DU4" s="132"/>
      <c r="DV4" s="132"/>
      <c r="DW4" s="132"/>
      <c r="DX4" s="132"/>
      <c r="DY4" s="132"/>
      <c r="DZ4" s="132"/>
      <c r="EA4" s="132"/>
      <c r="EB4" s="132"/>
      <c r="EC4" s="132"/>
      <c r="ED4" s="132"/>
      <c r="EE4" s="132"/>
      <c r="EF4" s="132"/>
      <c r="EG4" s="132"/>
      <c r="EH4" s="132"/>
      <c r="EI4" s="132"/>
      <c r="EJ4" s="132"/>
      <c r="EK4" s="132"/>
      <c r="EL4" s="132"/>
      <c r="EM4" s="132"/>
      <c r="EN4" s="132"/>
      <c r="EO4" s="132"/>
      <c r="EP4" s="132"/>
      <c r="EQ4" s="132"/>
      <c r="ER4" s="132"/>
      <c r="ES4" s="132"/>
      <c r="ET4" s="132"/>
      <c r="EU4" s="132"/>
      <c r="EV4" s="132"/>
      <c r="EW4" s="132"/>
      <c r="EX4" s="132"/>
      <c r="EY4" s="132"/>
      <c r="EZ4" s="132"/>
      <c r="FA4" s="132"/>
      <c r="FB4" s="132"/>
      <c r="FC4" s="132"/>
      <c r="FD4" s="132"/>
      <c r="FE4" s="132"/>
      <c r="FF4" s="132"/>
      <c r="FG4" s="132"/>
      <c r="FH4" s="132"/>
      <c r="FI4" s="132"/>
    </row>
    <row r="5" spans="1:165" s="4" customFormat="1" ht="39.75" customHeight="1" x14ac:dyDescent="0.2">
      <c r="A5" s="914" t="s">
        <v>166</v>
      </c>
      <c r="B5" s="914" t="s">
        <v>131</v>
      </c>
      <c r="C5" s="916" t="s">
        <v>1320</v>
      </c>
      <c r="D5" s="911" t="s">
        <v>20</v>
      </c>
      <c r="E5" s="911"/>
      <c r="F5" s="911" t="s">
        <v>35</v>
      </c>
      <c r="G5" s="911"/>
      <c r="H5" s="920" t="s">
        <v>167</v>
      </c>
      <c r="I5" s="921"/>
      <c r="J5" s="916" t="s">
        <v>168</v>
      </c>
      <c r="K5" s="922"/>
      <c r="L5" s="916" t="s">
        <v>31</v>
      </c>
      <c r="M5" s="922"/>
      <c r="N5" s="912" t="s">
        <v>169</v>
      </c>
      <c r="O5" s="909" t="s">
        <v>170</v>
      </c>
      <c r="P5" s="909" t="s">
        <v>171</v>
      </c>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row>
    <row r="6" spans="1:165" s="5" customFormat="1" ht="36.75" customHeight="1" x14ac:dyDescent="0.25">
      <c r="A6" s="915"/>
      <c r="B6" s="915"/>
      <c r="C6" s="917"/>
      <c r="D6" s="11" t="s">
        <v>172</v>
      </c>
      <c r="E6" s="601" t="s">
        <v>173</v>
      </c>
      <c r="F6" s="11" t="s">
        <v>172</v>
      </c>
      <c r="G6" s="601" t="s">
        <v>173</v>
      </c>
      <c r="H6" s="11" t="s">
        <v>172</v>
      </c>
      <c r="I6" s="601" t="s">
        <v>173</v>
      </c>
      <c r="J6" s="11" t="s">
        <v>172</v>
      </c>
      <c r="K6" s="601" t="s">
        <v>173</v>
      </c>
      <c r="L6" s="11" t="s">
        <v>172</v>
      </c>
      <c r="M6" s="601" t="s">
        <v>173</v>
      </c>
      <c r="N6" s="913"/>
      <c r="O6" s="910"/>
      <c r="P6" s="910"/>
    </row>
    <row r="7" spans="1:165" s="61" customFormat="1" x14ac:dyDescent="0.25">
      <c r="A7" s="56" t="s">
        <v>389</v>
      </c>
      <c r="B7" s="62" t="s">
        <v>149</v>
      </c>
      <c r="C7" s="74">
        <v>10920</v>
      </c>
      <c r="D7" s="59">
        <v>0.9</v>
      </c>
      <c r="E7" s="60">
        <v>0.1</v>
      </c>
      <c r="F7" s="60"/>
      <c r="G7" s="60"/>
      <c r="H7" s="60"/>
      <c r="I7" s="60"/>
      <c r="J7" s="447"/>
      <c r="K7" s="447"/>
      <c r="L7" s="447"/>
      <c r="M7" s="447"/>
      <c r="N7" s="56"/>
      <c r="O7" s="56"/>
      <c r="P7" s="56"/>
    </row>
    <row r="8" spans="1:165" s="61" customFormat="1" x14ac:dyDescent="0.25">
      <c r="A8" s="56"/>
      <c r="B8" s="62"/>
      <c r="C8" s="74"/>
      <c r="D8" s="59"/>
      <c r="E8" s="60"/>
      <c r="F8" s="60"/>
      <c r="G8" s="60"/>
      <c r="H8" s="60"/>
      <c r="I8" s="60"/>
      <c r="J8" s="60"/>
      <c r="K8" s="60"/>
      <c r="L8" s="60"/>
      <c r="M8" s="60"/>
      <c r="N8" s="207"/>
      <c r="O8" s="56"/>
      <c r="P8" s="56"/>
    </row>
    <row r="9" spans="1:165" s="61" customFormat="1" x14ac:dyDescent="0.25">
      <c r="A9" s="929" t="s">
        <v>188</v>
      </c>
      <c r="B9" s="930"/>
      <c r="C9" s="126"/>
      <c r="D9" s="205"/>
      <c r="E9" s="205">
        <f>SUM(E7:E8)</f>
        <v>0.1</v>
      </c>
      <c r="F9" s="205"/>
      <c r="G9" s="205">
        <f>SUM(G7:G8)</f>
        <v>0</v>
      </c>
      <c r="H9" s="213"/>
      <c r="I9" s="213">
        <f>SUM(I7:I8)</f>
        <v>0</v>
      </c>
      <c r="J9" s="213"/>
      <c r="K9" s="213">
        <f>SUM(K7:K8)</f>
        <v>0</v>
      </c>
      <c r="L9" s="213"/>
      <c r="M9" s="213">
        <f>SUM(M7:M8)</f>
        <v>0</v>
      </c>
      <c r="N9" s="129"/>
      <c r="O9" s="206"/>
      <c r="P9" s="206"/>
    </row>
    <row r="10" spans="1:165" s="61" customFormat="1" x14ac:dyDescent="0.25">
      <c r="A10" s="940" t="s">
        <v>189</v>
      </c>
      <c r="B10" s="941"/>
      <c r="C10" s="629"/>
      <c r="D10" s="948">
        <f>E9+G9+I9+K9+M9</f>
        <v>0.1</v>
      </c>
      <c r="E10" s="949"/>
      <c r="F10" s="949"/>
      <c r="G10" s="949"/>
      <c r="H10" s="950"/>
      <c r="I10" s="950"/>
      <c r="J10" s="950"/>
      <c r="K10" s="950"/>
      <c r="L10" s="950"/>
      <c r="M10" s="951"/>
      <c r="N10" s="114"/>
      <c r="O10" s="214"/>
      <c r="P10" s="214"/>
    </row>
    <row r="11" spans="1:165" s="27" customFormat="1" x14ac:dyDescent="0.25">
      <c r="A11" s="929" t="s">
        <v>190</v>
      </c>
      <c r="B11" s="952"/>
      <c r="C11" s="29"/>
      <c r="D11" s="938">
        <f>SUM(D7:E8)</f>
        <v>1</v>
      </c>
      <c r="E11" s="947"/>
      <c r="F11" s="938">
        <f>SUM(F7:G8)</f>
        <v>0</v>
      </c>
      <c r="G11" s="947"/>
      <c r="H11" s="938">
        <f>SUM(H7:I8)</f>
        <v>0</v>
      </c>
      <c r="I11" s="959"/>
      <c r="J11" s="938">
        <f>SUM(J7:K8)</f>
        <v>0</v>
      </c>
      <c r="K11" s="959"/>
      <c r="L11" s="938">
        <f>SUM(L7:M8)</f>
        <v>0</v>
      </c>
      <c r="M11" s="959"/>
      <c r="N11" s="32">
        <f>SUM(N7:N8)</f>
        <v>0</v>
      </c>
      <c r="O11" s="31"/>
      <c r="P11" s="31"/>
    </row>
    <row r="12" spans="1:165" s="27" customFormat="1" x14ac:dyDescent="0.25">
      <c r="A12" s="161" t="s">
        <v>191</v>
      </c>
      <c r="B12" s="162">
        <f>D11/(D11+F11+H11+J11)*100</f>
        <v>100</v>
      </c>
      <c r="C12" s="168"/>
      <c r="D12" s="29"/>
      <c r="E12" s="29"/>
      <c r="F12" s="29"/>
      <c r="G12" s="29"/>
      <c r="H12" s="29"/>
      <c r="I12" s="29"/>
      <c r="J12" s="29"/>
      <c r="K12" s="29"/>
      <c r="L12" s="29"/>
      <c r="M12" s="29"/>
      <c r="N12" s="29"/>
      <c r="O12" s="98"/>
      <c r="P12" s="98"/>
    </row>
    <row r="13" spans="1:165" s="61" customFormat="1" x14ac:dyDescent="0.25">
      <c r="A13" s="216"/>
      <c r="B13" s="216"/>
      <c r="C13" s="74"/>
      <c r="D13" s="74"/>
      <c r="E13" s="74"/>
      <c r="F13" s="74"/>
      <c r="G13" s="74"/>
      <c r="H13" s="74"/>
      <c r="I13" s="74"/>
      <c r="J13" s="74"/>
      <c r="K13" s="74"/>
      <c r="L13" s="74"/>
      <c r="M13" s="74"/>
      <c r="N13" s="74"/>
      <c r="O13" s="582"/>
      <c r="P13" s="582"/>
    </row>
    <row r="14" spans="1:165" s="27" customFormat="1" x14ac:dyDescent="0.25">
      <c r="A14" s="70" t="s">
        <v>192</v>
      </c>
      <c r="B14" s="70"/>
      <c r="C14" s="71"/>
      <c r="D14" s="71"/>
      <c r="E14" s="71"/>
      <c r="F14" s="71"/>
      <c r="G14" s="71"/>
      <c r="H14" s="71"/>
      <c r="I14" s="71"/>
      <c r="J14" s="71"/>
      <c r="K14" s="71"/>
      <c r="L14" s="71"/>
      <c r="M14" s="71"/>
      <c r="N14" s="71"/>
      <c r="O14" s="72"/>
      <c r="P14" s="70"/>
    </row>
    <row r="15" spans="1:165" s="27" customFormat="1" x14ac:dyDescent="0.25">
      <c r="A15" s="582" t="s">
        <v>1461</v>
      </c>
      <c r="B15" s="70"/>
      <c r="C15" s="71"/>
      <c r="D15" s="71"/>
      <c r="E15" s="71"/>
      <c r="F15" s="71"/>
      <c r="G15" s="71"/>
      <c r="H15" s="71"/>
      <c r="I15" s="71"/>
      <c r="J15" s="71"/>
      <c r="K15" s="71"/>
      <c r="L15" s="71"/>
      <c r="M15" s="71"/>
      <c r="N15" s="71"/>
      <c r="O15" s="72"/>
      <c r="P15" s="70"/>
    </row>
    <row r="16" spans="1:165" s="61" customFormat="1" x14ac:dyDescent="0.25">
      <c r="A16" s="582"/>
      <c r="B16" s="582"/>
      <c r="C16" s="74"/>
      <c r="D16" s="74"/>
      <c r="E16" s="74"/>
      <c r="F16" s="74"/>
      <c r="G16" s="74"/>
      <c r="H16" s="74"/>
      <c r="I16" s="74"/>
      <c r="J16" s="74"/>
      <c r="K16" s="74"/>
      <c r="L16" s="74"/>
      <c r="M16" s="74"/>
      <c r="N16" s="74"/>
      <c r="O16" s="74"/>
      <c r="P16" s="88"/>
      <c r="Q16" s="582"/>
    </row>
    <row r="17" spans="1:14" s="189" customFormat="1" x14ac:dyDescent="0.25">
      <c r="A17" s="310"/>
      <c r="B17" s="310"/>
      <c r="C17" s="2"/>
      <c r="D17" s="2"/>
      <c r="E17" s="2"/>
      <c r="F17" s="2"/>
      <c r="G17" s="2"/>
      <c r="H17" s="2"/>
      <c r="I17" s="2"/>
      <c r="J17" s="2"/>
      <c r="K17" s="2"/>
      <c r="L17" s="2"/>
      <c r="M17" s="2"/>
      <c r="N17" s="2"/>
    </row>
    <row r="18" spans="1:14" s="189" customFormat="1" x14ac:dyDescent="0.25">
      <c r="A18" s="310"/>
      <c r="B18" s="310"/>
      <c r="C18" s="2"/>
      <c r="D18" s="2"/>
      <c r="E18" s="2"/>
      <c r="F18" s="2"/>
      <c r="G18" s="2"/>
      <c r="H18" s="2"/>
      <c r="I18" s="2"/>
      <c r="J18" s="2"/>
      <c r="K18" s="2"/>
      <c r="L18" s="2"/>
      <c r="M18" s="2"/>
      <c r="N18" s="2"/>
    </row>
    <row r="19" spans="1:14" s="189" customFormat="1" x14ac:dyDescent="0.25">
      <c r="A19" s="310"/>
      <c r="B19" s="310"/>
      <c r="C19" s="2"/>
      <c r="D19" s="2"/>
      <c r="E19" s="2"/>
      <c r="F19" s="2"/>
      <c r="G19" s="2"/>
      <c r="H19" s="2"/>
      <c r="I19" s="2"/>
      <c r="J19" s="2"/>
      <c r="K19" s="2"/>
      <c r="L19" s="2"/>
      <c r="M19" s="2"/>
      <c r="N19" s="2"/>
    </row>
    <row r="20" spans="1:14" s="189" customFormat="1" x14ac:dyDescent="0.25">
      <c r="A20" s="310"/>
      <c r="B20" s="310"/>
      <c r="C20" s="2"/>
      <c r="D20" s="2"/>
      <c r="E20" s="2"/>
      <c r="F20" s="2"/>
      <c r="G20" s="2"/>
      <c r="H20" s="2"/>
      <c r="I20" s="2"/>
      <c r="J20" s="2"/>
      <c r="K20" s="2"/>
      <c r="L20" s="2"/>
      <c r="M20" s="2"/>
      <c r="N20" s="2"/>
    </row>
    <row r="21" spans="1:14" s="189" customFormat="1" x14ac:dyDescent="0.25">
      <c r="A21" s="310"/>
      <c r="B21" s="310"/>
      <c r="C21" s="2"/>
      <c r="D21" s="2"/>
      <c r="E21" s="2"/>
      <c r="F21" s="2"/>
      <c r="G21" s="2"/>
      <c r="H21" s="2"/>
      <c r="I21" s="2"/>
      <c r="J21" s="2"/>
      <c r="K21" s="2"/>
      <c r="L21" s="2"/>
      <c r="M21" s="2"/>
      <c r="N21" s="2"/>
    </row>
    <row r="22" spans="1:14" s="189" customFormat="1" x14ac:dyDescent="0.25">
      <c r="A22" s="310"/>
      <c r="B22" s="310"/>
      <c r="C22" s="2"/>
      <c r="D22" s="2"/>
      <c r="E22" s="2"/>
      <c r="F22" s="2"/>
      <c r="G22" s="2"/>
      <c r="H22" s="2"/>
      <c r="I22" s="2"/>
      <c r="J22" s="2"/>
      <c r="K22" s="2"/>
      <c r="L22" s="2"/>
      <c r="M22" s="2"/>
      <c r="N22" s="2"/>
    </row>
    <row r="23" spans="1:14" s="189" customFormat="1" x14ac:dyDescent="0.25">
      <c r="A23" s="310"/>
      <c r="B23" s="310"/>
      <c r="C23" s="2"/>
      <c r="D23" s="2"/>
      <c r="E23" s="2"/>
      <c r="F23" s="2"/>
      <c r="G23" s="2"/>
      <c r="H23" s="2"/>
      <c r="I23" s="2"/>
      <c r="J23" s="2"/>
      <c r="K23" s="2"/>
      <c r="L23" s="2"/>
      <c r="M23" s="2"/>
      <c r="N23" s="2"/>
    </row>
    <row r="24" spans="1:14" s="189" customFormat="1" x14ac:dyDescent="0.25">
      <c r="A24" s="310"/>
      <c r="B24" s="310"/>
      <c r="C24" s="2"/>
      <c r="D24" s="2"/>
      <c r="E24" s="2"/>
      <c r="F24" s="2"/>
      <c r="G24" s="2"/>
      <c r="H24" s="2"/>
      <c r="I24" s="2"/>
      <c r="J24" s="2"/>
      <c r="K24" s="2"/>
      <c r="L24" s="2"/>
      <c r="M24" s="2"/>
      <c r="N24" s="2"/>
    </row>
    <row r="25" spans="1:14" s="189" customFormat="1" x14ac:dyDescent="0.25">
      <c r="A25" s="310"/>
      <c r="B25" s="310"/>
      <c r="C25" s="2"/>
      <c r="D25" s="2"/>
      <c r="E25" s="2"/>
      <c r="F25" s="2"/>
      <c r="G25" s="2"/>
      <c r="H25" s="2"/>
      <c r="I25" s="2"/>
      <c r="J25" s="2"/>
      <c r="K25" s="2"/>
      <c r="L25" s="2"/>
      <c r="M25" s="2"/>
      <c r="N25" s="2"/>
    </row>
    <row r="26" spans="1:14" s="189" customFormat="1" x14ac:dyDescent="0.25">
      <c r="A26" s="310"/>
      <c r="B26" s="310"/>
      <c r="C26" s="2"/>
      <c r="D26" s="2"/>
      <c r="E26" s="2"/>
      <c r="F26" s="2"/>
      <c r="G26" s="2"/>
      <c r="H26" s="2"/>
      <c r="I26" s="2"/>
      <c r="J26" s="2"/>
      <c r="K26" s="2"/>
      <c r="L26" s="2"/>
      <c r="M26" s="2"/>
      <c r="N26" s="2"/>
    </row>
    <row r="27" spans="1:14" s="189" customFormat="1" x14ac:dyDescent="0.25">
      <c r="A27" s="310"/>
      <c r="B27" s="310"/>
      <c r="C27" s="2"/>
      <c r="D27" s="2"/>
      <c r="E27" s="2"/>
      <c r="F27" s="2"/>
      <c r="G27" s="2"/>
      <c r="H27" s="2"/>
      <c r="I27" s="2"/>
      <c r="J27" s="2"/>
      <c r="K27" s="2"/>
      <c r="L27" s="2"/>
      <c r="M27" s="2"/>
      <c r="N27" s="2"/>
    </row>
    <row r="28" spans="1:14" s="189" customFormat="1" x14ac:dyDescent="0.25">
      <c r="A28" s="310" t="s">
        <v>235</v>
      </c>
      <c r="B28" s="310"/>
      <c r="C28" s="2"/>
      <c r="D28" s="2"/>
      <c r="E28" s="2"/>
      <c r="F28" s="2"/>
      <c r="G28" s="2"/>
      <c r="H28" s="2"/>
      <c r="I28" s="2"/>
      <c r="J28" s="2"/>
      <c r="K28" s="2"/>
      <c r="L28" s="2"/>
      <c r="M28" s="2"/>
      <c r="N28" s="2"/>
    </row>
    <row r="29" spans="1:14" s="189" customFormat="1" x14ac:dyDescent="0.25">
      <c r="A29" s="310"/>
      <c r="B29" s="310"/>
      <c r="C29" s="2"/>
      <c r="D29" s="2"/>
      <c r="E29" s="2"/>
      <c r="F29" s="2"/>
      <c r="G29" s="2"/>
      <c r="H29" s="2"/>
      <c r="I29" s="2"/>
      <c r="J29" s="2"/>
      <c r="K29" s="2"/>
      <c r="L29" s="2"/>
      <c r="M29" s="2"/>
      <c r="N29" s="2"/>
    </row>
    <row r="30" spans="1:14" s="189" customFormat="1" x14ac:dyDescent="0.25">
      <c r="A30" s="310"/>
      <c r="B30" s="310"/>
      <c r="C30" s="2"/>
      <c r="D30" s="2"/>
      <c r="E30" s="2"/>
      <c r="F30" s="2"/>
      <c r="G30" s="2"/>
      <c r="H30" s="2"/>
      <c r="I30" s="2"/>
      <c r="J30" s="2"/>
      <c r="K30" s="2"/>
      <c r="L30" s="2"/>
      <c r="M30" s="2"/>
      <c r="N30" s="2"/>
    </row>
    <row r="31" spans="1:14" s="189" customFormat="1" x14ac:dyDescent="0.25">
      <c r="A31" s="310"/>
      <c r="B31" s="310"/>
      <c r="C31" s="2"/>
      <c r="D31" s="2"/>
      <c r="E31" s="2"/>
      <c r="F31" s="2"/>
      <c r="G31" s="2"/>
      <c r="H31" s="2"/>
      <c r="I31" s="2"/>
      <c r="J31" s="2"/>
      <c r="K31" s="2"/>
      <c r="L31" s="2"/>
      <c r="M31" s="2"/>
      <c r="N31" s="2"/>
    </row>
    <row r="32" spans="1:14" s="189" customFormat="1" x14ac:dyDescent="0.25">
      <c r="A32" s="310"/>
      <c r="B32" s="310"/>
      <c r="C32" s="2"/>
      <c r="D32" s="2"/>
      <c r="E32" s="2"/>
      <c r="F32" s="2"/>
      <c r="G32" s="2"/>
      <c r="H32" s="2"/>
      <c r="I32" s="2"/>
      <c r="J32" s="2"/>
      <c r="K32" s="2"/>
      <c r="L32" s="2"/>
      <c r="M32" s="2"/>
      <c r="N32" s="2"/>
    </row>
    <row r="33" spans="3:14" s="189" customFormat="1" x14ac:dyDescent="0.25">
      <c r="C33" s="2"/>
      <c r="D33" s="2"/>
      <c r="E33" s="2"/>
      <c r="F33" s="2"/>
      <c r="G33" s="2"/>
      <c r="H33" s="2"/>
      <c r="I33" s="2"/>
      <c r="J33" s="2"/>
      <c r="K33" s="2"/>
      <c r="L33" s="2"/>
      <c r="M33" s="2"/>
      <c r="N33" s="2"/>
    </row>
    <row r="34" spans="3:14" s="189" customFormat="1" x14ac:dyDescent="0.25">
      <c r="C34" s="2"/>
      <c r="D34" s="2"/>
      <c r="E34" s="2"/>
      <c r="F34" s="2"/>
      <c r="G34" s="2"/>
      <c r="H34" s="2"/>
      <c r="I34" s="2"/>
      <c r="J34" s="2"/>
      <c r="K34" s="2"/>
      <c r="L34" s="2"/>
      <c r="M34" s="2"/>
      <c r="N34" s="2"/>
    </row>
    <row r="35" spans="3:14" s="189" customFormat="1" x14ac:dyDescent="0.25">
      <c r="C35" s="2"/>
      <c r="D35" s="2"/>
      <c r="E35" s="2"/>
      <c r="F35" s="2"/>
      <c r="G35" s="2"/>
      <c r="H35" s="2"/>
      <c r="I35" s="2"/>
      <c r="J35" s="2"/>
      <c r="K35" s="2"/>
      <c r="L35" s="2"/>
      <c r="M35" s="2"/>
      <c r="N35" s="2"/>
    </row>
    <row r="36" spans="3:14" s="189" customFormat="1" x14ac:dyDescent="0.25">
      <c r="C36" s="2"/>
      <c r="D36" s="2"/>
      <c r="E36" s="2"/>
      <c r="F36" s="2"/>
      <c r="G36" s="2"/>
      <c r="H36" s="2"/>
      <c r="I36" s="2"/>
      <c r="J36" s="2"/>
      <c r="K36" s="2"/>
      <c r="L36" s="2"/>
      <c r="M36" s="2"/>
      <c r="N36" s="2"/>
    </row>
    <row r="37" spans="3:14" s="189" customFormat="1" x14ac:dyDescent="0.25">
      <c r="C37" s="2"/>
      <c r="D37" s="2"/>
      <c r="E37" s="2"/>
      <c r="F37" s="2"/>
      <c r="G37" s="2"/>
      <c r="H37" s="2"/>
      <c r="I37" s="2"/>
      <c r="J37" s="2"/>
      <c r="K37" s="2"/>
      <c r="L37" s="2"/>
      <c r="M37" s="2"/>
      <c r="N37" s="2"/>
    </row>
    <row r="38" spans="3:14" s="189" customFormat="1" x14ac:dyDescent="0.25">
      <c r="C38" s="2"/>
      <c r="D38" s="2"/>
      <c r="E38" s="2"/>
      <c r="F38" s="2"/>
      <c r="G38" s="2"/>
      <c r="H38" s="2"/>
      <c r="I38" s="2"/>
      <c r="J38" s="2"/>
      <c r="K38" s="2"/>
      <c r="L38" s="2"/>
      <c r="M38" s="2"/>
      <c r="N38" s="2"/>
    </row>
    <row r="39" spans="3:14" s="189" customFormat="1" x14ac:dyDescent="0.25">
      <c r="C39" s="2"/>
      <c r="D39" s="2"/>
      <c r="E39" s="2"/>
      <c r="F39" s="2"/>
      <c r="G39" s="2"/>
      <c r="H39" s="2"/>
      <c r="I39" s="2"/>
      <c r="J39" s="2"/>
      <c r="K39" s="2"/>
      <c r="L39" s="2"/>
      <c r="M39" s="2"/>
      <c r="N39" s="2"/>
    </row>
    <row r="40" spans="3:14" s="189" customFormat="1" x14ac:dyDescent="0.25">
      <c r="C40" s="2"/>
      <c r="D40" s="2"/>
      <c r="E40" s="2"/>
      <c r="F40" s="2"/>
      <c r="G40" s="2"/>
      <c r="H40" s="2"/>
      <c r="I40" s="2"/>
      <c r="J40" s="2"/>
      <c r="K40" s="2"/>
      <c r="L40" s="2"/>
      <c r="M40" s="2"/>
      <c r="N40" s="2"/>
    </row>
    <row r="41" spans="3:14" s="189" customFormat="1" x14ac:dyDescent="0.25">
      <c r="C41" s="2"/>
      <c r="D41" s="2"/>
      <c r="E41" s="2"/>
      <c r="F41" s="2"/>
      <c r="G41" s="2"/>
      <c r="H41" s="2"/>
      <c r="I41" s="2"/>
      <c r="J41" s="2"/>
      <c r="K41" s="2"/>
      <c r="L41" s="2"/>
      <c r="M41" s="2"/>
      <c r="N41" s="2"/>
    </row>
    <row r="42" spans="3:14" s="189" customFormat="1" x14ac:dyDescent="0.25">
      <c r="C42" s="2"/>
      <c r="D42" s="2"/>
      <c r="E42" s="2"/>
      <c r="F42" s="2"/>
      <c r="G42" s="2"/>
      <c r="H42" s="2"/>
      <c r="I42" s="2"/>
      <c r="J42" s="2"/>
      <c r="K42" s="2"/>
      <c r="L42" s="2"/>
      <c r="M42" s="2"/>
      <c r="N42" s="2"/>
    </row>
    <row r="43" spans="3:14" s="189" customFormat="1" x14ac:dyDescent="0.25">
      <c r="C43" s="2"/>
      <c r="D43" s="2"/>
      <c r="E43" s="2"/>
      <c r="F43" s="2"/>
      <c r="G43" s="2"/>
      <c r="H43" s="2"/>
      <c r="I43" s="2"/>
      <c r="J43" s="2"/>
      <c r="K43" s="2"/>
      <c r="L43" s="2"/>
      <c r="M43" s="2"/>
      <c r="N43" s="2"/>
    </row>
    <row r="44" spans="3:14" s="189" customFormat="1" x14ac:dyDescent="0.25">
      <c r="C44" s="2"/>
      <c r="D44" s="2"/>
      <c r="E44" s="2"/>
      <c r="F44" s="2"/>
      <c r="G44" s="2"/>
      <c r="H44" s="2"/>
      <c r="I44" s="2"/>
      <c r="J44" s="2"/>
      <c r="K44" s="2"/>
      <c r="L44" s="2"/>
      <c r="M44" s="2"/>
      <c r="N44" s="2"/>
    </row>
    <row r="45" spans="3:14" s="189" customFormat="1" x14ac:dyDescent="0.25">
      <c r="C45" s="2"/>
      <c r="D45" s="2"/>
      <c r="E45" s="2"/>
      <c r="F45" s="2"/>
      <c r="G45" s="2"/>
      <c r="H45" s="2"/>
      <c r="I45" s="2"/>
      <c r="J45" s="2"/>
      <c r="K45" s="2"/>
      <c r="L45" s="2"/>
      <c r="M45" s="2"/>
      <c r="N45" s="2"/>
    </row>
    <row r="46" spans="3:14" s="189" customFormat="1" x14ac:dyDescent="0.25">
      <c r="C46" s="2"/>
      <c r="D46" s="2"/>
      <c r="E46" s="2"/>
      <c r="F46" s="2"/>
      <c r="G46" s="2"/>
      <c r="H46" s="2"/>
      <c r="I46" s="2"/>
      <c r="J46" s="2"/>
      <c r="K46" s="2"/>
      <c r="L46" s="2"/>
      <c r="M46" s="2"/>
      <c r="N46" s="2"/>
    </row>
    <row r="47" spans="3:14" s="189" customFormat="1" x14ac:dyDescent="0.25">
      <c r="C47" s="2"/>
      <c r="D47" s="2"/>
      <c r="E47" s="2"/>
      <c r="F47" s="2"/>
      <c r="G47" s="2"/>
      <c r="H47" s="2"/>
      <c r="I47" s="2"/>
      <c r="J47" s="2"/>
      <c r="K47" s="2"/>
      <c r="L47" s="2"/>
      <c r="M47" s="2"/>
      <c r="N47" s="2"/>
    </row>
    <row r="48" spans="3:14" s="189" customFormat="1" x14ac:dyDescent="0.25">
      <c r="C48" s="2"/>
      <c r="D48" s="2"/>
      <c r="E48" s="2"/>
      <c r="F48" s="2"/>
      <c r="G48" s="2"/>
      <c r="H48" s="2"/>
      <c r="I48" s="2"/>
      <c r="J48" s="2"/>
      <c r="K48" s="2"/>
      <c r="L48" s="2"/>
      <c r="M48" s="2"/>
      <c r="N48" s="2"/>
    </row>
    <row r="49" spans="3:16" s="189" customFormat="1" x14ac:dyDescent="0.25">
      <c r="C49" s="2"/>
      <c r="D49" s="2"/>
      <c r="E49" s="2"/>
      <c r="F49" s="2"/>
      <c r="G49" s="2"/>
      <c r="H49" s="2"/>
      <c r="I49" s="2"/>
      <c r="J49" s="2"/>
      <c r="K49" s="2"/>
      <c r="L49" s="2"/>
      <c r="M49" s="2"/>
      <c r="N49" s="2"/>
      <c r="O49" s="310"/>
      <c r="P49" s="310"/>
    </row>
    <row r="50" spans="3:16" s="189" customFormat="1" x14ac:dyDescent="0.25">
      <c r="C50" s="2"/>
      <c r="D50" s="2"/>
      <c r="E50" s="2"/>
      <c r="F50" s="2"/>
      <c r="G50" s="2"/>
      <c r="H50" s="2"/>
      <c r="I50" s="2"/>
      <c r="J50" s="2"/>
      <c r="K50" s="2"/>
      <c r="L50" s="2"/>
      <c r="M50" s="2"/>
      <c r="N50" s="2"/>
      <c r="O50" s="310"/>
      <c r="P50" s="310"/>
    </row>
    <row r="51" spans="3:16" s="189" customFormat="1" x14ac:dyDescent="0.25">
      <c r="C51" s="2"/>
      <c r="D51" s="2"/>
      <c r="E51" s="2"/>
      <c r="F51" s="2"/>
      <c r="G51" s="2"/>
      <c r="H51" s="2"/>
      <c r="I51" s="2"/>
      <c r="J51" s="2"/>
      <c r="K51" s="2"/>
      <c r="L51" s="2"/>
      <c r="M51" s="2"/>
      <c r="N51" s="2"/>
      <c r="O51" s="310"/>
      <c r="P51" s="310"/>
    </row>
    <row r="52" spans="3:16" x14ac:dyDescent="0.25">
      <c r="O52" s="6"/>
      <c r="P52" s="6"/>
    </row>
    <row r="53" spans="3:16" x14ac:dyDescent="0.25">
      <c r="O53" s="6"/>
      <c r="P53" s="6"/>
    </row>
    <row r="54" spans="3:16" x14ac:dyDescent="0.25">
      <c r="O54" s="6"/>
      <c r="P54" s="6"/>
    </row>
    <row r="55" spans="3:16" x14ac:dyDescent="0.25">
      <c r="O55" s="6"/>
      <c r="P55" s="6"/>
    </row>
    <row r="56" spans="3:16" x14ac:dyDescent="0.25">
      <c r="O56" s="6"/>
      <c r="P56" s="6"/>
    </row>
    <row r="57" spans="3:16" x14ac:dyDescent="0.25">
      <c r="O57" s="6"/>
      <c r="P57" s="6"/>
    </row>
    <row r="58" spans="3:16" x14ac:dyDescent="0.25">
      <c r="O58" s="6"/>
      <c r="P58" s="6"/>
    </row>
    <row r="59" spans="3:16" x14ac:dyDescent="0.25">
      <c r="O59" s="6"/>
      <c r="P59" s="6"/>
    </row>
    <row r="60" spans="3:16" x14ac:dyDescent="0.25">
      <c r="O60" s="6"/>
      <c r="P60" s="6"/>
    </row>
    <row r="61" spans="3:16" x14ac:dyDescent="0.25">
      <c r="O61" s="6"/>
      <c r="P61" s="6"/>
    </row>
    <row r="62" spans="3:16" x14ac:dyDescent="0.25">
      <c r="O62" s="6"/>
      <c r="P62" s="6"/>
    </row>
    <row r="63" spans="3:16" x14ac:dyDescent="0.25">
      <c r="O63" s="6"/>
      <c r="P63" s="6"/>
    </row>
    <row r="64" spans="3:16" x14ac:dyDescent="0.25">
      <c r="O64" s="6"/>
      <c r="P64" s="6"/>
    </row>
    <row r="65" spans="15:16" x14ac:dyDescent="0.25">
      <c r="O65" s="6"/>
      <c r="P65" s="6"/>
    </row>
    <row r="66" spans="15:16" x14ac:dyDescent="0.25">
      <c r="O66" s="6"/>
      <c r="P66" s="6"/>
    </row>
    <row r="67" spans="15:16" x14ac:dyDescent="0.25">
      <c r="O67" s="6"/>
      <c r="P67" s="6"/>
    </row>
    <row r="68" spans="15:16" x14ac:dyDescent="0.25">
      <c r="O68" s="6"/>
      <c r="P68" s="6"/>
    </row>
    <row r="69" spans="15:16" x14ac:dyDescent="0.25">
      <c r="O69" s="6"/>
      <c r="P69" s="6"/>
    </row>
    <row r="70" spans="15:16" x14ac:dyDescent="0.25">
      <c r="O70" s="6"/>
      <c r="P70" s="6"/>
    </row>
    <row r="71" spans="15:16" x14ac:dyDescent="0.25">
      <c r="O71" s="6"/>
      <c r="P71" s="6"/>
    </row>
    <row r="72" spans="15:16" x14ac:dyDescent="0.25">
      <c r="O72" s="6"/>
      <c r="P72" s="6"/>
    </row>
    <row r="73" spans="15:16" x14ac:dyDescent="0.25">
      <c r="O73" s="6"/>
      <c r="P73" s="6"/>
    </row>
    <row r="74" spans="15:16" x14ac:dyDescent="0.25">
      <c r="O74" s="6"/>
      <c r="P74" s="6"/>
    </row>
    <row r="75" spans="15:16" x14ac:dyDescent="0.25">
      <c r="O75" s="6"/>
      <c r="P75" s="6"/>
    </row>
    <row r="76" spans="15:16" x14ac:dyDescent="0.25">
      <c r="O76" s="6"/>
      <c r="P76" s="6"/>
    </row>
    <row r="77" spans="15:16" x14ac:dyDescent="0.25">
      <c r="O77" s="6"/>
      <c r="P77" s="6"/>
    </row>
    <row r="78" spans="15:16" x14ac:dyDescent="0.25">
      <c r="O78" s="6"/>
      <c r="P78" s="6"/>
    </row>
    <row r="79" spans="15:16" x14ac:dyDescent="0.25">
      <c r="O79" s="6"/>
      <c r="P79" s="6"/>
    </row>
    <row r="80" spans="15:16" x14ac:dyDescent="0.25">
      <c r="O80" s="6"/>
      <c r="P80" s="6"/>
    </row>
    <row r="81" spans="15:16" x14ac:dyDescent="0.25">
      <c r="O81" s="6"/>
      <c r="P81" s="6"/>
    </row>
    <row r="82" spans="15:16" x14ac:dyDescent="0.25">
      <c r="O82" s="6"/>
      <c r="P82" s="6"/>
    </row>
    <row r="83" spans="15:16" x14ac:dyDescent="0.25">
      <c r="O83" s="6"/>
      <c r="P83" s="6"/>
    </row>
    <row r="84" spans="15:16" x14ac:dyDescent="0.25">
      <c r="O84" s="6"/>
      <c r="P84" s="6"/>
    </row>
    <row r="85" spans="15:16" x14ac:dyDescent="0.25">
      <c r="O85" s="6"/>
      <c r="P85" s="6"/>
    </row>
    <row r="86" spans="15:16" x14ac:dyDescent="0.25">
      <c r="O86" s="6"/>
      <c r="P86" s="6"/>
    </row>
    <row r="87" spans="15:16" x14ac:dyDescent="0.25">
      <c r="O87" s="6"/>
      <c r="P87" s="6"/>
    </row>
    <row r="88" spans="15:16" x14ac:dyDescent="0.25">
      <c r="O88" s="6"/>
      <c r="P88" s="6"/>
    </row>
    <row r="89" spans="15:16" x14ac:dyDescent="0.25">
      <c r="O89" s="6"/>
      <c r="P89" s="6"/>
    </row>
    <row r="90" spans="15:16" x14ac:dyDescent="0.25">
      <c r="O90" s="6"/>
      <c r="P90" s="6"/>
    </row>
    <row r="91" spans="15:16" x14ac:dyDescent="0.25">
      <c r="O91" s="6"/>
      <c r="P91" s="6"/>
    </row>
  </sheetData>
  <sortState xmlns:xlrd2="http://schemas.microsoft.com/office/spreadsheetml/2017/richdata2" ref="A7:FG9">
    <sortCondition descending="1" ref="C7:C9"/>
  </sortState>
  <mergeCells count="24">
    <mergeCell ref="H11:I11"/>
    <mergeCell ref="J11:K11"/>
    <mergeCell ref="L11:M11"/>
    <mergeCell ref="A11:B11"/>
    <mergeCell ref="B5:B6"/>
    <mergeCell ref="D11:E11"/>
    <mergeCell ref="F11:G11"/>
    <mergeCell ref="D5:E5"/>
    <mergeCell ref="A9:B9"/>
    <mergeCell ref="A10:B10"/>
    <mergeCell ref="J5:K5"/>
    <mergeCell ref="L5:M5"/>
    <mergeCell ref="D10:M10"/>
    <mergeCell ref="A2:P2"/>
    <mergeCell ref="A3:P3"/>
    <mergeCell ref="O4:P4"/>
    <mergeCell ref="O5:O6"/>
    <mergeCell ref="P5:P6"/>
    <mergeCell ref="F5:G5"/>
    <mergeCell ref="N5:N6"/>
    <mergeCell ref="A5:A6"/>
    <mergeCell ref="C5:C6"/>
    <mergeCell ref="H5:I5"/>
    <mergeCell ref="D4:M4"/>
  </mergeCells>
  <phoneticPr fontId="13" type="noConversion"/>
  <dataValidations count="1">
    <dataValidation type="decimal" allowBlank="1" showInputMessage="1" showErrorMessage="1" sqref="D7:O8" xr:uid="{00000000-0002-0000-1000-000000000000}">
      <formula1>0</formula1>
      <formula2>1</formula2>
    </dataValidation>
  </dataValidations>
  <pageMargins left="0.78740157480314965" right="0.27559055118110237" top="0.98425196850393704" bottom="0.98425196850393704" header="0.35433070866141736" footer="0.27559055118110237"/>
  <pageSetup paperSize="9" scale="70" orientation="landscape" r:id="rId1"/>
  <headerFooter differentFirst="1" alignWithMargins="0">
    <oddFooter>&amp;R&amp;8 13</oddFooter>
    <firstFooter>&amp;R&amp;8 &amp;10 17</first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C00000"/>
  </sheetPr>
  <dimension ref="A1:FJ92"/>
  <sheetViews>
    <sheetView zoomScale="80" zoomScaleNormal="80" workbookViewId="0">
      <selection activeCell="D21" sqref="D21"/>
    </sheetView>
  </sheetViews>
  <sheetFormatPr baseColWidth="10" defaultColWidth="11.44140625" defaultRowHeight="13.2" x14ac:dyDescent="0.25"/>
  <cols>
    <col min="1" max="1" width="22.109375" style="9" customWidth="1"/>
    <col min="2" max="2" width="20.44140625" style="9" customWidth="1"/>
    <col min="3" max="4" width="17.6640625" style="8" customWidth="1"/>
    <col min="5" max="5" width="8.109375" style="8" customWidth="1"/>
    <col min="6" max="14" width="8.33203125" style="8" customWidth="1"/>
    <col min="15" max="15" width="11.44140625" style="8" customWidth="1"/>
    <col min="16" max="16" width="11.44140625" style="132"/>
    <col min="17" max="17" width="12.44140625" style="132" customWidth="1"/>
    <col min="18" max="16384" width="11.44140625" style="132"/>
  </cols>
  <sheetData>
    <row r="1" spans="1:166" ht="135" customHeight="1" x14ac:dyDescent="0.25">
      <c r="A1" s="310"/>
      <c r="B1" s="310"/>
      <c r="C1" s="2"/>
      <c r="D1" s="2"/>
      <c r="E1" s="2"/>
      <c r="F1" s="2"/>
      <c r="G1" s="2"/>
      <c r="H1" s="2"/>
      <c r="I1" s="2"/>
      <c r="J1" s="2"/>
      <c r="K1" s="2"/>
      <c r="L1" s="2"/>
      <c r="M1" s="2"/>
      <c r="N1" s="2"/>
      <c r="O1" s="2"/>
    </row>
    <row r="2" spans="1:166" ht="67.5" customHeight="1" x14ac:dyDescent="0.25">
      <c r="A2" s="901" t="s">
        <v>163</v>
      </c>
      <c r="B2" s="901"/>
      <c r="C2" s="901"/>
      <c r="D2" s="901"/>
      <c r="E2" s="901"/>
      <c r="F2" s="901"/>
      <c r="G2" s="901"/>
      <c r="H2" s="901"/>
      <c r="I2" s="902"/>
      <c r="J2" s="902"/>
      <c r="K2" s="902"/>
      <c r="L2" s="902"/>
      <c r="M2" s="902"/>
      <c r="N2" s="902"/>
      <c r="O2" s="902"/>
      <c r="P2" s="902"/>
      <c r="Q2" s="902"/>
    </row>
    <row r="3" spans="1:166" ht="63" customHeight="1" x14ac:dyDescent="0.25">
      <c r="A3" s="955" t="s">
        <v>1364</v>
      </c>
      <c r="B3" s="904"/>
      <c r="C3" s="904"/>
      <c r="D3" s="904"/>
      <c r="E3" s="904"/>
      <c r="F3" s="904"/>
      <c r="G3" s="904"/>
      <c r="H3" s="904"/>
      <c r="I3" s="904"/>
      <c r="J3" s="904"/>
      <c r="K3" s="904"/>
      <c r="L3" s="904"/>
      <c r="M3" s="904"/>
      <c r="N3" s="904"/>
      <c r="O3" s="964"/>
      <c r="P3" s="964"/>
      <c r="Q3" s="941"/>
    </row>
    <row r="4" spans="1:166" ht="21" customHeight="1" x14ac:dyDescent="0.25">
      <c r="A4" s="21"/>
      <c r="B4" s="22"/>
      <c r="C4" s="15"/>
      <c r="D4" s="15"/>
      <c r="E4" s="907" t="s">
        <v>164</v>
      </c>
      <c r="F4" s="923"/>
      <c r="G4" s="923"/>
      <c r="H4" s="923"/>
      <c r="I4" s="923"/>
      <c r="J4" s="923"/>
      <c r="K4" s="923"/>
      <c r="L4" s="923"/>
      <c r="M4" s="923"/>
      <c r="N4" s="873"/>
      <c r="O4" s="876" t="s">
        <v>7</v>
      </c>
      <c r="P4" s="907" t="s">
        <v>165</v>
      </c>
      <c r="Q4" s="908"/>
    </row>
    <row r="5" spans="1:166" s="4" customFormat="1" ht="39.75" customHeight="1" x14ac:dyDescent="0.2">
      <c r="A5" s="914" t="s">
        <v>166</v>
      </c>
      <c r="B5" s="914" t="s">
        <v>131</v>
      </c>
      <c r="C5" s="916" t="s">
        <v>1320</v>
      </c>
      <c r="D5" s="914" t="s">
        <v>1321</v>
      </c>
      <c r="E5" s="911" t="s">
        <v>20</v>
      </c>
      <c r="F5" s="911"/>
      <c r="G5" s="911" t="s">
        <v>35</v>
      </c>
      <c r="H5" s="911"/>
      <c r="I5" s="920" t="s">
        <v>167</v>
      </c>
      <c r="J5" s="921"/>
      <c r="K5" s="916" t="s">
        <v>168</v>
      </c>
      <c r="L5" s="922"/>
      <c r="M5" s="916" t="s">
        <v>31</v>
      </c>
      <c r="N5" s="922"/>
      <c r="O5" s="912" t="s">
        <v>169</v>
      </c>
      <c r="P5" s="909" t="s">
        <v>170</v>
      </c>
      <c r="Q5" s="909" t="s">
        <v>171</v>
      </c>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row>
    <row r="6" spans="1:166" s="5" customFormat="1" ht="36.75" customHeight="1" x14ac:dyDescent="0.25">
      <c r="A6" s="915"/>
      <c r="B6" s="915"/>
      <c r="C6" s="917"/>
      <c r="D6" s="915"/>
      <c r="E6" s="11" t="s">
        <v>172</v>
      </c>
      <c r="F6" s="875" t="s">
        <v>173</v>
      </c>
      <c r="G6" s="11" t="s">
        <v>172</v>
      </c>
      <c r="H6" s="875" t="s">
        <v>173</v>
      </c>
      <c r="I6" s="11" t="s">
        <v>172</v>
      </c>
      <c r="J6" s="875" t="s">
        <v>173</v>
      </c>
      <c r="K6" s="11" t="s">
        <v>172</v>
      </c>
      <c r="L6" s="875" t="s">
        <v>173</v>
      </c>
      <c r="M6" s="11" t="s">
        <v>172</v>
      </c>
      <c r="N6" s="875" t="s">
        <v>173</v>
      </c>
      <c r="O6" s="913"/>
      <c r="P6" s="910"/>
      <c r="Q6" s="910"/>
    </row>
    <row r="7" spans="1:166" s="210" customFormat="1" ht="13.5" customHeight="1" x14ac:dyDescent="0.25">
      <c r="A7" s="448" t="s">
        <v>1365</v>
      </c>
      <c r="B7" s="449" t="s">
        <v>158</v>
      </c>
      <c r="C7" s="450">
        <v>138</v>
      </c>
      <c r="D7" s="450"/>
      <c r="E7" s="451"/>
      <c r="F7" s="452"/>
      <c r="G7" s="453"/>
      <c r="H7" s="454"/>
      <c r="I7" s="451"/>
      <c r="J7" s="455"/>
      <c r="K7" s="451">
        <v>0.36499999999999999</v>
      </c>
      <c r="L7" s="452"/>
      <c r="M7" s="451"/>
      <c r="N7" s="456"/>
      <c r="O7" s="457"/>
      <c r="P7" s="458"/>
      <c r="Q7" s="458"/>
    </row>
    <row r="8" spans="1:166" s="210" customFormat="1" ht="13.5" customHeight="1" x14ac:dyDescent="0.25">
      <c r="A8" s="448" t="s">
        <v>1366</v>
      </c>
      <c r="B8" s="449" t="s">
        <v>1342</v>
      </c>
      <c r="C8" s="450">
        <v>109</v>
      </c>
      <c r="D8" s="450">
        <v>1080</v>
      </c>
      <c r="E8" s="453"/>
      <c r="F8" s="452"/>
      <c r="G8" s="453"/>
      <c r="H8" s="454"/>
      <c r="I8" s="453"/>
      <c r="J8" s="454"/>
      <c r="K8" s="453">
        <v>0.9</v>
      </c>
      <c r="L8" s="452"/>
      <c r="M8" s="453"/>
      <c r="N8" s="456"/>
      <c r="O8" s="457"/>
      <c r="P8" s="458"/>
      <c r="Q8" s="458"/>
    </row>
    <row r="9" spans="1:166" x14ac:dyDescent="0.25">
      <c r="A9" s="6"/>
      <c r="C9" s="74"/>
      <c r="D9" s="125"/>
      <c r="E9" s="25"/>
      <c r="F9" s="26"/>
      <c r="G9" s="26"/>
      <c r="H9" s="26"/>
      <c r="I9" s="26"/>
      <c r="J9" s="26"/>
      <c r="K9" s="60"/>
      <c r="L9" s="60"/>
      <c r="M9" s="60"/>
      <c r="N9" s="60"/>
      <c r="O9" s="207"/>
      <c r="P9" s="56"/>
      <c r="Q9" s="56"/>
    </row>
    <row r="10" spans="1:166" x14ac:dyDescent="0.25">
      <c r="A10" s="929" t="s">
        <v>188</v>
      </c>
      <c r="B10" s="930"/>
      <c r="C10" s="20"/>
      <c r="D10" s="20"/>
      <c r="E10" s="55"/>
      <c r="F10" s="55">
        <f>SUM(F7:F9)</f>
        <v>0</v>
      </c>
      <c r="G10" s="55"/>
      <c r="H10" s="55">
        <f>SUM(H7:H9)</f>
        <v>0</v>
      </c>
      <c r="I10" s="103"/>
      <c r="J10" s="103">
        <f>SUM(J7:J9)</f>
        <v>0</v>
      </c>
      <c r="K10" s="103"/>
      <c r="L10" s="103">
        <f>SUM(L7:L9)</f>
        <v>0</v>
      </c>
      <c r="M10" s="103"/>
      <c r="N10" s="103">
        <f>SUM(N7:N9)</f>
        <v>0</v>
      </c>
      <c r="O10" s="104"/>
      <c r="P10" s="10"/>
      <c r="Q10" s="10"/>
    </row>
    <row r="11" spans="1:166" x14ac:dyDescent="0.25">
      <c r="A11" s="940" t="s">
        <v>189</v>
      </c>
      <c r="B11" s="941"/>
      <c r="C11" s="874"/>
      <c r="D11" s="874"/>
      <c r="E11" s="942">
        <f>F10+H10+J10+L10+N10</f>
        <v>0</v>
      </c>
      <c r="F11" s="943"/>
      <c r="G11" s="943"/>
      <c r="H11" s="943"/>
      <c r="I11" s="944"/>
      <c r="J11" s="944"/>
      <c r="K11" s="944"/>
      <c r="L11" s="944"/>
      <c r="M11" s="944"/>
      <c r="N11" s="945"/>
      <c r="O11" s="107"/>
      <c r="P11" s="108"/>
      <c r="Q11" s="108"/>
      <c r="R11" s="68"/>
    </row>
    <row r="12" spans="1:166" s="27" customFormat="1" x14ac:dyDescent="0.25">
      <c r="A12" s="929" t="s">
        <v>190</v>
      </c>
      <c r="B12" s="946"/>
      <c r="C12" s="29"/>
      <c r="D12" s="29"/>
      <c r="E12" s="938">
        <f>SUM(E7:F9)</f>
        <v>0</v>
      </c>
      <c r="F12" s="947"/>
      <c r="G12" s="938">
        <f>SUM(G7:H9)</f>
        <v>0</v>
      </c>
      <c r="H12" s="947"/>
      <c r="I12" s="938">
        <f>SUM(I7:J9)</f>
        <v>0</v>
      </c>
      <c r="J12" s="939"/>
      <c r="K12" s="938">
        <f>SUM(K7:L9)</f>
        <v>1.2650000000000001</v>
      </c>
      <c r="L12" s="939"/>
      <c r="M12" s="938">
        <f>SUM(M7:N9)</f>
        <v>0</v>
      </c>
      <c r="N12" s="939"/>
      <c r="O12" s="32">
        <f>SUM(O9:O9)</f>
        <v>0</v>
      </c>
      <c r="P12" s="31"/>
      <c r="Q12" s="31"/>
    </row>
    <row r="13" spans="1:166" s="27" customFormat="1" x14ac:dyDescent="0.25">
      <c r="A13" s="161" t="s">
        <v>191</v>
      </c>
      <c r="B13" s="162">
        <v>0</v>
      </c>
      <c r="C13" s="168"/>
      <c r="D13" s="29"/>
      <c r="E13" s="29"/>
      <c r="F13" s="29"/>
      <c r="G13" s="29"/>
      <c r="H13" s="29"/>
      <c r="I13" s="29"/>
      <c r="J13" s="29"/>
      <c r="K13" s="29"/>
      <c r="L13" s="29"/>
      <c r="M13" s="29"/>
      <c r="N13" s="29"/>
      <c r="O13" s="29"/>
      <c r="P13" s="98"/>
      <c r="Q13" s="98"/>
    </row>
    <row r="14" spans="1:166" x14ac:dyDescent="0.25">
      <c r="A14" s="19"/>
      <c r="B14" s="19"/>
      <c r="C14" s="2"/>
      <c r="D14" s="2"/>
      <c r="E14" s="2"/>
      <c r="F14" s="2"/>
      <c r="G14" s="2"/>
      <c r="H14" s="2"/>
      <c r="I14" s="2"/>
      <c r="J14" s="2"/>
      <c r="K14" s="2"/>
      <c r="L14" s="2"/>
      <c r="M14" s="2"/>
      <c r="N14" s="2"/>
      <c r="O14" s="2"/>
      <c r="P14" s="310"/>
      <c r="Q14" s="310"/>
    </row>
    <row r="15" spans="1:166" s="27" customFormat="1" x14ac:dyDescent="0.25">
      <c r="A15" s="95"/>
      <c r="B15" s="70"/>
      <c r="C15" s="71"/>
      <c r="D15" s="71"/>
      <c r="E15" s="71"/>
      <c r="F15" s="71"/>
      <c r="G15" s="71"/>
      <c r="H15" s="71"/>
      <c r="I15" s="71"/>
      <c r="J15" s="71"/>
      <c r="K15" s="71"/>
      <c r="L15" s="71"/>
      <c r="M15" s="71"/>
      <c r="N15" s="71"/>
      <c r="O15" s="71"/>
      <c r="P15" s="72"/>
      <c r="Q15" s="70"/>
    </row>
    <row r="16" spans="1:166" x14ac:dyDescent="0.25">
      <c r="A16" s="582"/>
      <c r="B16" s="310"/>
      <c r="C16" s="2"/>
      <c r="D16" s="2"/>
      <c r="E16" s="2"/>
      <c r="F16" s="2"/>
      <c r="G16" s="2"/>
      <c r="H16" s="2"/>
      <c r="I16" s="2"/>
      <c r="J16" s="2"/>
      <c r="K16" s="2"/>
      <c r="L16" s="2"/>
      <c r="M16" s="2"/>
      <c r="N16" s="2"/>
      <c r="O16" s="2"/>
      <c r="P16" s="310"/>
      <c r="Q16" s="310"/>
    </row>
    <row r="17" spans="1:17" x14ac:dyDescent="0.25">
      <c r="A17" s="582"/>
      <c r="B17" s="310"/>
      <c r="C17" s="2"/>
      <c r="D17" s="2"/>
      <c r="E17" s="2"/>
      <c r="F17" s="2"/>
      <c r="G17" s="2"/>
      <c r="H17" s="2"/>
      <c r="I17" s="2"/>
      <c r="J17" s="2"/>
      <c r="K17" s="2"/>
      <c r="L17" s="2"/>
      <c r="M17" s="2"/>
      <c r="N17" s="2"/>
      <c r="O17" s="2"/>
      <c r="P17" s="310"/>
      <c r="Q17" s="310"/>
    </row>
    <row r="18" spans="1:17" s="310" customFormat="1" x14ac:dyDescent="0.25">
      <c r="C18" s="2"/>
      <c r="D18" s="2"/>
      <c r="E18" s="2"/>
      <c r="F18" s="2"/>
      <c r="G18" s="2"/>
      <c r="H18" s="2"/>
      <c r="I18" s="2"/>
      <c r="J18" s="2"/>
      <c r="K18" s="2"/>
      <c r="L18" s="2"/>
      <c r="M18" s="2"/>
      <c r="N18" s="2"/>
      <c r="O18" s="2"/>
    </row>
    <row r="19" spans="1:17" s="310" customFormat="1" x14ac:dyDescent="0.25">
      <c r="C19" s="2"/>
      <c r="D19" s="2"/>
      <c r="E19" s="2"/>
      <c r="F19" s="2"/>
      <c r="G19" s="2"/>
      <c r="H19" s="2"/>
      <c r="I19" s="2"/>
      <c r="J19" s="2"/>
      <c r="K19" s="2"/>
      <c r="L19" s="2"/>
      <c r="M19" s="2"/>
      <c r="N19" s="2"/>
      <c r="O19" s="2"/>
    </row>
    <row r="20" spans="1:17" s="310" customFormat="1" x14ac:dyDescent="0.25">
      <c r="C20" s="2"/>
      <c r="D20" s="2"/>
      <c r="E20" s="2"/>
      <c r="F20" s="2"/>
      <c r="G20" s="2"/>
      <c r="H20" s="2"/>
      <c r="I20" s="2"/>
      <c r="J20" s="2"/>
      <c r="K20" s="2"/>
      <c r="L20" s="2"/>
      <c r="M20" s="2"/>
      <c r="N20" s="2"/>
      <c r="O20" s="2"/>
    </row>
    <row r="21" spans="1:17" s="310" customFormat="1" x14ac:dyDescent="0.25">
      <c r="C21" s="2"/>
      <c r="D21" s="2"/>
      <c r="E21" s="2"/>
      <c r="F21" s="2"/>
      <c r="G21" s="2"/>
      <c r="H21" s="2"/>
      <c r="I21" s="2"/>
      <c r="J21" s="2"/>
      <c r="K21" s="2"/>
      <c r="L21" s="2"/>
      <c r="M21" s="2"/>
      <c r="N21" s="2"/>
      <c r="O21" s="2"/>
    </row>
    <row r="22" spans="1:17" s="310" customFormat="1" x14ac:dyDescent="0.25">
      <c r="C22" s="2"/>
      <c r="D22" s="2"/>
      <c r="E22" s="2"/>
      <c r="F22" s="2"/>
      <c r="G22" s="2"/>
      <c r="H22" s="2"/>
      <c r="I22" s="2"/>
      <c r="J22" s="2"/>
      <c r="K22" s="2"/>
      <c r="L22" s="2"/>
      <c r="M22" s="2"/>
      <c r="N22" s="2"/>
      <c r="O22" s="2"/>
    </row>
    <row r="23" spans="1:17" s="310" customFormat="1" x14ac:dyDescent="0.25">
      <c r="C23" s="2"/>
      <c r="D23" s="2"/>
      <c r="E23" s="2"/>
      <c r="F23" s="2"/>
      <c r="G23" s="2"/>
      <c r="H23" s="2"/>
      <c r="I23" s="2"/>
      <c r="J23" s="2"/>
      <c r="K23" s="2"/>
      <c r="L23" s="2"/>
      <c r="M23" s="2"/>
      <c r="N23" s="2"/>
      <c r="O23" s="2"/>
    </row>
    <row r="24" spans="1:17" s="310" customFormat="1" x14ac:dyDescent="0.25">
      <c r="C24" s="2"/>
      <c r="D24" s="2"/>
      <c r="E24" s="2"/>
      <c r="F24" s="2"/>
      <c r="G24" s="2"/>
      <c r="H24" s="2"/>
      <c r="I24" s="2"/>
      <c r="J24" s="2"/>
      <c r="K24" s="2"/>
      <c r="L24" s="2"/>
      <c r="M24" s="2"/>
      <c r="N24" s="2"/>
      <c r="O24" s="2"/>
    </row>
    <row r="25" spans="1:17" s="310" customFormat="1" x14ac:dyDescent="0.25">
      <c r="C25" s="2"/>
      <c r="D25" s="2"/>
      <c r="E25" s="2"/>
      <c r="F25" s="2"/>
      <c r="G25" s="2"/>
      <c r="H25" s="2"/>
      <c r="I25" s="2"/>
      <c r="J25" s="2"/>
      <c r="K25" s="2"/>
      <c r="L25" s="2"/>
      <c r="M25" s="2"/>
      <c r="N25" s="2"/>
      <c r="O25" s="2"/>
    </row>
    <row r="26" spans="1:17" s="310" customFormat="1" x14ac:dyDescent="0.25">
      <c r="C26" s="2"/>
      <c r="D26" s="2"/>
      <c r="E26" s="2"/>
      <c r="F26" s="2"/>
      <c r="G26" s="2"/>
      <c r="H26" s="2"/>
      <c r="I26" s="2"/>
      <c r="J26" s="2"/>
      <c r="K26" s="2"/>
      <c r="L26" s="2"/>
      <c r="M26" s="2"/>
      <c r="N26" s="2"/>
      <c r="O26" s="2"/>
    </row>
    <row r="27" spans="1:17" s="310" customFormat="1" x14ac:dyDescent="0.25">
      <c r="C27" s="2"/>
      <c r="D27" s="2"/>
      <c r="E27" s="2"/>
      <c r="F27" s="2"/>
      <c r="G27" s="2"/>
      <c r="H27" s="2"/>
      <c r="I27" s="2"/>
      <c r="J27" s="2"/>
      <c r="K27" s="2"/>
      <c r="L27" s="2"/>
      <c r="M27" s="2"/>
      <c r="N27" s="2"/>
      <c r="O27" s="2"/>
    </row>
    <row r="28" spans="1:17" s="310" customFormat="1" x14ac:dyDescent="0.25">
      <c r="C28" s="2"/>
      <c r="D28" s="2"/>
      <c r="E28" s="2"/>
      <c r="F28" s="2"/>
      <c r="G28" s="2"/>
      <c r="H28" s="2"/>
      <c r="I28" s="2"/>
      <c r="J28" s="2"/>
      <c r="K28" s="2"/>
      <c r="L28" s="2"/>
      <c r="M28" s="2"/>
      <c r="N28" s="2"/>
      <c r="O28" s="2"/>
    </row>
    <row r="29" spans="1:17" s="310" customFormat="1" x14ac:dyDescent="0.25">
      <c r="A29" s="310" t="s">
        <v>235</v>
      </c>
      <c r="C29" s="2"/>
      <c r="D29" s="2"/>
      <c r="E29" s="2"/>
      <c r="F29" s="2"/>
      <c r="G29" s="2"/>
      <c r="H29" s="2"/>
      <c r="I29" s="2"/>
      <c r="J29" s="2"/>
      <c r="K29" s="2"/>
      <c r="L29" s="2"/>
      <c r="M29" s="2"/>
      <c r="N29" s="2"/>
      <c r="O29" s="2"/>
    </row>
    <row r="30" spans="1:17" s="310" customFormat="1" x14ac:dyDescent="0.25">
      <c r="C30" s="2"/>
      <c r="D30" s="2"/>
      <c r="E30" s="2"/>
      <c r="F30" s="2"/>
      <c r="G30" s="2"/>
      <c r="H30" s="2"/>
      <c r="I30" s="2"/>
      <c r="J30" s="2"/>
      <c r="K30" s="2"/>
      <c r="L30" s="2"/>
      <c r="M30" s="2"/>
      <c r="N30" s="2"/>
      <c r="O30" s="2"/>
    </row>
    <row r="31" spans="1:17" s="310" customFormat="1" x14ac:dyDescent="0.25">
      <c r="C31" s="2"/>
      <c r="D31" s="2"/>
      <c r="E31" s="2"/>
      <c r="F31" s="2"/>
      <c r="G31" s="2"/>
      <c r="H31" s="2"/>
      <c r="I31" s="2"/>
      <c r="J31" s="2"/>
      <c r="K31" s="2"/>
      <c r="L31" s="2"/>
      <c r="M31" s="2"/>
      <c r="N31" s="2"/>
      <c r="O31" s="2"/>
    </row>
    <row r="32" spans="1:17" s="310" customFormat="1" x14ac:dyDescent="0.25">
      <c r="C32" s="2"/>
      <c r="D32" s="2"/>
      <c r="E32" s="2"/>
      <c r="F32" s="2"/>
      <c r="G32" s="2"/>
      <c r="H32" s="2"/>
      <c r="I32" s="2"/>
      <c r="J32" s="2"/>
      <c r="K32" s="2"/>
      <c r="L32" s="2"/>
      <c r="M32" s="2"/>
      <c r="N32" s="2"/>
      <c r="O32" s="2"/>
    </row>
    <row r="33" spans="3:15" s="310" customFormat="1" x14ac:dyDescent="0.25">
      <c r="C33" s="2"/>
      <c r="D33" s="2"/>
      <c r="E33" s="2"/>
      <c r="F33" s="2"/>
      <c r="G33" s="2"/>
      <c r="H33" s="2"/>
      <c r="I33" s="2"/>
      <c r="J33" s="2"/>
      <c r="K33" s="2"/>
      <c r="L33" s="2"/>
      <c r="M33" s="2"/>
      <c r="N33" s="2"/>
      <c r="O33" s="2"/>
    </row>
    <row r="34" spans="3:15" s="310" customFormat="1" x14ac:dyDescent="0.25">
      <c r="C34" s="2"/>
      <c r="D34" s="2"/>
      <c r="E34" s="2"/>
      <c r="F34" s="2"/>
      <c r="G34" s="2"/>
      <c r="H34" s="2"/>
      <c r="I34" s="2"/>
      <c r="J34" s="2"/>
      <c r="K34" s="2"/>
      <c r="L34" s="2"/>
      <c r="M34" s="2"/>
      <c r="N34" s="2"/>
      <c r="O34" s="2"/>
    </row>
    <row r="35" spans="3:15" s="310" customFormat="1" x14ac:dyDescent="0.25">
      <c r="C35" s="2"/>
      <c r="D35" s="2"/>
      <c r="E35" s="2"/>
      <c r="F35" s="2"/>
      <c r="G35" s="2"/>
      <c r="H35" s="2"/>
      <c r="I35" s="2"/>
      <c r="J35" s="2"/>
      <c r="K35" s="2"/>
      <c r="L35" s="2"/>
      <c r="M35" s="2"/>
      <c r="N35" s="2"/>
      <c r="O35" s="2"/>
    </row>
    <row r="36" spans="3:15" s="310" customFormat="1" x14ac:dyDescent="0.25">
      <c r="C36" s="2"/>
      <c r="D36" s="2"/>
      <c r="E36" s="2"/>
      <c r="F36" s="2"/>
      <c r="G36" s="2"/>
      <c r="H36" s="2"/>
      <c r="I36" s="2"/>
      <c r="J36" s="2"/>
      <c r="K36" s="2"/>
      <c r="L36" s="2"/>
      <c r="M36" s="2"/>
      <c r="N36" s="2"/>
      <c r="O36" s="2"/>
    </row>
    <row r="37" spans="3:15" s="310" customFormat="1" x14ac:dyDescent="0.25">
      <c r="C37" s="2"/>
      <c r="D37" s="2"/>
      <c r="E37" s="2"/>
      <c r="F37" s="2"/>
      <c r="G37" s="2"/>
      <c r="H37" s="2"/>
      <c r="I37" s="2"/>
      <c r="J37" s="2"/>
      <c r="K37" s="2"/>
      <c r="L37" s="2"/>
      <c r="M37" s="2"/>
      <c r="N37" s="2"/>
      <c r="O37" s="2"/>
    </row>
    <row r="38" spans="3:15" s="310" customFormat="1" x14ac:dyDescent="0.25">
      <c r="C38" s="2"/>
      <c r="D38" s="2"/>
      <c r="E38" s="2"/>
      <c r="F38" s="2"/>
      <c r="G38" s="2"/>
      <c r="H38" s="2"/>
      <c r="I38" s="2"/>
      <c r="J38" s="2"/>
      <c r="K38" s="2"/>
      <c r="L38" s="2"/>
      <c r="M38" s="2"/>
      <c r="N38" s="2"/>
      <c r="O38" s="2"/>
    </row>
    <row r="39" spans="3:15" s="310" customFormat="1" x14ac:dyDescent="0.25">
      <c r="C39" s="2"/>
      <c r="D39" s="2"/>
      <c r="E39" s="2"/>
      <c r="F39" s="2"/>
      <c r="G39" s="2"/>
      <c r="H39" s="2"/>
      <c r="I39" s="2"/>
      <c r="J39" s="2"/>
      <c r="K39" s="2"/>
      <c r="L39" s="2"/>
      <c r="M39" s="2"/>
      <c r="N39" s="2"/>
      <c r="O39" s="2"/>
    </row>
    <row r="40" spans="3:15" s="310" customFormat="1" x14ac:dyDescent="0.25">
      <c r="C40" s="2"/>
      <c r="D40" s="2"/>
      <c r="E40" s="2"/>
      <c r="F40" s="2"/>
      <c r="G40" s="2"/>
      <c r="H40" s="2"/>
      <c r="I40" s="2"/>
      <c r="J40" s="2"/>
      <c r="K40" s="2"/>
      <c r="L40" s="2"/>
      <c r="M40" s="2"/>
      <c r="N40" s="2"/>
      <c r="O40" s="2"/>
    </row>
    <row r="41" spans="3:15" s="310" customFormat="1" x14ac:dyDescent="0.25">
      <c r="C41" s="2"/>
      <c r="D41" s="2"/>
      <c r="E41" s="2"/>
      <c r="F41" s="2"/>
      <c r="G41" s="2"/>
      <c r="H41" s="2"/>
      <c r="I41" s="2"/>
      <c r="J41" s="2"/>
      <c r="K41" s="2"/>
      <c r="L41" s="2"/>
      <c r="M41" s="2"/>
      <c r="N41" s="2"/>
      <c r="O41" s="2"/>
    </row>
    <row r="42" spans="3:15" s="310" customFormat="1" x14ac:dyDescent="0.25">
      <c r="C42" s="2"/>
      <c r="D42" s="2"/>
      <c r="E42" s="2"/>
      <c r="F42" s="2"/>
      <c r="G42" s="2"/>
      <c r="H42" s="2"/>
      <c r="I42" s="2"/>
      <c r="J42" s="2"/>
      <c r="K42" s="2"/>
      <c r="L42" s="2"/>
      <c r="M42" s="2"/>
      <c r="N42" s="2"/>
      <c r="O42" s="2"/>
    </row>
    <row r="43" spans="3:15" s="310" customFormat="1" x14ac:dyDescent="0.25">
      <c r="C43" s="2"/>
      <c r="D43" s="2"/>
      <c r="E43" s="2"/>
      <c r="F43" s="2"/>
      <c r="G43" s="2"/>
      <c r="H43" s="2"/>
      <c r="I43" s="2"/>
      <c r="J43" s="2"/>
      <c r="K43" s="2"/>
      <c r="L43" s="2"/>
      <c r="M43" s="2"/>
      <c r="N43" s="2"/>
      <c r="O43" s="2"/>
    </row>
    <row r="44" spans="3:15" s="310" customFormat="1" x14ac:dyDescent="0.25">
      <c r="C44" s="2"/>
      <c r="D44" s="2"/>
      <c r="E44" s="2"/>
      <c r="F44" s="2"/>
      <c r="G44" s="2"/>
      <c r="H44" s="2"/>
      <c r="I44" s="2"/>
      <c r="J44" s="2"/>
      <c r="K44" s="2"/>
      <c r="L44" s="2"/>
      <c r="M44" s="2"/>
      <c r="N44" s="2"/>
      <c r="O44" s="2"/>
    </row>
    <row r="45" spans="3:15" s="310" customFormat="1" x14ac:dyDescent="0.25">
      <c r="C45" s="2"/>
      <c r="D45" s="2"/>
      <c r="E45" s="2"/>
      <c r="F45" s="2"/>
      <c r="G45" s="2"/>
      <c r="H45" s="2"/>
      <c r="I45" s="2"/>
      <c r="J45" s="2"/>
      <c r="K45" s="2"/>
      <c r="L45" s="2"/>
      <c r="M45" s="2"/>
      <c r="N45" s="2"/>
      <c r="O45" s="2"/>
    </row>
    <row r="46" spans="3:15" s="310" customFormat="1" x14ac:dyDescent="0.25">
      <c r="C46" s="2"/>
      <c r="D46" s="2"/>
      <c r="E46" s="2"/>
      <c r="F46" s="2"/>
      <c r="G46" s="2"/>
      <c r="H46" s="2"/>
      <c r="I46" s="2"/>
      <c r="J46" s="2"/>
      <c r="K46" s="2"/>
      <c r="L46" s="2"/>
      <c r="M46" s="2"/>
      <c r="N46" s="2"/>
      <c r="O46" s="2"/>
    </row>
    <row r="47" spans="3:15" s="310" customFormat="1" x14ac:dyDescent="0.25">
      <c r="C47" s="2"/>
      <c r="D47" s="2"/>
      <c r="E47" s="2"/>
      <c r="F47" s="2"/>
      <c r="G47" s="2"/>
      <c r="H47" s="2"/>
      <c r="I47" s="2"/>
      <c r="J47" s="2"/>
      <c r="K47" s="2"/>
      <c r="L47" s="2"/>
      <c r="M47" s="2"/>
      <c r="N47" s="2"/>
      <c r="O47" s="2"/>
    </row>
    <row r="48" spans="3:15" s="310" customFormat="1" x14ac:dyDescent="0.25">
      <c r="C48" s="2"/>
      <c r="D48" s="2"/>
      <c r="E48" s="2"/>
      <c r="F48" s="2"/>
      <c r="G48" s="2"/>
      <c r="H48" s="2"/>
      <c r="I48" s="2"/>
      <c r="J48" s="2"/>
      <c r="K48" s="2"/>
      <c r="L48" s="2"/>
      <c r="M48" s="2"/>
      <c r="N48" s="2"/>
      <c r="O48" s="2"/>
    </row>
    <row r="49" spans="3:15" s="310" customFormat="1" x14ac:dyDescent="0.25">
      <c r="C49" s="2"/>
      <c r="D49" s="2"/>
      <c r="E49" s="2"/>
      <c r="F49" s="2"/>
      <c r="G49" s="2"/>
      <c r="H49" s="2"/>
      <c r="I49" s="2"/>
      <c r="J49" s="2"/>
      <c r="K49" s="2"/>
      <c r="L49" s="2"/>
      <c r="M49" s="2"/>
      <c r="N49" s="2"/>
      <c r="O49" s="2"/>
    </row>
    <row r="50" spans="3:15" s="310" customFormat="1" x14ac:dyDescent="0.25">
      <c r="C50" s="2"/>
      <c r="D50" s="2"/>
      <c r="E50" s="2"/>
      <c r="F50" s="2"/>
      <c r="G50" s="2"/>
      <c r="H50" s="2"/>
      <c r="I50" s="2"/>
      <c r="J50" s="2"/>
      <c r="K50" s="2"/>
      <c r="L50" s="2"/>
      <c r="M50" s="2"/>
      <c r="N50" s="2"/>
      <c r="O50" s="2"/>
    </row>
    <row r="51" spans="3:15" s="310" customFormat="1" x14ac:dyDescent="0.25">
      <c r="C51" s="2"/>
      <c r="D51" s="2"/>
      <c r="E51" s="2"/>
      <c r="F51" s="2"/>
      <c r="G51" s="2"/>
      <c r="H51" s="2"/>
      <c r="I51" s="2"/>
      <c r="J51" s="2"/>
      <c r="K51" s="2"/>
      <c r="L51" s="2"/>
      <c r="M51" s="2"/>
      <c r="N51" s="2"/>
      <c r="O51" s="2"/>
    </row>
    <row r="52" spans="3:15" s="310" customFormat="1" x14ac:dyDescent="0.25">
      <c r="C52" s="2"/>
      <c r="D52" s="2"/>
      <c r="E52" s="2"/>
      <c r="F52" s="2"/>
      <c r="G52" s="2"/>
      <c r="H52" s="2"/>
      <c r="I52" s="2"/>
      <c r="J52" s="2"/>
      <c r="K52" s="2"/>
      <c r="L52" s="2"/>
      <c r="M52" s="2"/>
      <c r="N52" s="2"/>
      <c r="O52" s="2"/>
    </row>
    <row r="53" spans="3:15" s="310" customFormat="1" x14ac:dyDescent="0.25">
      <c r="C53" s="2"/>
      <c r="D53" s="2"/>
      <c r="E53" s="2"/>
      <c r="F53" s="2"/>
      <c r="G53" s="2"/>
      <c r="H53" s="2"/>
      <c r="I53" s="2"/>
      <c r="J53" s="2"/>
      <c r="K53" s="2"/>
      <c r="L53" s="2"/>
      <c r="M53" s="2"/>
      <c r="N53" s="2"/>
      <c r="O53" s="2"/>
    </row>
    <row r="54" spans="3:15" s="310" customFormat="1" x14ac:dyDescent="0.25">
      <c r="C54" s="2"/>
      <c r="D54" s="2"/>
      <c r="E54" s="2"/>
      <c r="F54" s="2"/>
      <c r="G54" s="2"/>
      <c r="H54" s="2"/>
      <c r="I54" s="2"/>
      <c r="J54" s="2"/>
      <c r="K54" s="2"/>
      <c r="L54" s="2"/>
      <c r="M54" s="2"/>
      <c r="N54" s="2"/>
      <c r="O54" s="2"/>
    </row>
    <row r="55" spans="3:15" s="310" customFormat="1" x14ac:dyDescent="0.25">
      <c r="C55" s="2"/>
      <c r="D55" s="2"/>
      <c r="E55" s="2"/>
      <c r="F55" s="2"/>
      <c r="G55" s="2"/>
      <c r="H55" s="2"/>
      <c r="I55" s="2"/>
      <c r="J55" s="2"/>
      <c r="K55" s="2"/>
      <c r="L55" s="2"/>
      <c r="M55" s="2"/>
      <c r="N55" s="2"/>
      <c r="O55" s="2"/>
    </row>
    <row r="56" spans="3:15" s="310" customFormat="1" x14ac:dyDescent="0.25">
      <c r="C56" s="2"/>
      <c r="D56" s="2"/>
      <c r="E56" s="2"/>
      <c r="F56" s="2"/>
      <c r="G56" s="2"/>
      <c r="H56" s="2"/>
      <c r="I56" s="2"/>
      <c r="J56" s="2"/>
      <c r="K56" s="2"/>
      <c r="L56" s="2"/>
      <c r="M56" s="2"/>
      <c r="N56" s="2"/>
      <c r="O56" s="2"/>
    </row>
    <row r="57" spans="3:15" s="310" customFormat="1" x14ac:dyDescent="0.25">
      <c r="C57" s="2"/>
      <c r="D57" s="2"/>
      <c r="E57" s="2"/>
      <c r="F57" s="2"/>
      <c r="G57" s="2"/>
      <c r="H57" s="2"/>
      <c r="I57" s="2"/>
      <c r="J57" s="2"/>
      <c r="K57" s="2"/>
      <c r="L57" s="2"/>
      <c r="M57" s="2"/>
      <c r="N57" s="2"/>
      <c r="O57" s="2"/>
    </row>
    <row r="58" spans="3:15" s="310" customFormat="1" x14ac:dyDescent="0.25">
      <c r="C58" s="2"/>
      <c r="D58" s="2"/>
      <c r="E58" s="2"/>
      <c r="F58" s="2"/>
      <c r="G58" s="2"/>
      <c r="H58" s="2"/>
      <c r="I58" s="2"/>
      <c r="J58" s="2"/>
      <c r="K58" s="2"/>
      <c r="L58" s="2"/>
      <c r="M58" s="2"/>
      <c r="N58" s="2"/>
      <c r="O58" s="2"/>
    </row>
    <row r="59" spans="3:15" s="310" customFormat="1" x14ac:dyDescent="0.25">
      <c r="C59" s="2"/>
      <c r="D59" s="2"/>
      <c r="E59" s="2"/>
      <c r="F59" s="2"/>
      <c r="G59" s="2"/>
      <c r="H59" s="2"/>
      <c r="I59" s="2"/>
      <c r="J59" s="2"/>
      <c r="K59" s="2"/>
      <c r="L59" s="2"/>
      <c r="M59" s="2"/>
      <c r="N59" s="2"/>
      <c r="O59" s="2"/>
    </row>
    <row r="60" spans="3:15" s="310" customFormat="1" x14ac:dyDescent="0.25">
      <c r="C60" s="2"/>
      <c r="D60" s="2"/>
      <c r="E60" s="2"/>
      <c r="F60" s="2"/>
      <c r="G60" s="2"/>
      <c r="H60" s="2"/>
      <c r="I60" s="2"/>
      <c r="J60" s="2"/>
      <c r="K60" s="2"/>
      <c r="L60" s="2"/>
      <c r="M60" s="2"/>
      <c r="N60" s="2"/>
      <c r="O60" s="2"/>
    </row>
    <row r="61" spans="3:15" s="310" customFormat="1" x14ac:dyDescent="0.25">
      <c r="C61" s="2"/>
      <c r="D61" s="2"/>
      <c r="E61" s="2"/>
      <c r="F61" s="2"/>
      <c r="G61" s="2"/>
      <c r="H61" s="2"/>
      <c r="I61" s="2"/>
      <c r="J61" s="2"/>
      <c r="K61" s="2"/>
      <c r="L61" s="2"/>
      <c r="M61" s="2"/>
      <c r="N61" s="2"/>
      <c r="O61" s="2"/>
    </row>
    <row r="62" spans="3:15" s="310" customFormat="1" x14ac:dyDescent="0.25">
      <c r="C62" s="2"/>
      <c r="D62" s="2"/>
      <c r="E62" s="2"/>
      <c r="F62" s="2"/>
      <c r="G62" s="2"/>
      <c r="H62" s="2"/>
      <c r="I62" s="2"/>
      <c r="J62" s="2"/>
      <c r="K62" s="2"/>
      <c r="L62" s="2"/>
      <c r="M62" s="2"/>
      <c r="N62" s="2"/>
      <c r="O62" s="2"/>
    </row>
    <row r="63" spans="3:15" s="310" customFormat="1" x14ac:dyDescent="0.25">
      <c r="C63" s="2"/>
      <c r="D63" s="2"/>
      <c r="E63" s="2"/>
      <c r="F63" s="2"/>
      <c r="G63" s="2"/>
      <c r="H63" s="2"/>
      <c r="I63" s="2"/>
      <c r="J63" s="2"/>
      <c r="K63" s="2"/>
      <c r="L63" s="2"/>
      <c r="M63" s="2"/>
      <c r="N63" s="2"/>
      <c r="O63" s="2"/>
    </row>
    <row r="64" spans="3:15" s="310" customFormat="1" x14ac:dyDescent="0.25">
      <c r="C64" s="2"/>
      <c r="D64" s="2"/>
      <c r="E64" s="2"/>
      <c r="F64" s="2"/>
      <c r="G64" s="2"/>
      <c r="H64" s="2"/>
      <c r="I64" s="2"/>
      <c r="J64" s="2"/>
      <c r="K64" s="2"/>
      <c r="L64" s="2"/>
      <c r="M64" s="2"/>
      <c r="N64" s="2"/>
      <c r="O64" s="2"/>
    </row>
    <row r="65" spans="3:17" s="310" customFormat="1" x14ac:dyDescent="0.25">
      <c r="C65" s="2"/>
      <c r="D65" s="2"/>
      <c r="E65" s="2"/>
      <c r="F65" s="2"/>
      <c r="G65" s="2"/>
      <c r="H65" s="2"/>
      <c r="I65" s="2"/>
      <c r="J65" s="2"/>
      <c r="K65" s="2"/>
      <c r="L65" s="2"/>
      <c r="M65" s="2"/>
      <c r="N65" s="2"/>
      <c r="O65" s="2"/>
    </row>
    <row r="66" spans="3:17" s="310" customFormat="1" x14ac:dyDescent="0.25">
      <c r="C66" s="2"/>
      <c r="D66" s="2"/>
      <c r="E66" s="2"/>
      <c r="F66" s="2"/>
      <c r="G66" s="2"/>
      <c r="H66" s="2"/>
      <c r="I66" s="2"/>
      <c r="J66" s="2"/>
      <c r="K66" s="2"/>
      <c r="L66" s="2"/>
      <c r="M66" s="2"/>
      <c r="N66" s="2"/>
      <c r="O66" s="2"/>
    </row>
    <row r="67" spans="3:17" x14ac:dyDescent="0.25">
      <c r="P67" s="6"/>
      <c r="Q67" s="6"/>
    </row>
    <row r="68" spans="3:17" x14ac:dyDescent="0.25">
      <c r="P68" s="6"/>
      <c r="Q68" s="6"/>
    </row>
    <row r="69" spans="3:17" x14ac:dyDescent="0.25">
      <c r="P69" s="6"/>
      <c r="Q69" s="6"/>
    </row>
    <row r="70" spans="3:17" x14ac:dyDescent="0.25">
      <c r="P70" s="6"/>
      <c r="Q70" s="6"/>
    </row>
    <row r="71" spans="3:17" x14ac:dyDescent="0.25">
      <c r="P71" s="6"/>
      <c r="Q71" s="6"/>
    </row>
    <row r="72" spans="3:17" x14ac:dyDescent="0.25">
      <c r="P72" s="6"/>
      <c r="Q72" s="6"/>
    </row>
    <row r="73" spans="3:17" x14ac:dyDescent="0.25">
      <c r="P73" s="6"/>
      <c r="Q73" s="6"/>
    </row>
    <row r="74" spans="3:17" x14ac:dyDescent="0.25">
      <c r="P74" s="6"/>
      <c r="Q74" s="6"/>
    </row>
    <row r="75" spans="3:17" x14ac:dyDescent="0.25">
      <c r="P75" s="6"/>
      <c r="Q75" s="6"/>
    </row>
    <row r="76" spans="3:17" x14ac:dyDescent="0.25">
      <c r="P76" s="6"/>
      <c r="Q76" s="6"/>
    </row>
    <row r="77" spans="3:17" x14ac:dyDescent="0.25">
      <c r="P77" s="6"/>
      <c r="Q77" s="6"/>
    </row>
    <row r="78" spans="3:17" x14ac:dyDescent="0.25">
      <c r="P78" s="6"/>
      <c r="Q78" s="6"/>
    </row>
    <row r="79" spans="3:17" x14ac:dyDescent="0.25">
      <c r="P79" s="6"/>
      <c r="Q79" s="6"/>
    </row>
    <row r="80" spans="3:17" x14ac:dyDescent="0.25">
      <c r="P80" s="6"/>
      <c r="Q80" s="6"/>
    </row>
    <row r="81" spans="16:17" x14ac:dyDescent="0.25">
      <c r="P81" s="6"/>
      <c r="Q81" s="6"/>
    </row>
    <row r="82" spans="16:17" x14ac:dyDescent="0.25">
      <c r="P82" s="6"/>
      <c r="Q82" s="6"/>
    </row>
    <row r="83" spans="16:17" x14ac:dyDescent="0.25">
      <c r="P83" s="6"/>
      <c r="Q83" s="6"/>
    </row>
    <row r="84" spans="16:17" x14ac:dyDescent="0.25">
      <c r="P84" s="6"/>
      <c r="Q84" s="6"/>
    </row>
    <row r="85" spans="16:17" x14ac:dyDescent="0.25">
      <c r="P85" s="6"/>
      <c r="Q85" s="6"/>
    </row>
    <row r="86" spans="16:17" x14ac:dyDescent="0.25">
      <c r="P86" s="6"/>
      <c r="Q86" s="6"/>
    </row>
    <row r="87" spans="16:17" x14ac:dyDescent="0.25">
      <c r="P87" s="6"/>
      <c r="Q87" s="6"/>
    </row>
    <row r="88" spans="16:17" x14ac:dyDescent="0.25">
      <c r="P88" s="6"/>
      <c r="Q88" s="6"/>
    </row>
    <row r="89" spans="16:17" x14ac:dyDescent="0.25">
      <c r="P89" s="6"/>
      <c r="Q89" s="6"/>
    </row>
    <row r="90" spans="16:17" x14ac:dyDescent="0.25">
      <c r="P90" s="6"/>
      <c r="Q90" s="6"/>
    </row>
    <row r="91" spans="16:17" x14ac:dyDescent="0.25">
      <c r="P91" s="6"/>
      <c r="Q91" s="6"/>
    </row>
    <row r="92" spans="16:17" x14ac:dyDescent="0.25">
      <c r="P92" s="6"/>
      <c r="Q92" s="6"/>
    </row>
  </sheetData>
  <mergeCells count="25">
    <mergeCell ref="A10:B10"/>
    <mergeCell ref="A11:B11"/>
    <mergeCell ref="E11:N11"/>
    <mergeCell ref="A12:B12"/>
    <mergeCell ref="E12:F12"/>
    <mergeCell ref="G12:H12"/>
    <mergeCell ref="I12:J12"/>
    <mergeCell ref="K12:L12"/>
    <mergeCell ref="M12:N12"/>
    <mergeCell ref="Q5:Q6"/>
    <mergeCell ref="A2:Q2"/>
    <mergeCell ref="A3:Q3"/>
    <mergeCell ref="E4:M4"/>
    <mergeCell ref="P4:Q4"/>
    <mergeCell ref="A5:A6"/>
    <mergeCell ref="B5:B6"/>
    <mergeCell ref="C5:C6"/>
    <mergeCell ref="D5:D6"/>
    <mergeCell ref="E5:F5"/>
    <mergeCell ref="G5:H5"/>
    <mergeCell ref="I5:J5"/>
    <mergeCell ref="K5:L5"/>
    <mergeCell ref="M5:N5"/>
    <mergeCell ref="O5:O6"/>
    <mergeCell ref="P5:P6"/>
  </mergeCells>
  <dataValidations disablePrompts="1" count="1">
    <dataValidation type="decimal" allowBlank="1" showInputMessage="1" showErrorMessage="1" sqref="E9:P9" xr:uid="{00000000-0002-0000-1100-000000000000}">
      <formula1>0</formula1>
      <formula2>1</formula2>
    </dataValidation>
  </dataValidations>
  <pageMargins left="0.7" right="0.7" top="0.75" bottom="0.75" header="0.3" footer="0.3"/>
  <pageSetup paperSize="9" scale="60" orientation="landscape" horizontalDpi="0" verticalDpi="0" r:id="rId1"/>
  <headerFooter>
    <oddFooter>&amp;R18</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Feuil21">
    <tabColor rgb="FFC00000"/>
  </sheetPr>
  <dimension ref="A1:FJ97"/>
  <sheetViews>
    <sheetView zoomScale="80" zoomScaleNormal="80" workbookViewId="0">
      <selection activeCell="D25" sqref="D25"/>
    </sheetView>
  </sheetViews>
  <sheetFormatPr baseColWidth="10" defaultColWidth="11.44140625" defaultRowHeight="13.2" x14ac:dyDescent="0.25"/>
  <cols>
    <col min="1" max="1" width="22.109375" style="9" customWidth="1"/>
    <col min="2" max="2" width="20.44140625" style="9" customWidth="1"/>
    <col min="3" max="4" width="17.6640625" style="8" customWidth="1"/>
    <col min="5" max="5" width="8.109375" style="8" customWidth="1"/>
    <col min="6" max="14" width="8.33203125" style="8" customWidth="1"/>
    <col min="15" max="15" width="11.44140625" style="8" customWidth="1"/>
    <col min="16" max="16" width="11.44140625" style="132"/>
    <col min="17" max="17" width="12.44140625" style="132" customWidth="1"/>
    <col min="18" max="16384" width="11.44140625" style="132"/>
  </cols>
  <sheetData>
    <row r="1" spans="1:166" ht="135" customHeight="1" x14ac:dyDescent="0.25">
      <c r="A1" s="310"/>
      <c r="B1" s="310"/>
      <c r="C1" s="2"/>
      <c r="D1" s="2"/>
      <c r="E1" s="2"/>
      <c r="F1" s="2"/>
      <c r="G1" s="2"/>
      <c r="H1" s="2"/>
      <c r="I1" s="2"/>
      <c r="J1" s="2"/>
      <c r="K1" s="2"/>
      <c r="L1" s="2"/>
      <c r="M1" s="2"/>
      <c r="N1" s="2"/>
      <c r="O1" s="2"/>
    </row>
    <row r="2" spans="1:166" ht="67.5" customHeight="1" x14ac:dyDescent="0.25">
      <c r="A2" s="901" t="s">
        <v>163</v>
      </c>
      <c r="B2" s="901"/>
      <c r="C2" s="901"/>
      <c r="D2" s="901"/>
      <c r="E2" s="901"/>
      <c r="F2" s="901"/>
      <c r="G2" s="901"/>
      <c r="H2" s="901"/>
      <c r="I2" s="902"/>
      <c r="J2" s="902"/>
      <c r="K2" s="902"/>
      <c r="L2" s="902"/>
      <c r="M2" s="902"/>
      <c r="N2" s="902"/>
      <c r="O2" s="902"/>
      <c r="P2" s="902"/>
      <c r="Q2" s="902"/>
    </row>
    <row r="3" spans="1:166" ht="63" customHeight="1" x14ac:dyDescent="0.25">
      <c r="A3" s="955" t="s">
        <v>194</v>
      </c>
      <c r="B3" s="904"/>
      <c r="C3" s="904"/>
      <c r="D3" s="904"/>
      <c r="E3" s="904"/>
      <c r="F3" s="904"/>
      <c r="G3" s="904"/>
      <c r="H3" s="904"/>
      <c r="I3" s="904"/>
      <c r="J3" s="904"/>
      <c r="K3" s="904"/>
      <c r="L3" s="904"/>
      <c r="M3" s="904"/>
      <c r="N3" s="904"/>
      <c r="O3" s="964"/>
      <c r="P3" s="964"/>
      <c r="Q3" s="941"/>
    </row>
    <row r="4" spans="1:166" ht="21" customHeight="1" x14ac:dyDescent="0.25">
      <c r="A4" s="21"/>
      <c r="B4" s="22"/>
      <c r="C4" s="15"/>
      <c r="D4" s="15"/>
      <c r="E4" s="907" t="s">
        <v>164</v>
      </c>
      <c r="F4" s="923"/>
      <c r="G4" s="923"/>
      <c r="H4" s="923"/>
      <c r="I4" s="923"/>
      <c r="J4" s="923"/>
      <c r="K4" s="923"/>
      <c r="L4" s="923"/>
      <c r="M4" s="923"/>
      <c r="N4" s="588"/>
      <c r="O4" s="602" t="s">
        <v>7</v>
      </c>
      <c r="P4" s="907" t="s">
        <v>165</v>
      </c>
      <c r="Q4" s="908"/>
    </row>
    <row r="5" spans="1:166" s="4" customFormat="1" ht="39.75" customHeight="1" x14ac:dyDescent="0.2">
      <c r="A5" s="914" t="s">
        <v>166</v>
      </c>
      <c r="B5" s="914" t="s">
        <v>131</v>
      </c>
      <c r="C5" s="916" t="s">
        <v>1320</v>
      </c>
      <c r="D5" s="914" t="s">
        <v>1321</v>
      </c>
      <c r="E5" s="911" t="s">
        <v>20</v>
      </c>
      <c r="F5" s="911"/>
      <c r="G5" s="911" t="s">
        <v>35</v>
      </c>
      <c r="H5" s="911"/>
      <c r="I5" s="920" t="s">
        <v>167</v>
      </c>
      <c r="J5" s="921"/>
      <c r="K5" s="916" t="s">
        <v>168</v>
      </c>
      <c r="L5" s="922"/>
      <c r="M5" s="916" t="s">
        <v>31</v>
      </c>
      <c r="N5" s="922"/>
      <c r="O5" s="912" t="s">
        <v>169</v>
      </c>
      <c r="P5" s="909" t="s">
        <v>170</v>
      </c>
      <c r="Q5" s="909" t="s">
        <v>171</v>
      </c>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row>
    <row r="6" spans="1:166" s="5" customFormat="1" ht="36.75" customHeight="1" x14ac:dyDescent="0.25">
      <c r="A6" s="915"/>
      <c r="B6" s="915"/>
      <c r="C6" s="917"/>
      <c r="D6" s="915"/>
      <c r="E6" s="11" t="s">
        <v>172</v>
      </c>
      <c r="F6" s="601" t="s">
        <v>173</v>
      </c>
      <c r="G6" s="11" t="s">
        <v>172</v>
      </c>
      <c r="H6" s="601" t="s">
        <v>173</v>
      </c>
      <c r="I6" s="11" t="s">
        <v>172</v>
      </c>
      <c r="J6" s="601" t="s">
        <v>173</v>
      </c>
      <c r="K6" s="11" t="s">
        <v>172</v>
      </c>
      <c r="L6" s="601" t="s">
        <v>173</v>
      </c>
      <c r="M6" s="11" t="s">
        <v>172</v>
      </c>
      <c r="N6" s="601" t="s">
        <v>173</v>
      </c>
      <c r="O6" s="913"/>
      <c r="P6" s="910"/>
      <c r="Q6" s="910"/>
    </row>
    <row r="7" spans="1:166" s="210" customFormat="1" ht="13.5" customHeight="1" x14ac:dyDescent="0.25">
      <c r="A7" s="448" t="s">
        <v>195</v>
      </c>
      <c r="B7" s="449" t="s">
        <v>132</v>
      </c>
      <c r="C7" s="450">
        <v>1689</v>
      </c>
      <c r="D7" s="450"/>
      <c r="E7" s="451"/>
      <c r="F7" s="452"/>
      <c r="G7" s="453">
        <v>0.68</v>
      </c>
      <c r="H7" s="454">
        <v>0.32</v>
      </c>
      <c r="I7" s="451"/>
      <c r="J7" s="455"/>
      <c r="K7" s="451"/>
      <c r="L7" s="452"/>
      <c r="M7" s="451"/>
      <c r="N7" s="456"/>
      <c r="O7" s="457"/>
      <c r="P7" s="458"/>
      <c r="Q7" s="458"/>
    </row>
    <row r="8" spans="1:166" s="210" customFormat="1" ht="13.5" customHeight="1" x14ac:dyDescent="0.25">
      <c r="A8" s="448" t="s">
        <v>196</v>
      </c>
      <c r="B8" s="449" t="s">
        <v>121</v>
      </c>
      <c r="C8" s="450">
        <v>1193</v>
      </c>
      <c r="D8" s="450">
        <v>1080</v>
      </c>
      <c r="E8" s="453"/>
      <c r="F8" s="452"/>
      <c r="G8" s="453">
        <v>0.4</v>
      </c>
      <c r="H8" s="454">
        <v>0.6</v>
      </c>
      <c r="I8" s="453"/>
      <c r="J8" s="454"/>
      <c r="K8" s="453"/>
      <c r="L8" s="452"/>
      <c r="M8" s="453"/>
      <c r="N8" s="456"/>
      <c r="O8" s="457"/>
      <c r="P8" s="458"/>
      <c r="Q8" s="458"/>
    </row>
    <row r="9" spans="1:166" s="210" customFormat="1" ht="13.5" customHeight="1" x14ac:dyDescent="0.25">
      <c r="A9" s="448" t="s">
        <v>391</v>
      </c>
      <c r="B9" s="449" t="s">
        <v>392</v>
      </c>
      <c r="C9" s="450">
        <v>469</v>
      </c>
      <c r="D9" s="450"/>
      <c r="E9" s="453"/>
      <c r="F9" s="452"/>
      <c r="G9" s="453"/>
      <c r="H9" s="454"/>
      <c r="I9" s="453"/>
      <c r="J9" s="454"/>
      <c r="K9" s="453">
        <v>0.76700000000000002</v>
      </c>
      <c r="L9" s="452">
        <v>0.23300000000000001</v>
      </c>
      <c r="M9" s="453"/>
      <c r="N9" s="456"/>
      <c r="O9" s="457"/>
      <c r="P9" s="458"/>
      <c r="Q9" s="458"/>
    </row>
    <row r="10" spans="1:166" s="61" customFormat="1" x14ac:dyDescent="0.25">
      <c r="A10" s="448" t="s">
        <v>390</v>
      </c>
      <c r="B10" s="449" t="s">
        <v>115</v>
      </c>
      <c r="C10" s="450">
        <v>419</v>
      </c>
      <c r="D10" s="450"/>
      <c r="E10" s="453"/>
      <c r="F10" s="452"/>
      <c r="G10" s="453"/>
      <c r="H10" s="454"/>
      <c r="I10" s="453">
        <v>0.2</v>
      </c>
      <c r="J10" s="454"/>
      <c r="K10" s="453">
        <v>7.0000000000000007E-2</v>
      </c>
      <c r="L10" s="452"/>
      <c r="M10" s="453"/>
      <c r="N10" s="456"/>
      <c r="O10" s="457"/>
      <c r="P10" s="458"/>
      <c r="Q10" s="458"/>
      <c r="R10" s="210"/>
      <c r="S10" s="210"/>
      <c r="T10" s="210"/>
      <c r="U10" s="210"/>
      <c r="V10" s="210"/>
      <c r="W10" s="210"/>
      <c r="X10" s="210"/>
      <c r="Y10" s="210"/>
      <c r="Z10" s="210"/>
      <c r="AA10" s="210"/>
      <c r="AB10" s="210"/>
      <c r="AC10" s="210"/>
      <c r="AD10" s="210"/>
      <c r="AE10" s="210"/>
      <c r="AF10" s="210"/>
      <c r="AG10" s="210"/>
      <c r="AH10" s="210"/>
      <c r="AI10" s="210"/>
      <c r="AJ10" s="210"/>
      <c r="AK10" s="210"/>
      <c r="AL10" s="210"/>
      <c r="AM10" s="210"/>
      <c r="AN10" s="210"/>
      <c r="AO10" s="210"/>
      <c r="AP10" s="210"/>
      <c r="AQ10" s="210"/>
      <c r="AR10" s="210"/>
      <c r="AS10" s="210"/>
      <c r="AT10" s="210"/>
      <c r="AU10" s="210"/>
      <c r="AV10" s="210"/>
      <c r="AW10" s="210"/>
      <c r="AX10" s="210"/>
      <c r="AY10" s="210"/>
      <c r="AZ10" s="210"/>
      <c r="BA10" s="210"/>
      <c r="BB10" s="210"/>
      <c r="BC10" s="210"/>
      <c r="BD10" s="210"/>
      <c r="BE10" s="210"/>
      <c r="BF10" s="210"/>
      <c r="BG10" s="210"/>
      <c r="BH10" s="210"/>
      <c r="BI10" s="210"/>
      <c r="BJ10" s="210"/>
      <c r="BK10" s="210"/>
      <c r="BL10" s="210"/>
      <c r="BM10" s="210"/>
      <c r="BN10" s="210"/>
      <c r="BO10" s="210"/>
      <c r="BP10" s="210"/>
      <c r="BQ10" s="210"/>
      <c r="BR10" s="210"/>
      <c r="BS10" s="210"/>
      <c r="BT10" s="210"/>
      <c r="BU10" s="210"/>
      <c r="BV10" s="210"/>
      <c r="BW10" s="210"/>
      <c r="BX10" s="210"/>
      <c r="BY10" s="210"/>
      <c r="BZ10" s="210"/>
      <c r="CA10" s="210"/>
      <c r="CB10" s="210"/>
      <c r="CC10" s="210"/>
      <c r="CD10" s="210"/>
      <c r="CE10" s="210"/>
      <c r="CF10" s="210"/>
      <c r="CG10" s="210"/>
      <c r="CH10" s="210"/>
      <c r="CI10" s="210"/>
      <c r="CJ10" s="210"/>
      <c r="CK10" s="210"/>
      <c r="CL10" s="210"/>
      <c r="CM10" s="210"/>
      <c r="CN10" s="210"/>
      <c r="CO10" s="210"/>
      <c r="CP10" s="210"/>
      <c r="CQ10" s="210"/>
      <c r="CR10" s="210"/>
      <c r="CS10" s="210"/>
      <c r="CT10" s="210"/>
      <c r="CU10" s="210"/>
      <c r="CV10" s="210"/>
      <c r="CW10" s="210"/>
      <c r="CX10" s="210"/>
      <c r="CY10" s="210"/>
      <c r="CZ10" s="210"/>
      <c r="DA10" s="210"/>
      <c r="DB10" s="210"/>
      <c r="DC10" s="210"/>
      <c r="DD10" s="210"/>
      <c r="DE10" s="210"/>
      <c r="DF10" s="210"/>
      <c r="DG10" s="210"/>
      <c r="DH10" s="210"/>
      <c r="DI10" s="210"/>
      <c r="DJ10" s="210"/>
      <c r="DK10" s="210"/>
      <c r="DL10" s="210"/>
      <c r="DM10" s="210"/>
      <c r="DN10" s="210"/>
      <c r="DO10" s="210"/>
      <c r="DP10" s="210"/>
      <c r="DQ10" s="210"/>
      <c r="DR10" s="210"/>
      <c r="DS10" s="210"/>
      <c r="DT10" s="210"/>
      <c r="DU10" s="210"/>
      <c r="DV10" s="210"/>
      <c r="DW10" s="210"/>
      <c r="DX10" s="210"/>
      <c r="DY10" s="210"/>
      <c r="DZ10" s="210"/>
      <c r="EA10" s="210"/>
      <c r="EB10" s="210"/>
      <c r="EC10" s="210"/>
      <c r="ED10" s="210"/>
      <c r="EE10" s="210"/>
      <c r="EF10" s="210"/>
      <c r="EG10" s="210"/>
      <c r="EH10" s="210"/>
      <c r="EI10" s="210"/>
      <c r="EJ10" s="210"/>
      <c r="EK10" s="210"/>
      <c r="EL10" s="210"/>
      <c r="EM10" s="210"/>
      <c r="EN10" s="210"/>
      <c r="EO10" s="210"/>
      <c r="EP10" s="210"/>
      <c r="EQ10" s="210"/>
      <c r="ER10" s="210"/>
      <c r="ES10" s="210"/>
      <c r="ET10" s="210"/>
      <c r="EU10" s="210"/>
      <c r="EV10" s="210"/>
      <c r="EW10" s="210"/>
      <c r="EX10" s="210"/>
      <c r="EY10" s="210"/>
      <c r="EZ10" s="210"/>
      <c r="FA10" s="210"/>
      <c r="FB10" s="210"/>
      <c r="FC10" s="210"/>
      <c r="FD10" s="210"/>
      <c r="FE10" s="210"/>
      <c r="FF10" s="210"/>
      <c r="FG10" s="210"/>
      <c r="FH10" s="210"/>
      <c r="FI10" s="210"/>
      <c r="FJ10" s="210"/>
    </row>
    <row r="11" spans="1:166" s="210" customFormat="1" ht="13.5" customHeight="1" x14ac:dyDescent="0.25">
      <c r="A11" s="56" t="s">
        <v>197</v>
      </c>
      <c r="B11" s="582" t="s">
        <v>198</v>
      </c>
      <c r="C11" s="430">
        <v>344</v>
      </c>
      <c r="D11" s="430"/>
      <c r="E11" s="59"/>
      <c r="F11" s="204"/>
      <c r="G11" s="59"/>
      <c r="H11" s="59"/>
      <c r="I11" s="59">
        <v>0.1</v>
      </c>
      <c r="J11" s="59"/>
      <c r="K11" s="59">
        <v>0.15</v>
      </c>
      <c r="L11" s="204"/>
      <c r="M11" s="59"/>
      <c r="N11" s="204"/>
      <c r="O11" s="58"/>
      <c r="P11" s="56"/>
      <c r="Q11" s="56"/>
      <c r="R11" s="61"/>
      <c r="S11" s="61"/>
      <c r="T11" s="61"/>
      <c r="U11" s="61"/>
      <c r="V11" s="61"/>
      <c r="W11" s="61"/>
      <c r="X11" s="61"/>
      <c r="Y11" s="61"/>
      <c r="Z11" s="61"/>
      <c r="AA11" s="61"/>
      <c r="AB11" s="61"/>
      <c r="AC11" s="61"/>
      <c r="AD11" s="61"/>
      <c r="AE11" s="61"/>
      <c r="AF11" s="61"/>
      <c r="AG11" s="61"/>
      <c r="AH11" s="61"/>
      <c r="AI11" s="61"/>
      <c r="AJ11" s="61"/>
      <c r="AK11" s="61"/>
      <c r="AL11" s="61"/>
      <c r="AM11" s="61"/>
      <c r="AN11" s="61"/>
      <c r="AO11" s="61"/>
      <c r="AP11" s="61"/>
      <c r="AQ11" s="61"/>
      <c r="AR11" s="61"/>
      <c r="AS11" s="61"/>
      <c r="AT11" s="61"/>
      <c r="AU11" s="61"/>
      <c r="AV11" s="61"/>
      <c r="AW11" s="61"/>
      <c r="AX11" s="61"/>
      <c r="AY11" s="61"/>
      <c r="AZ11" s="61"/>
      <c r="BA11" s="61"/>
      <c r="BB11" s="61"/>
      <c r="BC11" s="61"/>
      <c r="BD11" s="61"/>
      <c r="BE11" s="61"/>
      <c r="BF11" s="61"/>
      <c r="BG11" s="61"/>
      <c r="BH11" s="61"/>
      <c r="BI11" s="61"/>
      <c r="BJ11" s="61"/>
      <c r="BK11" s="61"/>
      <c r="BL11" s="61"/>
      <c r="BM11" s="61"/>
      <c r="BN11" s="61"/>
      <c r="BO11" s="61"/>
      <c r="BP11" s="61"/>
      <c r="BQ11" s="61"/>
      <c r="BR11" s="61"/>
      <c r="BS11" s="61"/>
      <c r="BT11" s="61"/>
      <c r="BU11" s="61"/>
      <c r="BV11" s="61"/>
      <c r="BW11" s="61"/>
      <c r="BX11" s="61"/>
      <c r="BY11" s="61"/>
      <c r="BZ11" s="61"/>
      <c r="CA11" s="61"/>
      <c r="CB11" s="61"/>
      <c r="CC11" s="61"/>
      <c r="CD11" s="61"/>
      <c r="CE11" s="61"/>
      <c r="CF11" s="61"/>
      <c r="CG11" s="61"/>
      <c r="CH11" s="61"/>
      <c r="CI11" s="61"/>
      <c r="CJ11" s="61"/>
      <c r="CK11" s="61"/>
      <c r="CL11" s="61"/>
      <c r="CM11" s="61"/>
      <c r="CN11" s="61"/>
      <c r="CO11" s="61"/>
      <c r="CP11" s="61"/>
      <c r="CQ11" s="61"/>
      <c r="CR11" s="61"/>
      <c r="CS11" s="61"/>
      <c r="CT11" s="61"/>
      <c r="CU11" s="61"/>
      <c r="CV11" s="61"/>
      <c r="CW11" s="61"/>
      <c r="CX11" s="61"/>
      <c r="CY11" s="61"/>
      <c r="CZ11" s="61"/>
      <c r="DA11" s="61"/>
      <c r="DB11" s="61"/>
      <c r="DC11" s="61"/>
      <c r="DD11" s="61"/>
      <c r="DE11" s="61"/>
      <c r="DF11" s="61"/>
      <c r="DG11" s="61"/>
      <c r="DH11" s="61"/>
      <c r="DI11" s="61"/>
      <c r="DJ11" s="61"/>
      <c r="DK11" s="61"/>
      <c r="DL11" s="61"/>
      <c r="DM11" s="61"/>
      <c r="DN11" s="61"/>
      <c r="DO11" s="61"/>
      <c r="DP11" s="61"/>
      <c r="DQ11" s="61"/>
      <c r="DR11" s="61"/>
      <c r="DS11" s="61"/>
      <c r="DT11" s="61"/>
      <c r="DU11" s="61"/>
      <c r="DV11" s="61"/>
      <c r="DW11" s="61"/>
      <c r="DX11" s="61"/>
      <c r="DY11" s="61"/>
      <c r="DZ11" s="61"/>
      <c r="EA11" s="61"/>
      <c r="EB11" s="61"/>
      <c r="EC11" s="61"/>
      <c r="ED11" s="61"/>
      <c r="EE11" s="61"/>
      <c r="EF11" s="61"/>
      <c r="EG11" s="61"/>
      <c r="EH11" s="61"/>
      <c r="EI11" s="61"/>
      <c r="EJ11" s="61"/>
      <c r="EK11" s="61"/>
      <c r="EL11" s="61"/>
      <c r="EM11" s="61"/>
      <c r="EN11" s="61"/>
      <c r="EO11" s="61"/>
      <c r="EP11" s="61"/>
      <c r="EQ11" s="61"/>
      <c r="ER11" s="61"/>
      <c r="ES11" s="61"/>
      <c r="ET11" s="61"/>
      <c r="EU11" s="61"/>
      <c r="EV11" s="61"/>
      <c r="EW11" s="61"/>
      <c r="EX11" s="61"/>
      <c r="EY11" s="61"/>
      <c r="EZ11" s="61"/>
      <c r="FA11" s="61"/>
      <c r="FB11" s="61"/>
      <c r="FC11" s="61"/>
      <c r="FD11" s="61"/>
      <c r="FE11" s="61"/>
      <c r="FF11" s="61"/>
      <c r="FG11" s="61"/>
      <c r="FH11" s="61"/>
      <c r="FI11" s="61"/>
      <c r="FJ11" s="61"/>
    </row>
    <row r="12" spans="1:166" s="210" customFormat="1" ht="13.5" customHeight="1" x14ac:dyDescent="0.25">
      <c r="A12" s="448" t="s">
        <v>1369</v>
      </c>
      <c r="B12" s="449" t="s">
        <v>1370</v>
      </c>
      <c r="C12" s="450">
        <v>334</v>
      </c>
      <c r="D12" s="450"/>
      <c r="E12" s="453"/>
      <c r="F12" s="452"/>
      <c r="G12" s="453"/>
      <c r="H12" s="454"/>
      <c r="I12" s="453"/>
      <c r="J12" s="454"/>
      <c r="K12" s="453">
        <v>0.1</v>
      </c>
      <c r="L12" s="454"/>
      <c r="M12" s="479">
        <v>0.66700000000000004</v>
      </c>
      <c r="N12" s="456">
        <v>0.23300000000000001</v>
      </c>
      <c r="O12" s="457"/>
      <c r="P12" s="458"/>
      <c r="Q12" s="458"/>
    </row>
    <row r="13" spans="1:166" s="61" customFormat="1" x14ac:dyDescent="0.25">
      <c r="A13" s="56" t="s">
        <v>393</v>
      </c>
      <c r="B13" s="449" t="s">
        <v>394</v>
      </c>
      <c r="C13" s="58">
        <v>131</v>
      </c>
      <c r="D13" s="58"/>
      <c r="E13" s="59"/>
      <c r="F13" s="59"/>
      <c r="G13" s="59"/>
      <c r="H13" s="59"/>
      <c r="I13" s="59"/>
      <c r="J13" s="59"/>
      <c r="K13" s="59"/>
      <c r="L13" s="59"/>
      <c r="M13" s="60">
        <v>0.4</v>
      </c>
      <c r="N13" s="204"/>
      <c r="O13" s="58"/>
      <c r="P13" s="56"/>
      <c r="Q13" s="56"/>
    </row>
    <row r="14" spans="1:166" s="61" customFormat="1" x14ac:dyDescent="0.25">
      <c r="A14" s="56"/>
      <c r="B14" s="62"/>
      <c r="C14" s="74"/>
      <c r="D14" s="125"/>
      <c r="E14" s="59"/>
      <c r="F14" s="60"/>
      <c r="G14" s="60"/>
      <c r="H14" s="60"/>
      <c r="I14" s="60"/>
      <c r="J14" s="60"/>
      <c r="K14" s="60"/>
      <c r="L14" s="60"/>
      <c r="M14" s="60"/>
      <c r="N14" s="60"/>
      <c r="O14" s="207"/>
      <c r="P14" s="56"/>
      <c r="Q14" s="56"/>
    </row>
    <row r="15" spans="1:166" s="61" customFormat="1" x14ac:dyDescent="0.25">
      <c r="A15" s="929" t="s">
        <v>188</v>
      </c>
      <c r="B15" s="930"/>
      <c r="C15" s="126"/>
      <c r="D15" s="126"/>
      <c r="E15" s="205"/>
      <c r="F15" s="205">
        <f>SUM(F7:F14)</f>
        <v>0</v>
      </c>
      <c r="G15" s="205"/>
      <c r="H15" s="205">
        <f>SUM(H7:H14)</f>
        <v>0.91999999999999993</v>
      </c>
      <c r="I15" s="213"/>
      <c r="J15" s="213">
        <f>SUM(J7:J14)</f>
        <v>0</v>
      </c>
      <c r="K15" s="213"/>
      <c r="L15" s="213">
        <f>SUM(L7:L14)</f>
        <v>0.23300000000000001</v>
      </c>
      <c r="M15" s="213"/>
      <c r="N15" s="213">
        <f>SUM(N7:N14)</f>
        <v>0.23300000000000001</v>
      </c>
      <c r="O15" s="129"/>
      <c r="P15" s="206"/>
      <c r="Q15" s="206"/>
    </row>
    <row r="16" spans="1:166" s="61" customFormat="1" x14ac:dyDescent="0.25">
      <c r="A16" s="940" t="s">
        <v>189</v>
      </c>
      <c r="B16" s="941"/>
      <c r="C16" s="629"/>
      <c r="D16" s="629"/>
      <c r="E16" s="948">
        <f>F15+H15+J15+L15+N15</f>
        <v>1.3860000000000001</v>
      </c>
      <c r="F16" s="949"/>
      <c r="G16" s="949"/>
      <c r="H16" s="949"/>
      <c r="I16" s="950"/>
      <c r="J16" s="950"/>
      <c r="K16" s="950"/>
      <c r="L16" s="950"/>
      <c r="M16" s="950"/>
      <c r="N16" s="951"/>
      <c r="O16" s="114"/>
      <c r="P16" s="214"/>
      <c r="Q16" s="214"/>
      <c r="R16" s="67"/>
    </row>
    <row r="17" spans="1:17" s="27" customFormat="1" x14ac:dyDescent="0.25">
      <c r="A17" s="929" t="s">
        <v>190</v>
      </c>
      <c r="B17" s="952"/>
      <c r="C17" s="29"/>
      <c r="D17" s="29"/>
      <c r="E17" s="938">
        <f>SUM(E7:F14)</f>
        <v>0</v>
      </c>
      <c r="F17" s="947"/>
      <c r="G17" s="938">
        <f>SUM(G7:H14)</f>
        <v>2</v>
      </c>
      <c r="H17" s="947"/>
      <c r="I17" s="938">
        <f>SUM(I7:J14)</f>
        <v>0.30000000000000004</v>
      </c>
      <c r="J17" s="959"/>
      <c r="K17" s="938">
        <f>SUM(K7:L14)</f>
        <v>1.32</v>
      </c>
      <c r="L17" s="959"/>
      <c r="M17" s="938">
        <f>SUM(M7:N14)</f>
        <v>1.3</v>
      </c>
      <c r="N17" s="959"/>
      <c r="O17" s="32">
        <f>SUM(O10:O14)</f>
        <v>0</v>
      </c>
      <c r="P17" s="31"/>
      <c r="Q17" s="31"/>
    </row>
    <row r="18" spans="1:17" s="27" customFormat="1" x14ac:dyDescent="0.25">
      <c r="A18" s="161" t="s">
        <v>191</v>
      </c>
      <c r="B18" s="162">
        <v>0</v>
      </c>
      <c r="C18" s="168"/>
      <c r="D18" s="29"/>
      <c r="E18" s="29"/>
      <c r="F18" s="29"/>
      <c r="G18" s="29"/>
      <c r="H18" s="29"/>
      <c r="I18" s="29"/>
      <c r="J18" s="29"/>
      <c r="K18" s="29"/>
      <c r="L18" s="29"/>
      <c r="M18" s="29"/>
      <c r="N18" s="29"/>
      <c r="O18" s="29"/>
      <c r="P18" s="98"/>
      <c r="Q18" s="98"/>
    </row>
    <row r="19" spans="1:17" s="61" customFormat="1" x14ac:dyDescent="0.25">
      <c r="A19" s="216"/>
      <c r="B19" s="216"/>
      <c r="C19" s="74"/>
      <c r="D19" s="74"/>
      <c r="E19" s="74"/>
      <c r="F19" s="74"/>
      <c r="G19" s="74"/>
      <c r="H19" s="74"/>
      <c r="I19" s="74"/>
      <c r="J19" s="74"/>
      <c r="K19" s="74"/>
      <c r="L19" s="74"/>
      <c r="M19" s="74"/>
      <c r="N19" s="74"/>
      <c r="O19" s="74"/>
      <c r="P19" s="582"/>
      <c r="Q19" s="582"/>
    </row>
    <row r="20" spans="1:17" s="27" customFormat="1" x14ac:dyDescent="0.25">
      <c r="A20" s="95" t="s">
        <v>192</v>
      </c>
      <c r="B20" s="70"/>
      <c r="C20" s="71"/>
      <c r="D20" s="71"/>
      <c r="E20" s="71"/>
      <c r="F20" s="71"/>
      <c r="G20" s="71"/>
      <c r="H20" s="71"/>
      <c r="I20" s="71"/>
      <c r="J20" s="71"/>
      <c r="K20" s="71"/>
      <c r="L20" s="71"/>
      <c r="M20" s="71"/>
      <c r="N20" s="71"/>
      <c r="O20" s="71"/>
      <c r="P20" s="72"/>
      <c r="Q20" s="70"/>
    </row>
    <row r="21" spans="1:17" s="61" customFormat="1" x14ac:dyDescent="0.25">
      <c r="A21" s="67" t="s">
        <v>199</v>
      </c>
      <c r="B21" s="582"/>
      <c r="C21" s="74"/>
      <c r="D21" s="74"/>
      <c r="E21" s="74"/>
      <c r="F21" s="74"/>
      <c r="G21" s="74"/>
      <c r="H21" s="74"/>
      <c r="I21" s="74"/>
      <c r="J21" s="74"/>
      <c r="K21" s="74"/>
      <c r="L21" s="74"/>
      <c r="M21" s="74"/>
      <c r="N21" s="74"/>
      <c r="O21" s="74"/>
      <c r="P21" s="582"/>
      <c r="Q21" s="582"/>
    </row>
    <row r="22" spans="1:17" s="61" customFormat="1" x14ac:dyDescent="0.25">
      <c r="A22" s="67" t="s">
        <v>1367</v>
      </c>
      <c r="B22" s="582"/>
      <c r="C22" s="74"/>
      <c r="D22" s="74"/>
      <c r="E22" s="74"/>
      <c r="F22" s="74"/>
      <c r="G22" s="74"/>
      <c r="H22" s="74"/>
      <c r="I22" s="74"/>
      <c r="J22" s="74"/>
      <c r="K22" s="74"/>
      <c r="L22" s="74"/>
      <c r="M22" s="74"/>
      <c r="N22" s="74"/>
      <c r="O22" s="74"/>
      <c r="P22" s="582"/>
      <c r="Q22" s="582"/>
    </row>
    <row r="23" spans="1:17" s="582" customFormat="1" x14ac:dyDescent="0.25">
      <c r="A23" s="67" t="s">
        <v>1368</v>
      </c>
      <c r="C23" s="74"/>
      <c r="D23" s="74"/>
      <c r="E23" s="74"/>
      <c r="F23" s="74"/>
      <c r="G23" s="74"/>
      <c r="H23" s="74"/>
      <c r="I23" s="74"/>
      <c r="J23" s="74"/>
      <c r="K23" s="74"/>
      <c r="L23" s="74"/>
      <c r="M23" s="74"/>
      <c r="N23" s="74"/>
      <c r="O23" s="74"/>
    </row>
    <row r="24" spans="1:17" s="582" customFormat="1" x14ac:dyDescent="0.25">
      <c r="A24" s="67" t="s">
        <v>1371</v>
      </c>
      <c r="C24" s="74"/>
      <c r="D24" s="74"/>
      <c r="E24" s="74"/>
      <c r="F24" s="74"/>
      <c r="G24" s="74"/>
      <c r="H24" s="74"/>
      <c r="I24" s="74"/>
      <c r="J24" s="74"/>
      <c r="K24" s="74"/>
      <c r="L24" s="74"/>
      <c r="M24" s="74"/>
      <c r="N24" s="74"/>
      <c r="O24" s="74"/>
    </row>
    <row r="25" spans="1:17" s="198" customFormat="1" x14ac:dyDescent="0.25">
      <c r="A25" s="310"/>
      <c r="B25" s="310"/>
      <c r="C25" s="2"/>
      <c r="D25" s="2"/>
      <c r="E25" s="2"/>
      <c r="F25" s="2"/>
      <c r="G25" s="2"/>
      <c r="H25" s="2"/>
      <c r="I25" s="2"/>
      <c r="J25" s="2"/>
      <c r="K25" s="2"/>
      <c r="L25" s="2"/>
      <c r="M25" s="2"/>
      <c r="N25" s="2"/>
      <c r="O25" s="2"/>
      <c r="P25" s="310"/>
      <c r="Q25" s="310"/>
    </row>
    <row r="26" spans="1:17" s="198" customFormat="1" x14ac:dyDescent="0.25">
      <c r="A26" s="310"/>
      <c r="B26" s="310"/>
      <c r="C26" s="2"/>
      <c r="D26" s="2"/>
      <c r="E26" s="2"/>
      <c r="F26" s="2"/>
      <c r="G26" s="2"/>
      <c r="H26" s="2"/>
      <c r="I26" s="2"/>
      <c r="J26" s="2"/>
      <c r="K26" s="2"/>
      <c r="L26" s="2"/>
      <c r="M26" s="2"/>
      <c r="N26" s="2"/>
      <c r="O26" s="2"/>
      <c r="P26" s="310"/>
      <c r="Q26" s="310"/>
    </row>
    <row r="27" spans="1:17" s="198" customFormat="1" x14ac:dyDescent="0.25">
      <c r="A27" s="310"/>
      <c r="B27" s="310"/>
      <c r="C27" s="2"/>
      <c r="D27" s="2"/>
      <c r="E27" s="2"/>
      <c r="F27" s="2"/>
      <c r="G27" s="2"/>
      <c r="H27" s="2"/>
      <c r="I27" s="2"/>
      <c r="J27" s="2"/>
      <c r="K27" s="2"/>
      <c r="L27" s="2"/>
      <c r="M27" s="2"/>
      <c r="N27" s="2"/>
      <c r="O27" s="2"/>
      <c r="P27" s="310"/>
      <c r="Q27" s="310"/>
    </row>
    <row r="28" spans="1:17" s="198" customFormat="1" x14ac:dyDescent="0.25">
      <c r="A28" s="310"/>
      <c r="B28" s="310"/>
      <c r="C28" s="2"/>
      <c r="D28" s="2"/>
      <c r="E28" s="2"/>
      <c r="F28" s="2"/>
      <c r="G28" s="2"/>
      <c r="H28" s="2"/>
      <c r="I28" s="2"/>
      <c r="J28" s="2"/>
      <c r="K28" s="2"/>
      <c r="L28" s="2"/>
      <c r="M28" s="2"/>
      <c r="N28" s="2"/>
      <c r="O28" s="2"/>
      <c r="P28" s="310"/>
      <c r="Q28" s="310"/>
    </row>
    <row r="29" spans="1:17" s="198" customFormat="1" x14ac:dyDescent="0.25">
      <c r="A29" s="310"/>
      <c r="B29" s="310"/>
      <c r="C29" s="2"/>
      <c r="D29" s="2"/>
      <c r="E29" s="2"/>
      <c r="F29" s="2"/>
      <c r="G29" s="2"/>
      <c r="H29" s="2"/>
      <c r="I29" s="2"/>
      <c r="J29" s="2"/>
      <c r="K29" s="2"/>
      <c r="L29" s="2"/>
      <c r="M29" s="2"/>
      <c r="N29" s="2"/>
      <c r="O29" s="2"/>
      <c r="P29" s="310"/>
      <c r="Q29" s="310"/>
    </row>
    <row r="30" spans="1:17" s="198" customFormat="1" x14ac:dyDescent="0.25">
      <c r="A30" s="310"/>
      <c r="B30" s="310"/>
      <c r="C30" s="2"/>
      <c r="D30" s="2"/>
      <c r="E30" s="2"/>
      <c r="F30" s="2"/>
      <c r="G30" s="2"/>
      <c r="H30" s="2"/>
      <c r="I30" s="2"/>
      <c r="J30" s="2"/>
      <c r="K30" s="2"/>
      <c r="L30" s="2"/>
      <c r="M30" s="2"/>
      <c r="N30" s="2"/>
      <c r="O30" s="2"/>
      <c r="P30" s="310"/>
      <c r="Q30" s="310"/>
    </row>
    <row r="31" spans="1:17" s="198" customFormat="1" x14ac:dyDescent="0.25">
      <c r="A31" s="310"/>
      <c r="B31" s="310"/>
      <c r="C31" s="2"/>
      <c r="D31" s="2"/>
      <c r="E31" s="2"/>
      <c r="F31" s="2"/>
      <c r="G31" s="2"/>
      <c r="H31" s="2"/>
      <c r="I31" s="2"/>
      <c r="J31" s="2"/>
      <c r="K31" s="2"/>
      <c r="L31" s="2"/>
      <c r="M31" s="2"/>
      <c r="N31" s="2"/>
      <c r="O31" s="2"/>
      <c r="P31" s="310"/>
      <c r="Q31" s="310"/>
    </row>
    <row r="32" spans="1:17" s="198" customFormat="1" x14ac:dyDescent="0.25">
      <c r="A32" s="310"/>
      <c r="B32" s="310"/>
      <c r="C32" s="2"/>
      <c r="D32" s="2"/>
      <c r="E32" s="2"/>
      <c r="F32" s="2"/>
      <c r="G32" s="2"/>
      <c r="H32" s="2"/>
      <c r="I32" s="2"/>
      <c r="J32" s="2"/>
      <c r="K32" s="2"/>
      <c r="L32" s="2"/>
      <c r="M32" s="2"/>
      <c r="N32" s="2"/>
      <c r="O32" s="2"/>
      <c r="P32" s="310"/>
      <c r="Q32" s="310"/>
    </row>
    <row r="33" spans="1:15" s="198" customFormat="1" x14ac:dyDescent="0.25">
      <c r="A33" s="310"/>
      <c r="B33" s="310"/>
      <c r="C33" s="2"/>
      <c r="D33" s="2"/>
      <c r="E33" s="2"/>
      <c r="F33" s="2"/>
      <c r="G33" s="2"/>
      <c r="H33" s="2"/>
      <c r="I33" s="2"/>
      <c r="J33" s="2"/>
      <c r="K33" s="2"/>
      <c r="L33" s="2"/>
      <c r="M33" s="2"/>
      <c r="N33" s="2"/>
      <c r="O33" s="2"/>
    </row>
    <row r="34" spans="1:15" s="198" customFormat="1" x14ac:dyDescent="0.25">
      <c r="A34" s="310" t="s">
        <v>235</v>
      </c>
      <c r="B34" s="310"/>
      <c r="C34" s="2"/>
      <c r="D34" s="2"/>
      <c r="E34" s="2"/>
      <c r="F34" s="2"/>
      <c r="G34" s="2"/>
      <c r="H34" s="2"/>
      <c r="I34" s="2"/>
      <c r="J34" s="2"/>
      <c r="K34" s="2"/>
      <c r="L34" s="2"/>
      <c r="M34" s="2"/>
      <c r="N34" s="2"/>
      <c r="O34" s="2"/>
    </row>
    <row r="35" spans="1:15" s="198" customFormat="1" x14ac:dyDescent="0.25">
      <c r="A35" s="310"/>
      <c r="B35" s="310"/>
      <c r="C35" s="2"/>
      <c r="D35" s="2"/>
      <c r="E35" s="2"/>
      <c r="F35" s="2"/>
      <c r="G35" s="2"/>
      <c r="H35" s="2"/>
      <c r="I35" s="2"/>
      <c r="J35" s="2"/>
      <c r="K35" s="2"/>
      <c r="L35" s="2"/>
      <c r="M35" s="2"/>
      <c r="N35" s="2"/>
      <c r="O35" s="2"/>
    </row>
    <row r="36" spans="1:15" s="198" customFormat="1" x14ac:dyDescent="0.25">
      <c r="A36" s="310"/>
      <c r="B36" s="310"/>
      <c r="C36" s="2"/>
      <c r="D36" s="2"/>
      <c r="E36" s="2"/>
      <c r="F36" s="2"/>
      <c r="G36" s="2"/>
      <c r="H36" s="2"/>
      <c r="I36" s="2"/>
      <c r="J36" s="2"/>
      <c r="K36" s="2"/>
      <c r="L36" s="2"/>
      <c r="M36" s="2"/>
      <c r="N36" s="2"/>
      <c r="O36" s="2"/>
    </row>
    <row r="37" spans="1:15" s="198" customFormat="1" x14ac:dyDescent="0.25">
      <c r="A37" s="310"/>
      <c r="B37" s="310"/>
      <c r="C37" s="2"/>
      <c r="D37" s="2"/>
      <c r="E37" s="2"/>
      <c r="F37" s="2"/>
      <c r="G37" s="2"/>
      <c r="H37" s="2"/>
      <c r="I37" s="2"/>
      <c r="J37" s="2"/>
      <c r="K37" s="2"/>
      <c r="L37" s="2"/>
      <c r="M37" s="2"/>
      <c r="N37" s="2"/>
      <c r="O37" s="2"/>
    </row>
    <row r="38" spans="1:15" s="198" customFormat="1" x14ac:dyDescent="0.25">
      <c r="A38" s="310"/>
      <c r="B38" s="310"/>
      <c r="C38" s="2"/>
      <c r="D38" s="2"/>
      <c r="E38" s="2"/>
      <c r="F38" s="2"/>
      <c r="G38" s="2"/>
      <c r="H38" s="2"/>
      <c r="I38" s="2"/>
      <c r="J38" s="2"/>
      <c r="K38" s="2"/>
      <c r="L38" s="2"/>
      <c r="M38" s="2"/>
      <c r="N38" s="2"/>
      <c r="O38" s="2"/>
    </row>
    <row r="39" spans="1:15" s="198" customFormat="1" x14ac:dyDescent="0.25">
      <c r="A39" s="310"/>
      <c r="B39" s="310"/>
      <c r="C39" s="2"/>
      <c r="D39" s="2"/>
      <c r="E39" s="2"/>
      <c r="F39" s="2"/>
      <c r="G39" s="2"/>
      <c r="H39" s="2"/>
      <c r="I39" s="2"/>
      <c r="J39" s="2"/>
      <c r="K39" s="2"/>
      <c r="L39" s="2"/>
      <c r="M39" s="2"/>
      <c r="N39" s="2"/>
      <c r="O39" s="2"/>
    </row>
    <row r="40" spans="1:15" s="198" customFormat="1" x14ac:dyDescent="0.25">
      <c r="A40" s="310"/>
      <c r="B40" s="310"/>
      <c r="C40" s="2"/>
      <c r="D40" s="2"/>
      <c r="E40" s="2"/>
      <c r="F40" s="2"/>
      <c r="G40" s="2"/>
      <c r="H40" s="2"/>
      <c r="I40" s="2"/>
      <c r="J40" s="2"/>
      <c r="K40" s="2"/>
      <c r="L40" s="2"/>
      <c r="M40" s="2"/>
      <c r="N40" s="2"/>
      <c r="O40" s="2"/>
    </row>
    <row r="41" spans="1:15" s="198" customFormat="1" x14ac:dyDescent="0.25">
      <c r="A41" s="310"/>
      <c r="B41" s="310"/>
      <c r="C41" s="2"/>
      <c r="D41" s="2"/>
      <c r="E41" s="2"/>
      <c r="F41" s="2"/>
      <c r="G41" s="2"/>
      <c r="H41" s="2"/>
      <c r="I41" s="2"/>
      <c r="J41" s="2"/>
      <c r="K41" s="2"/>
      <c r="L41" s="2"/>
      <c r="M41" s="2"/>
      <c r="N41" s="2"/>
      <c r="O41" s="2"/>
    </row>
    <row r="42" spans="1:15" s="198" customFormat="1" x14ac:dyDescent="0.25">
      <c r="A42" s="310"/>
      <c r="B42" s="310"/>
      <c r="C42" s="2"/>
      <c r="D42" s="2"/>
      <c r="E42" s="2"/>
      <c r="F42" s="2"/>
      <c r="G42" s="2"/>
      <c r="H42" s="2"/>
      <c r="I42" s="2"/>
      <c r="J42" s="2"/>
      <c r="K42" s="2"/>
      <c r="L42" s="2"/>
      <c r="M42" s="2"/>
      <c r="N42" s="2"/>
      <c r="O42" s="2"/>
    </row>
    <row r="43" spans="1:15" s="198" customFormat="1" x14ac:dyDescent="0.25">
      <c r="A43" s="310"/>
      <c r="B43" s="310"/>
      <c r="C43" s="2"/>
      <c r="D43" s="2"/>
      <c r="E43" s="2"/>
      <c r="F43" s="2"/>
      <c r="G43" s="2"/>
      <c r="H43" s="2"/>
      <c r="I43" s="2"/>
      <c r="J43" s="2"/>
      <c r="K43" s="2"/>
      <c r="L43" s="2"/>
      <c r="M43" s="2"/>
      <c r="N43" s="2"/>
      <c r="O43" s="2"/>
    </row>
    <row r="44" spans="1:15" s="198" customFormat="1" x14ac:dyDescent="0.25">
      <c r="A44" s="310"/>
      <c r="B44" s="310"/>
      <c r="C44" s="2"/>
      <c r="D44" s="2"/>
      <c r="E44" s="2"/>
      <c r="F44" s="2"/>
      <c r="G44" s="2"/>
      <c r="H44" s="2"/>
      <c r="I44" s="2"/>
      <c r="J44" s="2"/>
      <c r="K44" s="2"/>
      <c r="L44" s="2"/>
      <c r="M44" s="2"/>
      <c r="N44" s="2"/>
      <c r="O44" s="2"/>
    </row>
    <row r="45" spans="1:15" s="198" customFormat="1" x14ac:dyDescent="0.25">
      <c r="A45" s="310"/>
      <c r="B45" s="310"/>
      <c r="C45" s="2"/>
      <c r="D45" s="2"/>
      <c r="E45" s="2"/>
      <c r="F45" s="2"/>
      <c r="G45" s="2"/>
      <c r="H45" s="2"/>
      <c r="I45" s="2"/>
      <c r="J45" s="2"/>
      <c r="K45" s="2"/>
      <c r="L45" s="2"/>
      <c r="M45" s="2"/>
      <c r="N45" s="2"/>
      <c r="O45" s="2"/>
    </row>
    <row r="46" spans="1:15" s="198" customFormat="1" x14ac:dyDescent="0.25">
      <c r="A46" s="310"/>
      <c r="B46" s="310"/>
      <c r="C46" s="2"/>
      <c r="D46" s="2"/>
      <c r="E46" s="2"/>
      <c r="F46" s="2"/>
      <c r="G46" s="2"/>
      <c r="H46" s="2"/>
      <c r="I46" s="2"/>
      <c r="J46" s="2"/>
      <c r="K46" s="2"/>
      <c r="L46" s="2"/>
      <c r="M46" s="2"/>
      <c r="N46" s="2"/>
      <c r="O46" s="2"/>
    </row>
    <row r="47" spans="1:15" s="198" customFormat="1" x14ac:dyDescent="0.25">
      <c r="A47" s="310"/>
      <c r="B47" s="310"/>
      <c r="C47" s="2"/>
      <c r="D47" s="2"/>
      <c r="E47" s="2"/>
      <c r="F47" s="2"/>
      <c r="G47" s="2"/>
      <c r="H47" s="2"/>
      <c r="I47" s="2"/>
      <c r="J47" s="2"/>
      <c r="K47" s="2"/>
      <c r="L47" s="2"/>
      <c r="M47" s="2"/>
      <c r="N47" s="2"/>
      <c r="O47" s="2"/>
    </row>
    <row r="48" spans="1:15" s="198" customFormat="1" x14ac:dyDescent="0.25">
      <c r="A48" s="310"/>
      <c r="B48" s="310"/>
      <c r="C48" s="2"/>
      <c r="D48" s="2"/>
      <c r="E48" s="2"/>
      <c r="F48" s="2"/>
      <c r="G48" s="2"/>
      <c r="H48" s="2"/>
      <c r="I48" s="2"/>
      <c r="J48" s="2"/>
      <c r="K48" s="2"/>
      <c r="L48" s="2"/>
      <c r="M48" s="2"/>
      <c r="N48" s="2"/>
      <c r="O48" s="2"/>
    </row>
    <row r="49" spans="3:15" s="198" customFormat="1" x14ac:dyDescent="0.25">
      <c r="C49" s="2"/>
      <c r="D49" s="2"/>
      <c r="E49" s="2"/>
      <c r="F49" s="2"/>
      <c r="G49" s="2"/>
      <c r="H49" s="2"/>
      <c r="I49" s="2"/>
      <c r="J49" s="2"/>
      <c r="K49" s="2"/>
      <c r="L49" s="2"/>
      <c r="M49" s="2"/>
      <c r="N49" s="2"/>
      <c r="O49" s="2"/>
    </row>
    <row r="50" spans="3:15" s="198" customFormat="1" x14ac:dyDescent="0.25">
      <c r="C50" s="2"/>
      <c r="D50" s="2"/>
      <c r="E50" s="2"/>
      <c r="F50" s="2"/>
      <c r="G50" s="2"/>
      <c r="H50" s="2"/>
      <c r="I50" s="2"/>
      <c r="J50" s="2"/>
      <c r="K50" s="2"/>
      <c r="L50" s="2"/>
      <c r="M50" s="2"/>
      <c r="N50" s="2"/>
      <c r="O50" s="2"/>
    </row>
    <row r="51" spans="3:15" s="198" customFormat="1" x14ac:dyDescent="0.25">
      <c r="C51" s="2"/>
      <c r="D51" s="2"/>
      <c r="E51" s="2"/>
      <c r="F51" s="2"/>
      <c r="G51" s="2"/>
      <c r="H51" s="2"/>
      <c r="I51" s="2"/>
      <c r="J51" s="2"/>
      <c r="K51" s="2"/>
      <c r="L51" s="2"/>
      <c r="M51" s="2"/>
      <c r="N51" s="2"/>
      <c r="O51" s="2"/>
    </row>
    <row r="52" spans="3:15" s="198" customFormat="1" x14ac:dyDescent="0.25">
      <c r="C52" s="2"/>
      <c r="D52" s="2"/>
      <c r="E52" s="2"/>
      <c r="F52" s="2"/>
      <c r="G52" s="2"/>
      <c r="H52" s="2"/>
      <c r="I52" s="2"/>
      <c r="J52" s="2"/>
      <c r="K52" s="2"/>
      <c r="L52" s="2"/>
      <c r="M52" s="2"/>
      <c r="N52" s="2"/>
      <c r="O52" s="2"/>
    </row>
    <row r="53" spans="3:15" s="198" customFormat="1" x14ac:dyDescent="0.25">
      <c r="C53" s="2"/>
      <c r="D53" s="2"/>
      <c r="E53" s="2"/>
      <c r="F53" s="2"/>
      <c r="G53" s="2"/>
      <c r="H53" s="2"/>
      <c r="I53" s="2"/>
      <c r="J53" s="2"/>
      <c r="K53" s="2"/>
      <c r="L53" s="2"/>
      <c r="M53" s="2"/>
      <c r="N53" s="2"/>
      <c r="O53" s="2"/>
    </row>
    <row r="54" spans="3:15" s="198" customFormat="1" x14ac:dyDescent="0.25">
      <c r="C54" s="2"/>
      <c r="D54" s="2"/>
      <c r="E54" s="2"/>
      <c r="F54" s="2"/>
      <c r="G54" s="2"/>
      <c r="H54" s="2"/>
      <c r="I54" s="2"/>
      <c r="J54" s="2"/>
      <c r="K54" s="2"/>
      <c r="L54" s="2"/>
      <c r="M54" s="2"/>
      <c r="N54" s="2"/>
      <c r="O54" s="2"/>
    </row>
    <row r="55" spans="3:15" s="198" customFormat="1" x14ac:dyDescent="0.25">
      <c r="C55" s="2"/>
      <c r="D55" s="2"/>
      <c r="E55" s="2"/>
      <c r="F55" s="2"/>
      <c r="G55" s="2"/>
      <c r="H55" s="2"/>
      <c r="I55" s="2"/>
      <c r="J55" s="2"/>
      <c r="K55" s="2"/>
      <c r="L55" s="2"/>
      <c r="M55" s="2"/>
      <c r="N55" s="2"/>
      <c r="O55" s="2"/>
    </row>
    <row r="56" spans="3:15" s="198" customFormat="1" x14ac:dyDescent="0.25">
      <c r="C56" s="2"/>
      <c r="D56" s="2"/>
      <c r="E56" s="2"/>
      <c r="F56" s="2"/>
      <c r="G56" s="2"/>
      <c r="H56" s="2"/>
      <c r="I56" s="2"/>
      <c r="J56" s="2"/>
      <c r="K56" s="2"/>
      <c r="L56" s="2"/>
      <c r="M56" s="2"/>
      <c r="N56" s="2"/>
      <c r="O56" s="2"/>
    </row>
    <row r="57" spans="3:15" s="198" customFormat="1" x14ac:dyDescent="0.25">
      <c r="C57" s="2"/>
      <c r="D57" s="2"/>
      <c r="E57" s="2"/>
      <c r="F57" s="2"/>
      <c r="G57" s="2"/>
      <c r="H57" s="2"/>
      <c r="I57" s="2"/>
      <c r="J57" s="2"/>
      <c r="K57" s="2"/>
      <c r="L57" s="2"/>
      <c r="M57" s="2"/>
      <c r="N57" s="2"/>
      <c r="O57" s="2"/>
    </row>
    <row r="58" spans="3:15" s="198" customFormat="1" x14ac:dyDescent="0.25">
      <c r="C58" s="2"/>
      <c r="D58" s="2"/>
      <c r="E58" s="2"/>
      <c r="F58" s="2"/>
      <c r="G58" s="2"/>
      <c r="H58" s="2"/>
      <c r="I58" s="2"/>
      <c r="J58" s="2"/>
      <c r="K58" s="2"/>
      <c r="L58" s="2"/>
      <c r="M58" s="2"/>
      <c r="N58" s="2"/>
      <c r="O58" s="2"/>
    </row>
    <row r="59" spans="3:15" s="198" customFormat="1" x14ac:dyDescent="0.25">
      <c r="C59" s="2"/>
      <c r="D59" s="2"/>
      <c r="E59" s="2"/>
      <c r="F59" s="2"/>
      <c r="G59" s="2"/>
      <c r="H59" s="2"/>
      <c r="I59" s="2"/>
      <c r="J59" s="2"/>
      <c r="K59" s="2"/>
      <c r="L59" s="2"/>
      <c r="M59" s="2"/>
      <c r="N59" s="2"/>
      <c r="O59" s="2"/>
    </row>
    <row r="60" spans="3:15" s="198" customFormat="1" x14ac:dyDescent="0.25">
      <c r="C60" s="2"/>
      <c r="D60" s="2"/>
      <c r="E60" s="2"/>
      <c r="F60" s="2"/>
      <c r="G60" s="2"/>
      <c r="H60" s="2"/>
      <c r="I60" s="2"/>
      <c r="J60" s="2"/>
      <c r="K60" s="2"/>
      <c r="L60" s="2"/>
      <c r="M60" s="2"/>
      <c r="N60" s="2"/>
      <c r="O60" s="2"/>
    </row>
    <row r="61" spans="3:15" s="198" customFormat="1" x14ac:dyDescent="0.25">
      <c r="C61" s="2"/>
      <c r="D61" s="2"/>
      <c r="E61" s="2"/>
      <c r="F61" s="2"/>
      <c r="G61" s="2"/>
      <c r="H61" s="2"/>
      <c r="I61" s="2"/>
      <c r="J61" s="2"/>
      <c r="K61" s="2"/>
      <c r="L61" s="2"/>
      <c r="M61" s="2"/>
      <c r="N61" s="2"/>
      <c r="O61" s="2"/>
    </row>
    <row r="62" spans="3:15" s="198" customFormat="1" x14ac:dyDescent="0.25">
      <c r="C62" s="2"/>
      <c r="D62" s="2"/>
      <c r="E62" s="2"/>
      <c r="F62" s="2"/>
      <c r="G62" s="2"/>
      <c r="H62" s="2"/>
      <c r="I62" s="2"/>
      <c r="J62" s="2"/>
      <c r="K62" s="2"/>
      <c r="L62" s="2"/>
      <c r="M62" s="2"/>
      <c r="N62" s="2"/>
      <c r="O62" s="2"/>
    </row>
    <row r="63" spans="3:15" s="198" customFormat="1" x14ac:dyDescent="0.25">
      <c r="C63" s="2"/>
      <c r="D63" s="2"/>
      <c r="E63" s="2"/>
      <c r="F63" s="2"/>
      <c r="G63" s="2"/>
      <c r="H63" s="2"/>
      <c r="I63" s="2"/>
      <c r="J63" s="2"/>
      <c r="K63" s="2"/>
      <c r="L63" s="2"/>
      <c r="M63" s="2"/>
      <c r="N63" s="2"/>
      <c r="O63" s="2"/>
    </row>
    <row r="64" spans="3:15" s="198" customFormat="1" x14ac:dyDescent="0.25">
      <c r="C64" s="2"/>
      <c r="D64" s="2"/>
      <c r="E64" s="2"/>
      <c r="F64" s="2"/>
      <c r="G64" s="2"/>
      <c r="H64" s="2"/>
      <c r="I64" s="2"/>
      <c r="J64" s="2"/>
      <c r="K64" s="2"/>
      <c r="L64" s="2"/>
      <c r="M64" s="2"/>
      <c r="N64" s="2"/>
      <c r="O64" s="2"/>
    </row>
    <row r="65" spans="3:17" s="198" customFormat="1" x14ac:dyDescent="0.25">
      <c r="C65" s="2"/>
      <c r="D65" s="2"/>
      <c r="E65" s="2"/>
      <c r="F65" s="2"/>
      <c r="G65" s="2"/>
      <c r="H65" s="2"/>
      <c r="I65" s="2"/>
      <c r="J65" s="2"/>
      <c r="K65" s="2"/>
      <c r="L65" s="2"/>
      <c r="M65" s="2"/>
      <c r="N65" s="2"/>
      <c r="O65" s="2"/>
      <c r="P65" s="310"/>
      <c r="Q65" s="310"/>
    </row>
    <row r="66" spans="3:17" s="198" customFormat="1" x14ac:dyDescent="0.25">
      <c r="C66" s="2"/>
      <c r="D66" s="2"/>
      <c r="E66" s="2"/>
      <c r="F66" s="2"/>
      <c r="G66" s="2"/>
      <c r="H66" s="2"/>
      <c r="I66" s="2"/>
      <c r="J66" s="2"/>
      <c r="K66" s="2"/>
      <c r="L66" s="2"/>
      <c r="M66" s="2"/>
      <c r="N66" s="2"/>
      <c r="O66" s="2"/>
      <c r="P66" s="310"/>
      <c r="Q66" s="310"/>
    </row>
    <row r="67" spans="3:17" s="198" customFormat="1" x14ac:dyDescent="0.25">
      <c r="C67" s="2"/>
      <c r="D67" s="2"/>
      <c r="E67" s="2"/>
      <c r="F67" s="2"/>
      <c r="G67" s="2"/>
      <c r="H67" s="2"/>
      <c r="I67" s="2"/>
      <c r="J67" s="2"/>
      <c r="K67" s="2"/>
      <c r="L67" s="2"/>
      <c r="M67" s="2"/>
      <c r="N67" s="2"/>
      <c r="O67" s="2"/>
      <c r="P67" s="310"/>
      <c r="Q67" s="310"/>
    </row>
    <row r="68" spans="3:17" s="198" customFormat="1" x14ac:dyDescent="0.25">
      <c r="C68" s="2"/>
      <c r="D68" s="2"/>
      <c r="E68" s="2"/>
      <c r="F68" s="2"/>
      <c r="G68" s="2"/>
      <c r="H68" s="2"/>
      <c r="I68" s="2"/>
      <c r="J68" s="2"/>
      <c r="K68" s="2"/>
      <c r="L68" s="2"/>
      <c r="M68" s="2"/>
      <c r="N68" s="2"/>
      <c r="O68" s="2"/>
      <c r="P68" s="310"/>
      <c r="Q68" s="310"/>
    </row>
    <row r="69" spans="3:17" s="198" customFormat="1" x14ac:dyDescent="0.25">
      <c r="C69" s="2"/>
      <c r="D69" s="2"/>
      <c r="E69" s="2"/>
      <c r="F69" s="2"/>
      <c r="G69" s="2"/>
      <c r="H69" s="2"/>
      <c r="I69" s="2"/>
      <c r="J69" s="2"/>
      <c r="K69" s="2"/>
      <c r="L69" s="2"/>
      <c r="M69" s="2"/>
      <c r="N69" s="2"/>
      <c r="O69" s="2"/>
      <c r="P69" s="310"/>
      <c r="Q69" s="310"/>
    </row>
    <row r="70" spans="3:17" s="198" customFormat="1" x14ac:dyDescent="0.25">
      <c r="C70" s="2"/>
      <c r="D70" s="2"/>
      <c r="E70" s="2"/>
      <c r="F70" s="2"/>
      <c r="G70" s="2"/>
      <c r="H70" s="2"/>
      <c r="I70" s="2"/>
      <c r="J70" s="2"/>
      <c r="K70" s="2"/>
      <c r="L70" s="2"/>
      <c r="M70" s="2"/>
      <c r="N70" s="2"/>
      <c r="O70" s="2"/>
      <c r="P70" s="310"/>
      <c r="Q70" s="310"/>
    </row>
    <row r="71" spans="3:17" s="198" customFormat="1" x14ac:dyDescent="0.25">
      <c r="C71" s="2"/>
      <c r="D71" s="2"/>
      <c r="E71" s="2"/>
      <c r="F71" s="2"/>
      <c r="G71" s="2"/>
      <c r="H71" s="2"/>
      <c r="I71" s="2"/>
      <c r="J71" s="2"/>
      <c r="K71" s="2"/>
      <c r="L71" s="2"/>
      <c r="M71" s="2"/>
      <c r="N71" s="2"/>
      <c r="O71" s="2"/>
      <c r="P71" s="310"/>
      <c r="Q71" s="310"/>
    </row>
    <row r="72" spans="3:17" x14ac:dyDescent="0.25">
      <c r="P72" s="6"/>
      <c r="Q72" s="6"/>
    </row>
    <row r="73" spans="3:17" x14ac:dyDescent="0.25">
      <c r="P73" s="6"/>
      <c r="Q73" s="6"/>
    </row>
    <row r="74" spans="3:17" x14ac:dyDescent="0.25">
      <c r="P74" s="6"/>
      <c r="Q74" s="6"/>
    </row>
    <row r="75" spans="3:17" x14ac:dyDescent="0.25">
      <c r="P75" s="6"/>
      <c r="Q75" s="6"/>
    </row>
    <row r="76" spans="3:17" x14ac:dyDescent="0.25">
      <c r="P76" s="6"/>
      <c r="Q76" s="6"/>
    </row>
    <row r="77" spans="3:17" x14ac:dyDescent="0.25">
      <c r="P77" s="6"/>
      <c r="Q77" s="6"/>
    </row>
    <row r="78" spans="3:17" x14ac:dyDescent="0.25">
      <c r="P78" s="6"/>
      <c r="Q78" s="6"/>
    </row>
    <row r="79" spans="3:17" x14ac:dyDescent="0.25">
      <c r="P79" s="6"/>
      <c r="Q79" s="6"/>
    </row>
    <row r="80" spans="3:17" x14ac:dyDescent="0.25">
      <c r="P80" s="6"/>
      <c r="Q80" s="6"/>
    </row>
    <row r="81" spans="16:17" x14ac:dyDescent="0.25">
      <c r="P81" s="6"/>
      <c r="Q81" s="6"/>
    </row>
    <row r="82" spans="16:17" x14ac:dyDescent="0.25">
      <c r="P82" s="6"/>
      <c r="Q82" s="6"/>
    </row>
    <row r="83" spans="16:17" x14ac:dyDescent="0.25">
      <c r="P83" s="6"/>
      <c r="Q83" s="6"/>
    </row>
    <row r="84" spans="16:17" x14ac:dyDescent="0.25">
      <c r="P84" s="6"/>
      <c r="Q84" s="6"/>
    </row>
    <row r="85" spans="16:17" x14ac:dyDescent="0.25">
      <c r="P85" s="6"/>
      <c r="Q85" s="6"/>
    </row>
    <row r="86" spans="16:17" x14ac:dyDescent="0.25">
      <c r="P86" s="6"/>
      <c r="Q86" s="6"/>
    </row>
    <row r="87" spans="16:17" x14ac:dyDescent="0.25">
      <c r="P87" s="6"/>
      <c r="Q87" s="6"/>
    </row>
    <row r="88" spans="16:17" x14ac:dyDescent="0.25">
      <c r="P88" s="6"/>
      <c r="Q88" s="6"/>
    </row>
    <row r="89" spans="16:17" x14ac:dyDescent="0.25">
      <c r="P89" s="6"/>
      <c r="Q89" s="6"/>
    </row>
    <row r="90" spans="16:17" x14ac:dyDescent="0.25">
      <c r="P90" s="6"/>
      <c r="Q90" s="6"/>
    </row>
    <row r="91" spans="16:17" x14ac:dyDescent="0.25">
      <c r="P91" s="6"/>
      <c r="Q91" s="6"/>
    </row>
    <row r="92" spans="16:17" x14ac:dyDescent="0.25">
      <c r="P92" s="6"/>
      <c r="Q92" s="6"/>
    </row>
    <row r="93" spans="16:17" x14ac:dyDescent="0.25">
      <c r="P93" s="6"/>
      <c r="Q93" s="6"/>
    </row>
    <row r="94" spans="16:17" x14ac:dyDescent="0.25">
      <c r="P94" s="6"/>
      <c r="Q94" s="6"/>
    </row>
    <row r="95" spans="16:17" x14ac:dyDescent="0.25">
      <c r="P95" s="6"/>
      <c r="Q95" s="6"/>
    </row>
    <row r="96" spans="16:17" x14ac:dyDescent="0.25">
      <c r="P96" s="6"/>
      <c r="Q96" s="6"/>
    </row>
    <row r="97" spans="16:17" x14ac:dyDescent="0.25">
      <c r="P97" s="6"/>
      <c r="Q97" s="6"/>
    </row>
  </sheetData>
  <sortState xmlns:xlrd2="http://schemas.microsoft.com/office/spreadsheetml/2017/richdata2" ref="A9:FJ13">
    <sortCondition descending="1" ref="C9:C13"/>
  </sortState>
  <mergeCells count="25">
    <mergeCell ref="A2:Q2"/>
    <mergeCell ref="A3:Q3"/>
    <mergeCell ref="E4:M4"/>
    <mergeCell ref="P4:Q4"/>
    <mergeCell ref="A5:A6"/>
    <mergeCell ref="B5:B6"/>
    <mergeCell ref="C5:C6"/>
    <mergeCell ref="E5:F5"/>
    <mergeCell ref="G5:H5"/>
    <mergeCell ref="K5:L5"/>
    <mergeCell ref="M5:N5"/>
    <mergeCell ref="D5:D6"/>
    <mergeCell ref="A17:B17"/>
    <mergeCell ref="E17:F17"/>
    <mergeCell ref="G17:H17"/>
    <mergeCell ref="Q5:Q6"/>
    <mergeCell ref="A15:B15"/>
    <mergeCell ref="A16:B16"/>
    <mergeCell ref="O5:O6"/>
    <mergeCell ref="P5:P6"/>
    <mergeCell ref="I5:J5"/>
    <mergeCell ref="I17:J17"/>
    <mergeCell ref="K17:L17"/>
    <mergeCell ref="M17:N17"/>
    <mergeCell ref="E16:N16"/>
  </mergeCells>
  <dataValidations disablePrompts="1" count="1">
    <dataValidation type="decimal" allowBlank="1" showInputMessage="1" showErrorMessage="1" sqref="E10:P10 E13:P14" xr:uid="{00000000-0002-0000-1200-000000000000}">
      <formula1>0</formula1>
      <formula2>1</formula2>
    </dataValidation>
  </dataValidations>
  <pageMargins left="0.78740157480314965" right="0.27559055118110237" top="0.98425196850393704" bottom="0.98425196850393704" header="0.35433070866141736" footer="0.27559055118110237"/>
  <pageSetup paperSize="9" scale="70" orientation="landscape" r:id="rId1"/>
  <headerFooter differentFirst="1" alignWithMargins="0">
    <oddFooter>&amp;R&amp;8 13</oddFooter>
    <firstFooter>&amp;R19</first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3"/>
  <dimension ref="A1:L95"/>
  <sheetViews>
    <sheetView topLeftCell="A61" zoomScaleNormal="100" workbookViewId="0">
      <selection activeCell="L56" sqref="L56"/>
    </sheetView>
  </sheetViews>
  <sheetFormatPr baseColWidth="10" defaultColWidth="11.44140625" defaultRowHeight="13.2" x14ac:dyDescent="0.25"/>
  <cols>
    <col min="1" max="1" width="6" style="257" customWidth="1"/>
    <col min="2" max="2" width="44.77734375" style="61" customWidth="1"/>
    <col min="3" max="6" width="8.6640625" style="1" customWidth="1"/>
    <col min="7" max="7" width="11.6640625" style="1" customWidth="1"/>
    <col min="8" max="8" width="10.6640625" style="265" customWidth="1"/>
    <col min="9" max="9" width="8" style="245" customWidth="1"/>
    <col min="10" max="12" width="8.6640625" style="1" customWidth="1"/>
    <col min="13" max="13" width="8.33203125" style="132" customWidth="1"/>
    <col min="14" max="16384" width="11.44140625" style="132"/>
  </cols>
  <sheetData>
    <row r="1" spans="1:12" ht="63.75" customHeight="1" x14ac:dyDescent="0.25">
      <c r="A1" s="604"/>
      <c r="B1" s="582"/>
      <c r="C1" s="310"/>
      <c r="D1" s="2"/>
      <c r="E1" s="2"/>
      <c r="F1" s="2"/>
      <c r="G1" s="2"/>
      <c r="H1" s="258"/>
      <c r="I1" s="74"/>
      <c r="J1" s="2"/>
      <c r="K1" s="2"/>
      <c r="L1" s="2"/>
    </row>
    <row r="2" spans="1:12" ht="39.75" customHeight="1" x14ac:dyDescent="0.25">
      <c r="A2" s="604"/>
      <c r="B2" s="879" t="s">
        <v>1657</v>
      </c>
      <c r="C2" s="879"/>
      <c r="D2" s="879"/>
      <c r="E2" s="879"/>
      <c r="F2" s="879"/>
      <c r="G2" s="879"/>
      <c r="H2" s="879"/>
      <c r="I2" s="74"/>
      <c r="J2" s="2"/>
      <c r="K2" s="2"/>
      <c r="L2" s="2"/>
    </row>
    <row r="3" spans="1:12" s="44" customFormat="1" ht="60.75" customHeight="1" x14ac:dyDescent="0.25">
      <c r="A3" s="42" t="s">
        <v>44</v>
      </c>
      <c r="B3" s="42" t="s">
        <v>45</v>
      </c>
      <c r="C3" s="42" t="s">
        <v>46</v>
      </c>
      <c r="D3" s="42" t="s">
        <v>47</v>
      </c>
      <c r="E3" s="42" t="s">
        <v>48</v>
      </c>
      <c r="F3" s="42" t="s">
        <v>49</v>
      </c>
      <c r="G3" s="42" t="s">
        <v>50</v>
      </c>
      <c r="H3" s="259" t="s">
        <v>51</v>
      </c>
      <c r="I3" s="43"/>
    </row>
    <row r="4" spans="1:12" s="44" customFormat="1" ht="10.199999999999999" x14ac:dyDescent="0.25">
      <c r="B4" s="45"/>
      <c r="C4" s="45"/>
      <c r="D4" s="45"/>
      <c r="E4" s="46"/>
      <c r="F4" s="46"/>
      <c r="G4" s="45"/>
      <c r="H4" s="260"/>
    </row>
    <row r="5" spans="1:12" s="111" customFormat="1" ht="30.75" customHeight="1" x14ac:dyDescent="0.25">
      <c r="A5" s="118"/>
      <c r="B5" s="254" t="s">
        <v>52</v>
      </c>
      <c r="C5" s="255"/>
      <c r="D5" s="255"/>
      <c r="E5" s="255"/>
      <c r="F5" s="255"/>
      <c r="G5" s="255"/>
      <c r="H5" s="255"/>
    </row>
    <row r="6" spans="1:12" s="50" customFormat="1" ht="11.25" customHeight="1" x14ac:dyDescent="0.2">
      <c r="A6" s="119">
        <v>2</v>
      </c>
      <c r="B6" s="48" t="s">
        <v>53</v>
      </c>
      <c r="C6" s="49">
        <f>'Atelier FP (préscolaire)'!$E$14</f>
        <v>0.4</v>
      </c>
      <c r="D6" s="49">
        <f>'Atelier FP (préscolaire)'!$G$14</f>
        <v>0.4</v>
      </c>
      <c r="E6" s="49">
        <f>'Atelier FP (préscolaire)'!$I$14</f>
        <v>0</v>
      </c>
      <c r="F6" s="49">
        <f>'Atelier FP (préscolaire)'!K14</f>
        <v>0</v>
      </c>
      <c r="G6" s="49">
        <f t="shared" ref="G6:G23" si="0">+C6+D6+E6+F6</f>
        <v>0.8</v>
      </c>
      <c r="H6" s="261">
        <f t="shared" ref="H6:H14" si="1">C6/G6*100</f>
        <v>50</v>
      </c>
    </row>
    <row r="7" spans="1:12" s="50" customFormat="1" ht="11.25" customHeight="1" x14ac:dyDescent="0.2">
      <c r="A7" s="119">
        <f t="shared" ref="A7:A11" si="2">+A6+1</f>
        <v>3</v>
      </c>
      <c r="B7" s="48" t="s">
        <v>54</v>
      </c>
      <c r="C7" s="49">
        <f>'Atelier FP (primaire)'!$E$17</f>
        <v>0</v>
      </c>
      <c r="D7" s="49">
        <f>'Atelier FP (primaire)'!$G$17</f>
        <v>1.4</v>
      </c>
      <c r="E7" s="49">
        <f>'Atelier FP (primaire)'!$I$17</f>
        <v>0.3</v>
      </c>
      <c r="F7" s="49">
        <f>'Atelier FP (primaire)'!K17</f>
        <v>0.1</v>
      </c>
      <c r="G7" s="49">
        <f t="shared" si="0"/>
        <v>1.8</v>
      </c>
      <c r="H7" s="261">
        <f t="shared" si="1"/>
        <v>0</v>
      </c>
    </row>
    <row r="8" spans="1:12" s="50" customFormat="1" ht="11.25" customHeight="1" x14ac:dyDescent="0.2">
      <c r="A8" s="119">
        <f t="shared" si="2"/>
        <v>4</v>
      </c>
      <c r="B8" s="48" t="s">
        <v>55</v>
      </c>
      <c r="C8" s="49">
        <f>'Atelier FP (secondaire)'!$E$25</f>
        <v>0.30000000000000004</v>
      </c>
      <c r="D8" s="49">
        <f>'Atelier FP (secondaire)'!$G$25</f>
        <v>0.60000000000000009</v>
      </c>
      <c r="E8" s="49">
        <f>'Atelier FP (secondaire)'!$I$25</f>
        <v>0</v>
      </c>
      <c r="F8" s="49">
        <f>'Atelier FP (secondaire)'!K25</f>
        <v>0.6</v>
      </c>
      <c r="G8" s="49">
        <f t="shared" si="0"/>
        <v>1.5</v>
      </c>
      <c r="H8" s="261">
        <f t="shared" si="1"/>
        <v>20.000000000000004</v>
      </c>
    </row>
    <row r="9" spans="1:12" s="50" customFormat="1" ht="10.199999999999999" x14ac:dyDescent="0.2">
      <c r="A9" s="119">
        <v>5</v>
      </c>
      <c r="B9" s="48" t="s">
        <v>1660</v>
      </c>
      <c r="C9" s="49">
        <f>'Coupe et couture'!$D$17</f>
        <v>4.2</v>
      </c>
      <c r="D9" s="49">
        <f>'Coupe et couture'!$F$17</f>
        <v>0.3</v>
      </c>
      <c r="E9" s="49">
        <f>'Coupe et couture'!$H$17</f>
        <v>0.5</v>
      </c>
      <c r="F9" s="49">
        <f>'Coupe et couture'!J17</f>
        <v>0.13600000000000001</v>
      </c>
      <c r="G9" s="49">
        <f t="shared" si="0"/>
        <v>5.1360000000000001</v>
      </c>
      <c r="H9" s="261">
        <f t="shared" si="1"/>
        <v>81.775700934579447</v>
      </c>
    </row>
    <row r="10" spans="1:12" s="50" customFormat="1" ht="10.199999999999999" x14ac:dyDescent="0.2">
      <c r="A10" s="119">
        <f t="shared" si="2"/>
        <v>6</v>
      </c>
      <c r="B10" s="48" t="s">
        <v>56</v>
      </c>
      <c r="C10" s="49">
        <f>'Economie domestique'!$D$11</f>
        <v>0.8</v>
      </c>
      <c r="D10" s="49">
        <f>'Economie domestique'!$F$11</f>
        <v>0</v>
      </c>
      <c r="E10" s="49">
        <f>'Economie domestique'!$H$11</f>
        <v>0</v>
      </c>
      <c r="F10" s="49">
        <f>'Economie domestique'!J11</f>
        <v>0</v>
      </c>
      <c r="G10" s="49">
        <f t="shared" si="0"/>
        <v>0.8</v>
      </c>
      <c r="H10" s="261">
        <f t="shared" si="1"/>
        <v>100</v>
      </c>
    </row>
    <row r="11" spans="1:12" s="50" customFormat="1" ht="10.199999999999999" x14ac:dyDescent="0.2">
      <c r="A11" s="119">
        <f t="shared" si="2"/>
        <v>7</v>
      </c>
      <c r="B11" s="48" t="s">
        <v>57</v>
      </c>
      <c r="C11" s="49">
        <f>'Prat. de l''accomp psycho-éduc'!$D$27</f>
        <v>5</v>
      </c>
      <c r="D11" s="49">
        <f>'Prat. de l''accomp psycho-éduc'!$F$27</f>
        <v>5.9</v>
      </c>
      <c r="E11" s="49">
        <f>'Prat. de l''accomp psycho-éduc'!$H$27</f>
        <v>1.1000000000000001</v>
      </c>
      <c r="F11" s="49">
        <f>'Prat. de l''accomp psycho-éduc'!J27</f>
        <v>0.92600000000000016</v>
      </c>
      <c r="G11" s="49">
        <f t="shared" si="0"/>
        <v>12.926</v>
      </c>
      <c r="H11" s="261">
        <f t="shared" si="1"/>
        <v>38.681726752282216</v>
      </c>
    </row>
    <row r="12" spans="1:12" s="50" customFormat="1" ht="10.199999999999999" x14ac:dyDescent="0.2">
      <c r="A12" s="119">
        <v>8</v>
      </c>
      <c r="B12" s="48" t="s">
        <v>58</v>
      </c>
      <c r="C12" s="49">
        <f>'Prat. des activités soc. sport.'!$D$11</f>
        <v>0</v>
      </c>
      <c r="D12" s="49">
        <f>'Prat. des activités soc. sport.'!$F$11</f>
        <v>0.8</v>
      </c>
      <c r="E12" s="49">
        <f>'Prat. des activités soc. sport.'!$H$11</f>
        <v>0</v>
      </c>
      <c r="F12" s="49">
        <f>'Prat. des activités soc. sport.'!$J$11</f>
        <v>0</v>
      </c>
      <c r="G12" s="49">
        <f>+C12+D12+E12+F12</f>
        <v>0.8</v>
      </c>
      <c r="H12" s="261">
        <v>0</v>
      </c>
    </row>
    <row r="13" spans="1:12" s="50" customFormat="1" ht="10.199999999999999" x14ac:dyDescent="0.2">
      <c r="A13" s="119">
        <v>9</v>
      </c>
      <c r="B13" s="48" t="s">
        <v>59</v>
      </c>
      <c r="C13" s="49">
        <f>'Prat. en art, cult et tech art '!$D$11</f>
        <v>1</v>
      </c>
      <c r="D13" s="49">
        <f>'Prat. en art, cult et tech art '!$F$11</f>
        <v>0</v>
      </c>
      <c r="E13" s="49">
        <f>'Prat. en art, cult et tech art '!$H$11</f>
        <v>0</v>
      </c>
      <c r="F13" s="49">
        <f>'Prat. en art, cult et tech art '!J11</f>
        <v>0</v>
      </c>
      <c r="G13" s="49">
        <f t="shared" si="0"/>
        <v>1</v>
      </c>
      <c r="H13" s="261">
        <f t="shared" si="1"/>
        <v>100</v>
      </c>
    </row>
    <row r="14" spans="1:12" s="50" customFormat="1" ht="10.199999999999999" x14ac:dyDescent="0.2">
      <c r="A14" s="119">
        <v>10</v>
      </c>
      <c r="B14" s="48" t="s">
        <v>60</v>
      </c>
      <c r="C14" s="49">
        <f>'Prat. en art, cult ... - mode '!$D$11</f>
        <v>0</v>
      </c>
      <c r="D14" s="49">
        <f>'Prat. en art, cult ... - mode '!$F$11</f>
        <v>0.7</v>
      </c>
      <c r="E14" s="49">
        <f>'Prat. en art, cult ... - mode '!$H$11</f>
        <v>0</v>
      </c>
      <c r="F14" s="49">
        <f>'Prat. en art, cult ... - mode '!$J$11</f>
        <v>0.27</v>
      </c>
      <c r="G14" s="49">
        <f>+C14+D14+E14+F14</f>
        <v>0.97</v>
      </c>
      <c r="H14" s="261">
        <f t="shared" si="1"/>
        <v>0</v>
      </c>
    </row>
    <row r="15" spans="1:12" s="50" customFormat="1" ht="10.199999999999999" x14ac:dyDescent="0.2">
      <c r="A15" s="119">
        <v>11</v>
      </c>
      <c r="B15" s="48" t="s">
        <v>1661</v>
      </c>
      <c r="C15" s="49">
        <f>'Prat. en bureautique'!$D$19</f>
        <v>5.5</v>
      </c>
      <c r="D15" s="49">
        <f>'Prat. en bureautique'!$F$19</f>
        <v>0</v>
      </c>
      <c r="E15" s="49">
        <f>'Prat. en bureautique'!$H$19</f>
        <v>1</v>
      </c>
      <c r="F15" s="49">
        <f>'Prat. en bureautique'!$J$19</f>
        <v>0</v>
      </c>
      <c r="G15" s="49">
        <f>+C15+D15+E15+F15</f>
        <v>6.5</v>
      </c>
      <c r="H15" s="261">
        <f t="shared" ref="H15:H20" si="3">C15/G15*100</f>
        <v>84.615384615384613</v>
      </c>
    </row>
    <row r="16" spans="1:12" s="50" customFormat="1" ht="10.199999999999999" x14ac:dyDescent="0.2">
      <c r="A16" s="119">
        <v>12</v>
      </c>
      <c r="B16" s="48" t="s">
        <v>61</v>
      </c>
      <c r="C16" s="49">
        <f>'Prat. en logopédie'!$D$11</f>
        <v>1</v>
      </c>
      <c r="D16" s="49">
        <f>'Prat. en logopédie'!$F$11</f>
        <v>0</v>
      </c>
      <c r="E16" s="49">
        <f>'Prat. en logopédie'!$H$11</f>
        <v>0</v>
      </c>
      <c r="F16" s="49">
        <f>'Prat. en logopédie'!J11</f>
        <v>0</v>
      </c>
      <c r="G16" s="49">
        <f t="shared" si="0"/>
        <v>1</v>
      </c>
      <c r="H16" s="261">
        <f t="shared" si="3"/>
        <v>100</v>
      </c>
    </row>
    <row r="17" spans="1:9" s="50" customFormat="1" ht="10.199999999999999" x14ac:dyDescent="0.2">
      <c r="A17" s="119">
        <v>13</v>
      </c>
      <c r="B17" s="48" t="s">
        <v>62</v>
      </c>
      <c r="C17" s="49">
        <f>'Prat. en obstétrique'!$D$19</f>
        <v>3</v>
      </c>
      <c r="D17" s="49">
        <f>'Prat. en obstétrique'!$F$19</f>
        <v>2.1</v>
      </c>
      <c r="E17" s="49">
        <f>'Prat. en obstétrique'!$H$19</f>
        <v>0.4</v>
      </c>
      <c r="F17" s="49">
        <f>'Prat. en obstétrique'!$J$19</f>
        <v>1.071</v>
      </c>
      <c r="G17" s="49">
        <f t="shared" si="0"/>
        <v>6.5709999999999997</v>
      </c>
      <c r="H17" s="261">
        <f t="shared" si="3"/>
        <v>45.655151422918891</v>
      </c>
    </row>
    <row r="18" spans="1:9" s="50" customFormat="1" ht="10.199999999999999" x14ac:dyDescent="0.2">
      <c r="A18" s="119">
        <v>14</v>
      </c>
      <c r="B18" s="48" t="s">
        <v>63</v>
      </c>
      <c r="C18" s="49">
        <f>'Prat. en service social'!$D$12</f>
        <v>0</v>
      </c>
      <c r="D18" s="49">
        <f>'Prat. en service social'!$F$12</f>
        <v>0.89999999999999991</v>
      </c>
      <c r="E18" s="49">
        <f>'Prat. en service social'!$H$12</f>
        <v>0</v>
      </c>
      <c r="F18" s="49">
        <f>'Prat. en service social'!J12</f>
        <v>0</v>
      </c>
      <c r="G18" s="49">
        <f t="shared" si="0"/>
        <v>0.89999999999999991</v>
      </c>
      <c r="H18" s="261">
        <f t="shared" si="3"/>
        <v>0</v>
      </c>
    </row>
    <row r="19" spans="1:9" s="50" customFormat="1" ht="10.199999999999999" x14ac:dyDescent="0.2">
      <c r="A19" s="119">
        <v>15</v>
      </c>
      <c r="B19" s="48" t="s">
        <v>64</v>
      </c>
      <c r="C19" s="49">
        <f>'Prat. en soins infirmiers'!$E$38</f>
        <v>15</v>
      </c>
      <c r="D19" s="49">
        <f>'Prat. en soins infirmiers'!$G$38</f>
        <v>1.6</v>
      </c>
      <c r="E19" s="49">
        <f>'Prat. en soins infirmiers'!$I$38</f>
        <v>0</v>
      </c>
      <c r="F19" s="49">
        <f>'Prat. en soins infirmiers'!K38</f>
        <v>0.05</v>
      </c>
      <c r="G19" s="49">
        <f t="shared" si="0"/>
        <v>16.650000000000002</v>
      </c>
      <c r="H19" s="261">
        <f t="shared" si="3"/>
        <v>90.090090090090087</v>
      </c>
    </row>
    <row r="20" spans="1:9" s="50" customFormat="1" ht="10.199999999999999" x14ac:dyDescent="0.2">
      <c r="A20" s="119">
        <v>17</v>
      </c>
      <c r="B20" s="48" t="s">
        <v>65</v>
      </c>
      <c r="C20" s="49">
        <f>'TP en bibliothéconomie'!$D$11</f>
        <v>1</v>
      </c>
      <c r="D20" s="49">
        <f>'TP en bibliothéconomie'!F11</f>
        <v>0</v>
      </c>
      <c r="E20" s="49">
        <f>'TP en bibliothéconomie'!H11</f>
        <v>0</v>
      </c>
      <c r="F20" s="49">
        <f>'TP en bibliothéconomie'!J11</f>
        <v>0</v>
      </c>
      <c r="G20" s="49">
        <f t="shared" si="0"/>
        <v>1</v>
      </c>
      <c r="H20" s="261">
        <f t="shared" si="3"/>
        <v>100</v>
      </c>
      <c r="I20" s="287"/>
    </row>
    <row r="21" spans="1:9" s="50" customFormat="1" ht="10.199999999999999" x14ac:dyDescent="0.2">
      <c r="A21" s="119">
        <v>18</v>
      </c>
      <c r="B21" s="48" t="s">
        <v>1662</v>
      </c>
      <c r="C21" s="49">
        <f>'TP en électronique'!$E$12</f>
        <v>0</v>
      </c>
      <c r="D21" s="49">
        <f>'TP en électronique'!$G$12</f>
        <v>0</v>
      </c>
      <c r="E21" s="49">
        <f>'TP en électronique'!$I$12</f>
        <v>0</v>
      </c>
      <c r="F21" s="49">
        <f>'TP en électronique'!$K$12</f>
        <v>1.2650000000000001</v>
      </c>
      <c r="G21" s="49">
        <f>C21+D21+E21+F21</f>
        <v>1.2650000000000001</v>
      </c>
      <c r="H21" s="261">
        <v>0</v>
      </c>
      <c r="I21" s="287"/>
    </row>
    <row r="22" spans="1:9" s="50" customFormat="1" ht="10.199999999999999" x14ac:dyDescent="0.2">
      <c r="A22" s="119">
        <v>19</v>
      </c>
      <c r="B22" s="48" t="s">
        <v>66</v>
      </c>
      <c r="C22" s="49">
        <f>'TP en informatique'!$F$15</f>
        <v>0</v>
      </c>
      <c r="D22" s="49">
        <f>'TP en informatique'!G17</f>
        <v>2</v>
      </c>
      <c r="E22" s="49">
        <f>'TP en informatique'!I17</f>
        <v>0.30000000000000004</v>
      </c>
      <c r="F22" s="49">
        <f>'TP en informatique'!K17</f>
        <v>1.32</v>
      </c>
      <c r="G22" s="49">
        <f t="shared" si="0"/>
        <v>3.62</v>
      </c>
      <c r="H22" s="261">
        <v>0</v>
      </c>
      <c r="I22" s="51"/>
    </row>
    <row r="23" spans="1:9" s="50" customFormat="1" ht="10.199999999999999" x14ac:dyDescent="0.2">
      <c r="A23" s="119">
        <v>20</v>
      </c>
      <c r="B23" s="48" t="s">
        <v>67</v>
      </c>
      <c r="C23" s="49">
        <f>'Autre cours à conférer'!$D$13</f>
        <v>0</v>
      </c>
      <c r="D23" s="49">
        <f>'Autre cours à conférer'!F13</f>
        <v>0</v>
      </c>
      <c r="E23" s="49">
        <f>'Autre cours à conférer'!H13</f>
        <v>0</v>
      </c>
      <c r="F23" s="49">
        <f>'Autre cours à conférer'!J13</f>
        <v>0.79999999999999993</v>
      </c>
      <c r="G23" s="49">
        <f t="shared" si="0"/>
        <v>0.79999999999999993</v>
      </c>
      <c r="H23" s="261">
        <f>C23/G23*100</f>
        <v>0</v>
      </c>
      <c r="I23" s="51"/>
    </row>
    <row r="24" spans="1:9" s="50" customFormat="1" ht="10.199999999999999" x14ac:dyDescent="0.2">
      <c r="A24" s="120"/>
      <c r="B24" s="53"/>
      <c r="C24" s="54"/>
      <c r="D24" s="54"/>
      <c r="E24" s="54"/>
      <c r="F24" s="54"/>
      <c r="G24" s="54"/>
      <c r="H24" s="262"/>
    </row>
    <row r="25" spans="1:9" s="111" customFormat="1" ht="13.8" x14ac:dyDescent="0.25">
      <c r="A25" s="118"/>
      <c r="B25" s="109" t="s">
        <v>68</v>
      </c>
      <c r="C25" s="113"/>
      <c r="D25" s="113"/>
      <c r="E25" s="113"/>
      <c r="F25" s="113"/>
      <c r="G25" s="110"/>
      <c r="H25" s="263"/>
    </row>
    <row r="26" spans="1:9" s="50" customFormat="1" ht="10.199999999999999" x14ac:dyDescent="0.2">
      <c r="A26" s="119">
        <v>21</v>
      </c>
      <c r="B26" s="48" t="s">
        <v>69</v>
      </c>
      <c r="C26" s="49">
        <f>'Art, culture et techn art'!$D$15</f>
        <v>1</v>
      </c>
      <c r="D26" s="49">
        <f>'Art, culture et techn art'!$F$15</f>
        <v>1.5</v>
      </c>
      <c r="E26" s="49">
        <f>'Art, culture et techn art'!$H$15</f>
        <v>0</v>
      </c>
      <c r="F26" s="49">
        <f>'Art, culture et techn art'!J15</f>
        <v>0.1</v>
      </c>
      <c r="G26" s="49">
        <f t="shared" ref="G26:G38" si="4">+C26+D26+E26+F26</f>
        <v>2.6</v>
      </c>
      <c r="H26" s="261">
        <f t="shared" ref="H26:H38" si="5">C26/G26*100</f>
        <v>38.46153846153846</v>
      </c>
    </row>
    <row r="27" spans="1:9" s="50" customFormat="1" ht="10.199999999999999" x14ac:dyDescent="0.2">
      <c r="A27" s="119">
        <v>22</v>
      </c>
      <c r="B27" s="48" t="s">
        <v>70</v>
      </c>
      <c r="C27" s="49">
        <f>+'Art, cult et techn art - mode'!$D$12</f>
        <v>0.6</v>
      </c>
      <c r="D27" s="49">
        <f>+'Art, cult et techn art - mode'!$F$12</f>
        <v>0</v>
      </c>
      <c r="E27" s="49">
        <f>+'Art, cult et techn art - mode'!$H$12</f>
        <v>0</v>
      </c>
      <c r="F27" s="49">
        <f>+'Art, cult et techn art - mode'!$J$12</f>
        <v>0</v>
      </c>
      <c r="G27" s="49">
        <f t="shared" si="4"/>
        <v>0.6</v>
      </c>
      <c r="H27" s="261">
        <f t="shared" si="5"/>
        <v>100</v>
      </c>
    </row>
    <row r="28" spans="1:9" s="50" customFormat="1" ht="10.199999999999999" x14ac:dyDescent="0.2">
      <c r="A28" s="119">
        <v>23</v>
      </c>
      <c r="B28" s="48" t="s">
        <v>71</v>
      </c>
      <c r="C28" s="49">
        <f>'Art, cult et techn art - pédag.'!$D$13</f>
        <v>0.4</v>
      </c>
      <c r="D28" s="49">
        <f>'Art, cult et techn art - pédag.'!$F$13</f>
        <v>1.2000000000000002</v>
      </c>
      <c r="E28" s="49">
        <f>'Art, cult et techn art - pédag.'!$H$13</f>
        <v>0</v>
      </c>
      <c r="F28" s="49">
        <f>'Art, cult et techn art - pédag.'!$J$13</f>
        <v>0</v>
      </c>
      <c r="G28" s="49">
        <f t="shared" si="4"/>
        <v>1.6</v>
      </c>
      <c r="H28" s="261">
        <f t="shared" si="5"/>
        <v>25</v>
      </c>
    </row>
    <row r="29" spans="1:9" s="50" customFormat="1" ht="10.199999999999999" x14ac:dyDescent="0.2">
      <c r="A29" s="119">
        <v>24</v>
      </c>
      <c r="B29" s="48" t="s">
        <v>72</v>
      </c>
      <c r="C29" s="49">
        <f>Bibliothéconomie!D11</f>
        <v>1</v>
      </c>
      <c r="D29" s="49">
        <f>Bibliothéconomie!F11</f>
        <v>0</v>
      </c>
      <c r="E29" s="49">
        <f>Bibliothéconomie!H11</f>
        <v>0</v>
      </c>
      <c r="F29" s="49">
        <f>Bibliothéconomie!J11</f>
        <v>0</v>
      </c>
      <c r="G29" s="49">
        <f t="shared" si="4"/>
        <v>1</v>
      </c>
      <c r="H29" s="261">
        <f t="shared" si="5"/>
        <v>100</v>
      </c>
    </row>
    <row r="30" spans="1:9" s="50" customFormat="1" ht="10.199999999999999" x14ac:dyDescent="0.2">
      <c r="A30" s="119">
        <v>25</v>
      </c>
      <c r="B30" s="48" t="s">
        <v>73</v>
      </c>
      <c r="C30" s="49">
        <f>Biologie!$E$26</f>
        <v>6.1000000000000005</v>
      </c>
      <c r="D30" s="49">
        <f>Biologie!$G$26</f>
        <v>0.2</v>
      </c>
      <c r="E30" s="49">
        <f>Biologie!$I$26</f>
        <v>0.8</v>
      </c>
      <c r="F30" s="49">
        <f>Biologie!K26</f>
        <v>0.37100000000000005</v>
      </c>
      <c r="G30" s="49">
        <f t="shared" si="4"/>
        <v>7.471000000000001</v>
      </c>
      <c r="H30" s="261">
        <f t="shared" si="5"/>
        <v>81.649042966135724</v>
      </c>
      <c r="I30" s="287"/>
    </row>
    <row r="31" spans="1:9" s="50" customFormat="1" ht="10.199999999999999" x14ac:dyDescent="0.2">
      <c r="A31" s="119">
        <v>26</v>
      </c>
      <c r="B31" s="48" t="s">
        <v>74</v>
      </c>
      <c r="C31" s="49">
        <f>Chimie!$E$20</f>
        <v>4.9000000000000012</v>
      </c>
      <c r="D31" s="49">
        <f>Chimie!$G$20</f>
        <v>0.2</v>
      </c>
      <c r="E31" s="49">
        <f>Chimie!$I$20</f>
        <v>0</v>
      </c>
      <c r="F31" s="49">
        <f>Chimie!K20</f>
        <v>0</v>
      </c>
      <c r="G31" s="49">
        <f t="shared" si="4"/>
        <v>5.1000000000000014</v>
      </c>
      <c r="H31" s="261">
        <f t="shared" si="5"/>
        <v>96.078431372549019</v>
      </c>
      <c r="I31" s="287" t="s">
        <v>84</v>
      </c>
    </row>
    <row r="32" spans="1:9" s="50" customFormat="1" ht="10.199999999999999" x14ac:dyDescent="0.2">
      <c r="A32" s="119">
        <v>27</v>
      </c>
      <c r="B32" s="48" t="s">
        <v>75</v>
      </c>
      <c r="C32" s="49">
        <f>Communication!$E$24</f>
        <v>3.8</v>
      </c>
      <c r="D32" s="49">
        <f>Communication!$G$24</f>
        <v>0</v>
      </c>
      <c r="E32" s="49">
        <f>Communication!$I$24</f>
        <v>1.1000000000000001</v>
      </c>
      <c r="F32" s="49">
        <f>Communication!K24</f>
        <v>0.50700000000000001</v>
      </c>
      <c r="G32" s="49">
        <f t="shared" si="4"/>
        <v>5.407</v>
      </c>
      <c r="H32" s="261">
        <f t="shared" si="5"/>
        <v>70.279267616053261</v>
      </c>
    </row>
    <row r="33" spans="1:9" s="50" customFormat="1" ht="10.199999999999999" x14ac:dyDescent="0.2">
      <c r="A33" s="119">
        <v>28</v>
      </c>
      <c r="B33" s="48" t="s">
        <v>76</v>
      </c>
      <c r="C33" s="49">
        <f>Construction!$E$16</f>
        <v>2.2000000000000002</v>
      </c>
      <c r="D33" s="49">
        <f>Construction!$G$16</f>
        <v>1</v>
      </c>
      <c r="E33" s="49">
        <f>Construction!$I$16</f>
        <v>0</v>
      </c>
      <c r="F33" s="49">
        <f>Construction!K16</f>
        <v>0</v>
      </c>
      <c r="G33" s="49">
        <f t="shared" si="4"/>
        <v>3.2</v>
      </c>
      <c r="H33" s="261">
        <f t="shared" si="5"/>
        <v>68.75</v>
      </c>
      <c r="I33" s="287"/>
    </row>
    <row r="34" spans="1:9" s="50" customFormat="1" ht="10.199999999999999" x14ac:dyDescent="0.2">
      <c r="A34" s="119">
        <v>29</v>
      </c>
      <c r="B34" s="48" t="s">
        <v>77</v>
      </c>
      <c r="C34" s="49">
        <f>'Dessin et éducation plastique'!$D$11</f>
        <v>0.4</v>
      </c>
      <c r="D34" s="49">
        <f>'Dessin et éducation plastique'!$F$11</f>
        <v>0</v>
      </c>
      <c r="E34" s="49">
        <f>'Dessin et éducation plastique'!$H$11</f>
        <v>0</v>
      </c>
      <c r="F34" s="49">
        <f>'Dessin et éducation plastique'!J11</f>
        <v>0.42899999999999999</v>
      </c>
      <c r="G34" s="49">
        <f t="shared" si="4"/>
        <v>0.82899999999999996</v>
      </c>
      <c r="H34" s="261">
        <f t="shared" si="5"/>
        <v>48.250904704463217</v>
      </c>
    </row>
    <row r="35" spans="1:9" s="50" customFormat="1" ht="10.199999999999999" x14ac:dyDescent="0.2">
      <c r="A35" s="119">
        <v>30</v>
      </c>
      <c r="B35" s="48" t="s">
        <v>78</v>
      </c>
      <c r="C35" s="49">
        <f>Diététique!$D$12</f>
        <v>1.3</v>
      </c>
      <c r="D35" s="49">
        <f>Diététique!$F$12</f>
        <v>0</v>
      </c>
      <c r="E35" s="49">
        <f>Diététique!$H$12</f>
        <v>0</v>
      </c>
      <c r="F35" s="49">
        <f>Diététique!J12</f>
        <v>0</v>
      </c>
      <c r="G35" s="49">
        <f t="shared" si="4"/>
        <v>1.3</v>
      </c>
      <c r="H35" s="261">
        <f t="shared" si="5"/>
        <v>100</v>
      </c>
    </row>
    <row r="36" spans="1:9" s="50" customFormat="1" ht="10.199999999999999" x14ac:dyDescent="0.2">
      <c r="A36" s="119">
        <v>31</v>
      </c>
      <c r="B36" s="48" t="s">
        <v>79</v>
      </c>
      <c r="C36" s="49">
        <f>Droit!$D$39</f>
        <v>5.5</v>
      </c>
      <c r="D36" s="49">
        <f>Droit!$F$39</f>
        <v>1.5</v>
      </c>
      <c r="E36" s="49">
        <f>Droit!$H$39</f>
        <v>0</v>
      </c>
      <c r="F36" s="49">
        <f>Droit!J39</f>
        <v>0.84300000000000008</v>
      </c>
      <c r="G36" s="49">
        <f t="shared" si="4"/>
        <v>7.843</v>
      </c>
      <c r="H36" s="261">
        <f t="shared" si="5"/>
        <v>70.126227208976161</v>
      </c>
    </row>
    <row r="37" spans="1:9" s="50" customFormat="1" ht="10.199999999999999" x14ac:dyDescent="0.2">
      <c r="A37" s="119">
        <v>33</v>
      </c>
      <c r="B37" s="48" t="s">
        <v>80</v>
      </c>
      <c r="C37" s="49">
        <f>'Education physique'!$E$27</f>
        <v>8.4</v>
      </c>
      <c r="D37" s="49">
        <f>'Education physique'!$G$27</f>
        <v>3.9</v>
      </c>
      <c r="E37" s="49">
        <f>'Education physique'!$I$27</f>
        <v>0</v>
      </c>
      <c r="F37" s="49">
        <f>'Education physique'!K27</f>
        <v>0.05</v>
      </c>
      <c r="G37" s="49">
        <f t="shared" si="4"/>
        <v>12.350000000000001</v>
      </c>
      <c r="H37" s="261">
        <f t="shared" si="5"/>
        <v>68.016194331983797</v>
      </c>
      <c r="I37" s="287" t="s">
        <v>84</v>
      </c>
    </row>
    <row r="38" spans="1:9" s="50" customFormat="1" ht="10.199999999999999" x14ac:dyDescent="0.2">
      <c r="A38" s="884">
        <v>34</v>
      </c>
      <c r="B38" s="138" t="s">
        <v>1665</v>
      </c>
      <c r="C38" s="887">
        <f>+'Electricité - nouv. appellat.'!N51+'Electricité - nouv. appellat.'!Y51+'Electricité - nouv. appellat.'!AK51</f>
        <v>12.299999999999999</v>
      </c>
      <c r="D38" s="887">
        <f>+'Electricité - nouv. appellat.'!P51+'Electricité - nouv. appellat.'!AA51+'Electricité - nouv. appellat.'!AM51</f>
        <v>4</v>
      </c>
      <c r="E38" s="887">
        <f>+'Electricité - nouv. appellat.'!R51+'Electricité - nouv. appellat.'!AC51+'Electricité - nouv. appellat.'!AO51</f>
        <v>1.8</v>
      </c>
      <c r="F38" s="887">
        <f>+'Electricité - nouv. appellat.'!T51+'Electricité - nouv. appellat.'!AE51+'Electricité - nouv. appellat.'!AQ51</f>
        <v>3.2479999999999998</v>
      </c>
      <c r="G38" s="887">
        <f t="shared" si="4"/>
        <v>21.347999999999999</v>
      </c>
      <c r="H38" s="880">
        <f t="shared" si="5"/>
        <v>57.616638560989323</v>
      </c>
      <c r="I38" s="893"/>
    </row>
    <row r="39" spans="1:9" s="50" customFormat="1" ht="11.25" customHeight="1" x14ac:dyDescent="0.2">
      <c r="A39" s="885"/>
      <c r="B39" s="138" t="s">
        <v>82</v>
      </c>
      <c r="C39" s="888"/>
      <c r="D39" s="888"/>
      <c r="E39" s="888"/>
      <c r="F39" s="888"/>
      <c r="G39" s="888"/>
      <c r="H39" s="881"/>
      <c r="I39" s="894"/>
    </row>
    <row r="40" spans="1:9" s="50" customFormat="1" ht="11.25" customHeight="1" x14ac:dyDescent="0.2">
      <c r="A40" s="900"/>
      <c r="B40" s="138" t="s">
        <v>83</v>
      </c>
      <c r="C40" s="892"/>
      <c r="D40" s="892"/>
      <c r="E40" s="892"/>
      <c r="F40" s="892"/>
      <c r="G40" s="892"/>
      <c r="H40" s="889"/>
      <c r="I40" s="894"/>
    </row>
    <row r="41" spans="1:9" s="50" customFormat="1" ht="10.199999999999999" x14ac:dyDescent="0.2">
      <c r="A41" s="884">
        <v>35</v>
      </c>
      <c r="B41" s="138" t="s">
        <v>1666</v>
      </c>
      <c r="C41" s="887">
        <f>'Elec. (CT) - nouv. appellat.'!$I$12+'Elec. (CT) - nouv. appellat.'!$P$12+'Elec. (CT) - nouv. appellat.'!$W$12</f>
        <v>1.7</v>
      </c>
      <c r="D41" s="887">
        <f>'Elec. (CT) - nouv. appellat.'!$K$12+'Elec. (CT) - nouv. appellat.'!$R$12</f>
        <v>0</v>
      </c>
      <c r="E41" s="887">
        <f>'Elec. (CT) - nouv. appellat.'!$M$12+'Elec. (CT) - nouv. appellat.'!$T$12</f>
        <v>0</v>
      </c>
      <c r="F41" s="887">
        <f>+'Elec. (CT) - nouv. appellat.'!N12+'Elec. (CT) - nouv. appellat.'!U12</f>
        <v>0</v>
      </c>
      <c r="G41" s="887">
        <f>+C41+D41+E41+F41</f>
        <v>1.7</v>
      </c>
      <c r="H41" s="880">
        <f>C41/G41*100</f>
        <v>100</v>
      </c>
      <c r="I41" s="893" t="s">
        <v>1656</v>
      </c>
    </row>
    <row r="42" spans="1:9" s="50" customFormat="1" ht="11.25" customHeight="1" x14ac:dyDescent="0.2">
      <c r="A42" s="885"/>
      <c r="B42" s="138" t="s">
        <v>85</v>
      </c>
      <c r="C42" s="895"/>
      <c r="D42" s="895"/>
      <c r="E42" s="895"/>
      <c r="F42" s="895"/>
      <c r="G42" s="895"/>
      <c r="H42" s="897"/>
      <c r="I42" s="899"/>
    </row>
    <row r="43" spans="1:9" s="50" customFormat="1" ht="11.25" customHeight="1" x14ac:dyDescent="0.2">
      <c r="A43" s="891"/>
      <c r="B43" s="138" t="s">
        <v>86</v>
      </c>
      <c r="C43" s="896"/>
      <c r="D43" s="896"/>
      <c r="E43" s="896"/>
      <c r="F43" s="896"/>
      <c r="G43" s="896"/>
      <c r="H43" s="898"/>
      <c r="I43" s="899"/>
    </row>
    <row r="44" spans="1:9" s="50" customFormat="1" ht="10.199999999999999" x14ac:dyDescent="0.2">
      <c r="A44" s="119">
        <v>36</v>
      </c>
      <c r="B44" s="48" t="s">
        <v>87</v>
      </c>
      <c r="C44" s="49">
        <f>Géographie!$E$18</f>
        <v>3.4</v>
      </c>
      <c r="D44" s="49">
        <f>Géographie!$G$18</f>
        <v>0.1</v>
      </c>
      <c r="E44" s="49">
        <f>Géographie!$I$18</f>
        <v>0.6</v>
      </c>
      <c r="F44" s="49">
        <f>Géographie!K18</f>
        <v>0.13300000000000001</v>
      </c>
      <c r="G44" s="49">
        <f t="shared" ref="G44:G62" si="6">+C44+D44+E44+F44</f>
        <v>4.2329999999999997</v>
      </c>
      <c r="H44" s="261">
        <f t="shared" ref="H44:H60" si="7">C44/G44*100</f>
        <v>80.321285140562253</v>
      </c>
      <c r="I44" s="429"/>
    </row>
    <row r="45" spans="1:9" s="50" customFormat="1" ht="10.199999999999999" x14ac:dyDescent="0.2">
      <c r="A45" s="119">
        <v>37</v>
      </c>
      <c r="B45" s="48" t="s">
        <v>88</v>
      </c>
      <c r="C45" s="49">
        <f>'Gestion adm. et jurid.'!$D$12</f>
        <v>2</v>
      </c>
      <c r="D45" s="49">
        <f>'Gestion adm. et jurid.'!$F$12</f>
        <v>0</v>
      </c>
      <c r="E45" s="49">
        <f>'Gestion adm. et jurid.'!$H$12</f>
        <v>0</v>
      </c>
      <c r="F45" s="49">
        <f>'Gestion adm. et jurid.'!J12</f>
        <v>0</v>
      </c>
      <c r="G45" s="49">
        <f t="shared" si="6"/>
        <v>2</v>
      </c>
      <c r="H45" s="261">
        <f t="shared" si="7"/>
        <v>100</v>
      </c>
    </row>
    <row r="46" spans="1:9" s="50" customFormat="1" ht="10.199999999999999" x14ac:dyDescent="0.2">
      <c r="A46" s="119">
        <v>38</v>
      </c>
      <c r="B46" s="48" t="s">
        <v>89</v>
      </c>
      <c r="C46" s="49">
        <f>'Gestion fin. et compt.'!$D$11</f>
        <v>1</v>
      </c>
      <c r="D46" s="49">
        <f>'Gestion fin. et compt.'!$F$11</f>
        <v>0</v>
      </c>
      <c r="E46" s="49">
        <f>'Gestion fin. et compt.'!$H$11</f>
        <v>0</v>
      </c>
      <c r="F46" s="49">
        <f>'Gestion fin. et compt.'!J11</f>
        <v>0</v>
      </c>
      <c r="G46" s="49">
        <f t="shared" si="6"/>
        <v>1</v>
      </c>
      <c r="H46" s="261">
        <f t="shared" si="7"/>
        <v>100</v>
      </c>
    </row>
    <row r="47" spans="1:9" s="50" customFormat="1" ht="10.199999999999999" x14ac:dyDescent="0.2">
      <c r="A47" s="119">
        <v>39</v>
      </c>
      <c r="B47" s="48" t="s">
        <v>90</v>
      </c>
      <c r="C47" s="49">
        <f>Histoire!$D$16</f>
        <v>2</v>
      </c>
      <c r="D47" s="49">
        <f>Histoire!$F$16</f>
        <v>0.9</v>
      </c>
      <c r="E47" s="49">
        <f>Histoire!$H$16</f>
        <v>0</v>
      </c>
      <c r="F47" s="49">
        <f>Histoire!J16</f>
        <v>0.66300000000000003</v>
      </c>
      <c r="G47" s="49">
        <f t="shared" si="6"/>
        <v>3.5629999999999997</v>
      </c>
      <c r="H47" s="261">
        <f t="shared" si="7"/>
        <v>56.132472635419596</v>
      </c>
      <c r="I47" s="287"/>
    </row>
    <row r="48" spans="1:9" s="50" customFormat="1" ht="10.199999999999999" x14ac:dyDescent="0.2">
      <c r="A48" s="119">
        <v>40</v>
      </c>
      <c r="B48" s="48" t="s">
        <v>91</v>
      </c>
      <c r="C48" s="49">
        <f>'Informatique gestion'!$E$40</f>
        <v>12.700000000000001</v>
      </c>
      <c r="D48" s="49">
        <f>'Informatique gestion'!$G$40</f>
        <v>2.4</v>
      </c>
      <c r="E48" s="49">
        <f>'Informatique gestion'!$I$40</f>
        <v>0</v>
      </c>
      <c r="F48" s="49">
        <f>'Informatique gestion'!K40</f>
        <v>2.4930000000000003</v>
      </c>
      <c r="G48" s="49">
        <f t="shared" si="6"/>
        <v>17.593000000000004</v>
      </c>
      <c r="H48" s="261">
        <f t="shared" si="7"/>
        <v>72.187801966691296</v>
      </c>
      <c r="I48" s="287" t="s">
        <v>1656</v>
      </c>
    </row>
    <row r="49" spans="1:10" s="50" customFormat="1" ht="10.199999999999999" x14ac:dyDescent="0.2">
      <c r="A49" s="119">
        <v>42</v>
      </c>
      <c r="B49" s="48" t="s">
        <v>1663</v>
      </c>
      <c r="C49" s="49">
        <f>'Informatique de gestion - CT'!$D$11</f>
        <v>0.3</v>
      </c>
      <c r="D49" s="49">
        <f>'Informatique de gestion - CT'!$F$11</f>
        <v>0</v>
      </c>
      <c r="E49" s="49">
        <f>'Informatique de gestion - CT'!$H$11</f>
        <v>0</v>
      </c>
      <c r="F49" s="49">
        <f>'Informatique de gestion - CT'!$J$11</f>
        <v>0</v>
      </c>
      <c r="G49" s="49">
        <f>C49+D49+E49+F49</f>
        <v>0.3</v>
      </c>
      <c r="H49" s="261">
        <f t="shared" si="7"/>
        <v>100</v>
      </c>
      <c r="I49" s="287"/>
    </row>
    <row r="50" spans="1:10" s="50" customFormat="1" ht="10.199999999999999" x14ac:dyDescent="0.2">
      <c r="A50" s="119">
        <v>43</v>
      </c>
      <c r="B50" s="48" t="s">
        <v>92</v>
      </c>
      <c r="C50" s="49">
        <f>'Langues étrangères'!$F$68+'Langues étrangères'!$Q$68+'Langues étrangères'!$AC$68+'Langues étrangères'!$AM$68</f>
        <v>32.700000000000003</v>
      </c>
      <c r="D50" s="49">
        <f>+'Langues étrangères'!$H$68+'Langues étrangères'!$S$68+'Langues étrangères'!$AE$68+'Langues étrangères'!$AO$68</f>
        <v>5.2</v>
      </c>
      <c r="E50" s="49">
        <f>'Langues étrangères'!J68+'Langues étrangères'!U68+'Langues étrangères'!AG68+'Langues étrangères'!AQ68</f>
        <v>2.4</v>
      </c>
      <c r="F50" s="49">
        <f>+'Langues étrangères'!L68+'Langues étrangères'!W68+'Langues étrangères'!AI68+'Langues étrangères'!AS68</f>
        <v>3.3849999999999998</v>
      </c>
      <c r="G50" s="49">
        <f t="shared" si="6"/>
        <v>43.685000000000002</v>
      </c>
      <c r="H50" s="261">
        <f t="shared" si="7"/>
        <v>74.854068902369235</v>
      </c>
      <c r="I50" s="287" t="s">
        <v>84</v>
      </c>
      <c r="J50" s="287"/>
    </row>
    <row r="51" spans="1:10" s="50" customFormat="1" ht="10.199999999999999" x14ac:dyDescent="0.2">
      <c r="A51" s="119">
        <v>44</v>
      </c>
      <c r="B51" s="48" t="s">
        <v>93</v>
      </c>
      <c r="C51" s="49">
        <f>'Langue française'!$E$41</f>
        <v>15.5</v>
      </c>
      <c r="D51" s="49">
        <f>'Langue française'!$G$41</f>
        <v>4.4000000000000004</v>
      </c>
      <c r="E51" s="49">
        <f>'Langue française'!$I$41</f>
        <v>0</v>
      </c>
      <c r="F51" s="49">
        <f>'Langue française'!K41</f>
        <v>1.3370000000000002</v>
      </c>
      <c r="G51" s="49">
        <f t="shared" si="6"/>
        <v>21.236999999999998</v>
      </c>
      <c r="H51" s="261">
        <f t="shared" si="7"/>
        <v>72.985826623346057</v>
      </c>
      <c r="I51" s="287"/>
    </row>
    <row r="52" spans="1:10" s="50" customFormat="1" ht="10.199999999999999" x14ac:dyDescent="0.2">
      <c r="A52" s="119">
        <v>46</v>
      </c>
      <c r="B52" s="48" t="s">
        <v>94</v>
      </c>
      <c r="C52" s="49">
        <f>'Musique et éducation musicale'!$D$15</f>
        <v>2.2999999999999998</v>
      </c>
      <c r="D52" s="49">
        <f>'Musique et éducation musicale'!$F$15</f>
        <v>0.60000000000000009</v>
      </c>
      <c r="E52" s="49">
        <f>'Musique et éducation musicale'!$H$15</f>
        <v>0</v>
      </c>
      <c r="F52" s="49">
        <f>'Musique et éducation musicale'!J15</f>
        <v>0.21200000000000002</v>
      </c>
      <c r="G52" s="49">
        <f t="shared" si="6"/>
        <v>3.1120000000000001</v>
      </c>
      <c r="H52" s="261">
        <f t="shared" si="7"/>
        <v>73.907455012853461</v>
      </c>
    </row>
    <row r="53" spans="1:10" s="50" customFormat="1" ht="10.199999999999999" x14ac:dyDescent="0.2">
      <c r="A53" s="119">
        <v>47</v>
      </c>
      <c r="B53" s="48" t="s">
        <v>95</v>
      </c>
      <c r="C53" s="49">
        <f>Obstétrique!$D$14</f>
        <v>0</v>
      </c>
      <c r="D53" s="49">
        <f>Obstétrique!$F$14</f>
        <v>0.79999999999999993</v>
      </c>
      <c r="E53" s="49">
        <f>Obstétrique!$H$14</f>
        <v>0.8</v>
      </c>
      <c r="F53" s="49">
        <f>Obstétrique!$J$14</f>
        <v>1.226</v>
      </c>
      <c r="G53" s="49">
        <f>Obstétrique!$L$14</f>
        <v>0.41700000000000004</v>
      </c>
      <c r="H53" s="261">
        <v>0</v>
      </c>
    </row>
    <row r="54" spans="1:10" s="50" customFormat="1" ht="10.199999999999999" x14ac:dyDescent="0.2">
      <c r="A54" s="119">
        <v>48</v>
      </c>
      <c r="B54" s="48" t="s">
        <v>96</v>
      </c>
      <c r="C54" s="49">
        <f>'Pédagogie et méthodologie'!$E$57</f>
        <v>23.099999999999998</v>
      </c>
      <c r="D54" s="49">
        <f>'Pédagogie et méthodologie'!$G$57</f>
        <v>1.5</v>
      </c>
      <c r="E54" s="49">
        <f>'Pédagogie et méthodologie'!$I$57</f>
        <v>3.1</v>
      </c>
      <c r="F54" s="49">
        <f>'Pédagogie et méthodologie'!K57</f>
        <v>0.313</v>
      </c>
      <c r="G54" s="49">
        <f t="shared" si="6"/>
        <v>28.012999999999998</v>
      </c>
      <c r="H54" s="261">
        <f t="shared" si="7"/>
        <v>82.461714204119517</v>
      </c>
      <c r="I54" s="429"/>
    </row>
    <row r="55" spans="1:10" s="50" customFormat="1" ht="10.199999999999999" x14ac:dyDescent="0.2">
      <c r="A55" s="119">
        <v>51</v>
      </c>
      <c r="B55" s="52" t="s">
        <v>97</v>
      </c>
      <c r="C55" s="49">
        <f>Philosophie!$D$19</f>
        <v>2.4</v>
      </c>
      <c r="D55" s="49">
        <f>Philosophie!$F$19</f>
        <v>0.7</v>
      </c>
      <c r="E55" s="49">
        <f>Philosophie!$H$19</f>
        <v>0.79999999999999993</v>
      </c>
      <c r="F55" s="49">
        <f>Philosophie!J19</f>
        <v>0.31300000000000006</v>
      </c>
      <c r="G55" s="49">
        <f t="shared" si="6"/>
        <v>4.2129999999999992</v>
      </c>
      <c r="H55" s="261">
        <f t="shared" si="7"/>
        <v>56.966532162354625</v>
      </c>
    </row>
    <row r="56" spans="1:10" s="50" customFormat="1" ht="10.199999999999999" x14ac:dyDescent="0.2">
      <c r="A56" s="119">
        <v>52</v>
      </c>
      <c r="B56" s="48" t="s">
        <v>98</v>
      </c>
      <c r="C56" s="49">
        <f>Physique!$D$16</f>
        <v>1</v>
      </c>
      <c r="D56" s="49">
        <f>Physique!$F$16</f>
        <v>1.2000000000000002</v>
      </c>
      <c r="E56" s="49">
        <f>Physique!$H$16</f>
        <v>0.4</v>
      </c>
      <c r="F56" s="49">
        <f>Physique!J16</f>
        <v>0.246</v>
      </c>
      <c r="G56" s="49">
        <f t="shared" si="6"/>
        <v>2.8460000000000001</v>
      </c>
      <c r="H56" s="261">
        <f t="shared" si="7"/>
        <v>35.137034434293746</v>
      </c>
    </row>
    <row r="57" spans="1:10" s="50" customFormat="1" ht="10.199999999999999" x14ac:dyDescent="0.2">
      <c r="A57" s="119">
        <v>53</v>
      </c>
      <c r="B57" s="48" t="s">
        <v>99</v>
      </c>
      <c r="C57" s="49">
        <f>Psychologie!$E$29</f>
        <v>6.6000000000000005</v>
      </c>
      <c r="D57" s="49">
        <f>Psychologie!$G$29</f>
        <v>1.1000000000000001</v>
      </c>
      <c r="E57" s="49">
        <f>Psychologie!$I$29</f>
        <v>0.7</v>
      </c>
      <c r="F57" s="49">
        <f>Psychologie!K29</f>
        <v>1.4039999999999999</v>
      </c>
      <c r="G57" s="49">
        <f t="shared" si="6"/>
        <v>9.8040000000000003</v>
      </c>
      <c r="H57" s="261">
        <f t="shared" si="7"/>
        <v>67.319461444308445</v>
      </c>
    </row>
    <row r="58" spans="1:10" s="50" customFormat="1" ht="10.199999999999999" x14ac:dyDescent="0.2">
      <c r="A58" s="119">
        <v>55</v>
      </c>
      <c r="B58" s="48" t="s">
        <v>100</v>
      </c>
      <c r="C58" s="49">
        <f>'Sciences biomédicales'!$D$32</f>
        <v>1.7</v>
      </c>
      <c r="D58" s="49">
        <f>'Sciences biomédicales'!$F$32</f>
        <v>0.5</v>
      </c>
      <c r="E58" s="49">
        <f>'Sciences biomédicales'!$H$32</f>
        <v>0.1</v>
      </c>
      <c r="F58" s="49">
        <f>'Sciences biomédicales'!J32</f>
        <v>0.77800000000000002</v>
      </c>
      <c r="G58" s="49">
        <f t="shared" si="6"/>
        <v>3.0780000000000003</v>
      </c>
      <c r="H58" s="261">
        <f t="shared" si="7"/>
        <v>55.23066926575698</v>
      </c>
      <c r="I58" s="287" t="s">
        <v>84</v>
      </c>
    </row>
    <row r="59" spans="1:10" s="50" customFormat="1" ht="10.199999999999999" x14ac:dyDescent="0.2">
      <c r="A59" s="119">
        <v>56</v>
      </c>
      <c r="B59" s="48" t="s">
        <v>101</v>
      </c>
      <c r="C59" s="49">
        <f>'Sciences économiques'!E86</f>
        <v>29.5</v>
      </c>
      <c r="D59" s="49">
        <f>'Sciences économiques'!G86</f>
        <v>8</v>
      </c>
      <c r="E59" s="49">
        <f>'Sciences économiques'!I86</f>
        <v>1</v>
      </c>
      <c r="F59" s="49">
        <f>'Sciences économiques'!K86</f>
        <v>0.99299999999999999</v>
      </c>
      <c r="G59" s="49">
        <f t="shared" si="6"/>
        <v>39.493000000000002</v>
      </c>
      <c r="H59" s="261">
        <f t="shared" si="7"/>
        <v>74.696781708150809</v>
      </c>
      <c r="I59" s="287" t="s">
        <v>84</v>
      </c>
    </row>
    <row r="60" spans="1:10" s="50" customFormat="1" ht="10.199999999999999" x14ac:dyDescent="0.2">
      <c r="A60" s="119">
        <v>59</v>
      </c>
      <c r="B60" s="48" t="s">
        <v>102</v>
      </c>
      <c r="C60" s="49">
        <f>'Sciences mathématiques'!$E$30</f>
        <v>6.8999999999999995</v>
      </c>
      <c r="D60" s="49">
        <f>'Sciences mathématiques'!$G$30</f>
        <v>1.6</v>
      </c>
      <c r="E60" s="49">
        <f>'Sciences mathématiques'!$I$30</f>
        <v>0.9</v>
      </c>
      <c r="F60" s="49">
        <f>'Sciences mathématiques'!K30</f>
        <v>1.486</v>
      </c>
      <c r="G60" s="49">
        <f t="shared" si="6"/>
        <v>10.886000000000001</v>
      </c>
      <c r="H60" s="261">
        <f t="shared" si="7"/>
        <v>63.384163145324258</v>
      </c>
      <c r="I60" s="287"/>
    </row>
    <row r="61" spans="1:10" s="50" customFormat="1" ht="10.199999999999999" x14ac:dyDescent="0.2">
      <c r="A61" s="119">
        <v>60</v>
      </c>
      <c r="B61" s="48" t="s">
        <v>103</v>
      </c>
      <c r="C61" s="49">
        <f>'Sciences politiques'!D13</f>
        <v>0</v>
      </c>
      <c r="D61" s="49">
        <f>'Sciences politiques'!F13</f>
        <v>0</v>
      </c>
      <c r="E61" s="49">
        <f>'Sciences politiques'!H13</f>
        <v>0</v>
      </c>
      <c r="F61" s="49">
        <f>'Sciences politiques'!J13</f>
        <v>0</v>
      </c>
      <c r="G61" s="49">
        <f t="shared" si="6"/>
        <v>0</v>
      </c>
      <c r="H61" s="261">
        <v>0</v>
      </c>
    </row>
    <row r="62" spans="1:10" s="50" customFormat="1" ht="13.2" customHeight="1" x14ac:dyDescent="0.2">
      <c r="A62" s="890" t="s">
        <v>104</v>
      </c>
      <c r="B62" s="48" t="s">
        <v>105</v>
      </c>
      <c r="C62" s="887">
        <f>+'Sciences soc - Service social'!Q86+'Sciences soc - Service social'!AC86</f>
        <v>20.299999999999997</v>
      </c>
      <c r="D62" s="887">
        <f>+'Sciences soc - Service social'!S86+'Sciences soc - Service social'!AE86</f>
        <v>13.5</v>
      </c>
      <c r="E62" s="887">
        <f>+'Sciences soc - Service social'!U86+'Sciences soc - Service social'!AG86</f>
        <v>2.2999999999999998</v>
      </c>
      <c r="F62" s="887">
        <f>+'Sciences soc - Service social'!W86+'Sciences soc - Service social'!AI86</f>
        <v>1.6579999999999999</v>
      </c>
      <c r="G62" s="887">
        <f t="shared" si="6"/>
        <v>37.757999999999996</v>
      </c>
      <c r="H62" s="880">
        <f>C62/G62*100</f>
        <v>53.763440860215049</v>
      </c>
      <c r="I62" s="287" t="s">
        <v>84</v>
      </c>
    </row>
    <row r="63" spans="1:10" s="50" customFormat="1" ht="10.199999999999999" x14ac:dyDescent="0.2">
      <c r="A63" s="891"/>
      <c r="B63" s="48" t="s">
        <v>106</v>
      </c>
      <c r="C63" s="892"/>
      <c r="D63" s="892"/>
      <c r="E63" s="892"/>
      <c r="F63" s="892"/>
      <c r="G63" s="892"/>
      <c r="H63" s="889"/>
      <c r="I63" s="287" t="s">
        <v>84</v>
      </c>
    </row>
    <row r="64" spans="1:10" s="50" customFormat="1" ht="10.199999999999999" x14ac:dyDescent="0.2">
      <c r="A64" s="119">
        <v>63</v>
      </c>
      <c r="B64" s="48" t="s">
        <v>107</v>
      </c>
      <c r="C64" s="49">
        <f>Sociologie!$D$16</f>
        <v>0</v>
      </c>
      <c r="D64" s="49">
        <f>Sociologie!$F$16</f>
        <v>1</v>
      </c>
      <c r="E64" s="49">
        <f>Sociologie!$H$16</f>
        <v>0</v>
      </c>
      <c r="F64" s="49">
        <f>Sociologie!J16</f>
        <v>0.1</v>
      </c>
      <c r="G64" s="49">
        <f>+C64+D64+E64+F64</f>
        <v>1.1000000000000001</v>
      </c>
      <c r="H64" s="261">
        <f>C64/G64*100</f>
        <v>0</v>
      </c>
    </row>
    <row r="65" spans="1:12" s="50" customFormat="1" ht="10.199999999999999" x14ac:dyDescent="0.2">
      <c r="A65" s="119">
        <v>64</v>
      </c>
      <c r="B65" s="48" t="s">
        <v>108</v>
      </c>
      <c r="C65" s="49">
        <f>'Soins infirmiers'!$D$59</f>
        <v>30.2</v>
      </c>
      <c r="D65" s="49">
        <f>'Soins infirmiers'!$F$59</f>
        <v>2</v>
      </c>
      <c r="E65" s="49">
        <f>'Soins infirmiers'!$H$59</f>
        <v>2.7</v>
      </c>
      <c r="F65" s="49">
        <f>'Soins infirmiers'!J59</f>
        <v>0</v>
      </c>
      <c r="G65" s="49">
        <f>+C65+D65+E65+F65</f>
        <v>34.900000000000006</v>
      </c>
      <c r="H65" s="261">
        <f>C65/G65*100</f>
        <v>86.53295128939827</v>
      </c>
      <c r="I65" s="287"/>
    </row>
    <row r="66" spans="1:12" s="50" customFormat="1" ht="10.199999999999999" x14ac:dyDescent="0.2">
      <c r="A66" s="119">
        <v>67</v>
      </c>
      <c r="B66" s="48" t="s">
        <v>67</v>
      </c>
      <c r="C66" s="49">
        <f>'Autre cours à conf.'!$D$11</f>
        <v>0</v>
      </c>
      <c r="D66" s="49">
        <f>'Autre cours à conf.'!$F$11</f>
        <v>0</v>
      </c>
      <c r="E66" s="49">
        <f>'Autre cours à conf.'!$H$11</f>
        <v>0</v>
      </c>
      <c r="F66" s="49">
        <f>'Autre cours à conf.'!$J$11</f>
        <v>0</v>
      </c>
      <c r="G66" s="49">
        <f>C66+D66+E66+F66</f>
        <v>0</v>
      </c>
      <c r="H66" s="261">
        <v>0</v>
      </c>
      <c r="I66" s="287"/>
    </row>
    <row r="67" spans="1:12" s="50" customFormat="1" ht="10.199999999999999" x14ac:dyDescent="0.2">
      <c r="A67" s="120"/>
      <c r="B67" s="53"/>
      <c r="C67" s="54"/>
      <c r="D67" s="54"/>
      <c r="E67" s="54"/>
      <c r="F67" s="54"/>
      <c r="G67" s="54"/>
      <c r="H67" s="262"/>
    </row>
    <row r="68" spans="1:12" s="111" customFormat="1" ht="15" customHeight="1" x14ac:dyDescent="0.25">
      <c r="A68" s="118"/>
      <c r="B68" s="109" t="s">
        <v>109</v>
      </c>
      <c r="C68" s="113"/>
      <c r="D68" s="113"/>
      <c r="E68" s="113"/>
      <c r="F68" s="113"/>
      <c r="G68" s="110"/>
      <c r="H68" s="263"/>
    </row>
    <row r="69" spans="1:12" s="50" customFormat="1" ht="10.199999999999999" x14ac:dyDescent="0.2">
      <c r="A69" s="659">
        <v>68</v>
      </c>
      <c r="B69" s="48" t="s">
        <v>73</v>
      </c>
      <c r="C69" s="660">
        <f>'Biologie - CC'!$D$11</f>
        <v>0</v>
      </c>
      <c r="D69" s="660">
        <f>'Biologie - CC'!$F$11</f>
        <v>0</v>
      </c>
      <c r="E69" s="660">
        <f>'Biologie - CC'!$H$11</f>
        <v>0.30000000000000004</v>
      </c>
      <c r="F69" s="660">
        <f>'Biologie - CC'!$J$11</f>
        <v>0</v>
      </c>
      <c r="G69" s="660">
        <f>C69+D69+E69+F69</f>
        <v>0.30000000000000004</v>
      </c>
      <c r="H69" s="660">
        <f>C69/G69*100</f>
        <v>0</v>
      </c>
    </row>
    <row r="70" spans="1:12" s="50" customFormat="1" ht="10.199999999999999" x14ac:dyDescent="0.2">
      <c r="A70" s="119">
        <v>69</v>
      </c>
      <c r="B70" s="48" t="s">
        <v>110</v>
      </c>
      <c r="C70" s="139">
        <f>'Chimie - CC'!$D$14</f>
        <v>0.8</v>
      </c>
      <c r="D70" s="139">
        <f>'Chimie - CC'!$F$14</f>
        <v>0.5</v>
      </c>
      <c r="E70" s="139">
        <f>'Chimie - CC'!$H$14</f>
        <v>0</v>
      </c>
      <c r="F70" s="139">
        <f>'Chimie - CC'!$J$14</f>
        <v>0.5</v>
      </c>
      <c r="G70" s="139">
        <f>C70+D70+E70+F70</f>
        <v>1.8</v>
      </c>
      <c r="H70" s="264">
        <f>C70/G70*100</f>
        <v>44.44444444444445</v>
      </c>
    </row>
    <row r="71" spans="1:12" s="50" customFormat="1" ht="10.199999999999999" x14ac:dyDescent="0.2">
      <c r="A71" s="585">
        <v>70</v>
      </c>
      <c r="B71" s="48" t="s">
        <v>76</v>
      </c>
      <c r="C71" s="586">
        <f>'Construction - CC'!$D$12</f>
        <v>0</v>
      </c>
      <c r="D71" s="586">
        <f>'Construction - CC'!$F$12</f>
        <v>0</v>
      </c>
      <c r="E71" s="586">
        <f>'Construction - CC'!$H$12</f>
        <v>0</v>
      </c>
      <c r="F71" s="586">
        <f>'Construction - CC'!$J$12</f>
        <v>0</v>
      </c>
      <c r="G71" s="586">
        <f>C71+D71+E71+F71</f>
        <v>0</v>
      </c>
      <c r="H71" s="584">
        <v>0</v>
      </c>
    </row>
    <row r="72" spans="1:12" s="50" customFormat="1" ht="21.75" customHeight="1" x14ac:dyDescent="0.2">
      <c r="A72" s="884">
        <v>71</v>
      </c>
      <c r="B72" s="138" t="s">
        <v>81</v>
      </c>
      <c r="C72" s="887">
        <f>+'Electr. Info gest. - nouv. app.'!M18+'Electr. Info gest. - nouv. app.'!W18+'Electr. Info gest. - nouv. app.'!AG18</f>
        <v>3.9</v>
      </c>
      <c r="D72" s="887">
        <f>+'Electr. Info gest. - nouv. app.'!O18+'Electr. Info gest. - nouv. app.'!Y18+'Electr. Info gest. - nouv. app.'!AI18</f>
        <v>0.8</v>
      </c>
      <c r="E72" s="887">
        <f>+'Electr. Info gest. - nouv. app.'!Q18+'Electr. Info gest. - nouv. app.'!AA18+'Electr. Info gest. - nouv. app.'!AK18</f>
        <v>0</v>
      </c>
      <c r="F72" s="887">
        <f>+'Electr. Info gest. - nouv. app.'!S18+'Electr. Info gest. - nouv. app.'!AC18+'Electr. Info gest. - nouv. app.'!AM18</f>
        <v>0</v>
      </c>
      <c r="G72" s="887">
        <f>+C72+D72+E72+F72</f>
        <v>4.7</v>
      </c>
      <c r="H72" s="880">
        <f>C72/G72*100</f>
        <v>82.978723404255319</v>
      </c>
    </row>
    <row r="73" spans="1:12" s="50" customFormat="1" ht="11.25" customHeight="1" x14ac:dyDescent="0.2">
      <c r="A73" s="885"/>
      <c r="B73" s="138" t="s">
        <v>82</v>
      </c>
      <c r="C73" s="888"/>
      <c r="D73" s="888"/>
      <c r="E73" s="888"/>
      <c r="F73" s="888"/>
      <c r="G73" s="888"/>
      <c r="H73" s="881"/>
    </row>
    <row r="74" spans="1:12" s="50" customFormat="1" ht="11.25" customHeight="1" x14ac:dyDescent="0.2">
      <c r="A74" s="886"/>
      <c r="B74" s="138" t="s">
        <v>91</v>
      </c>
      <c r="C74" s="888"/>
      <c r="D74" s="888"/>
      <c r="E74" s="888"/>
      <c r="F74" s="888"/>
      <c r="G74" s="888"/>
      <c r="H74" s="881"/>
    </row>
    <row r="75" spans="1:12" s="50" customFormat="1" ht="11.25" customHeight="1" x14ac:dyDescent="0.2">
      <c r="A75" s="882"/>
      <c r="B75" s="138" t="s">
        <v>1658</v>
      </c>
      <c r="C75" s="882"/>
      <c r="D75" s="882"/>
      <c r="E75" s="882"/>
      <c r="F75" s="882"/>
      <c r="G75" s="882"/>
      <c r="H75" s="882"/>
    </row>
    <row r="76" spans="1:12" s="50" customFormat="1" ht="11.25" customHeight="1" x14ac:dyDescent="0.2">
      <c r="A76" s="119">
        <v>72</v>
      </c>
      <c r="B76" s="138" t="s">
        <v>1664</v>
      </c>
      <c r="C76" s="139">
        <f>'Physique - CC'!D11</f>
        <v>1</v>
      </c>
      <c r="D76" s="139">
        <f>'Physique - CC'!F11</f>
        <v>0</v>
      </c>
      <c r="E76" s="139">
        <f>'Physique - CC'!H11</f>
        <v>0</v>
      </c>
      <c r="F76" s="139">
        <f>'Physique - CC'!J11</f>
        <v>0</v>
      </c>
      <c r="G76" s="139">
        <f>SUM(C76:F76)</f>
        <v>1</v>
      </c>
      <c r="H76" s="264">
        <f>C76/G76*100</f>
        <v>100</v>
      </c>
    </row>
    <row r="77" spans="1:12" s="50" customFormat="1" ht="11.25" customHeight="1" x14ac:dyDescent="0.2">
      <c r="A77" s="119">
        <v>73</v>
      </c>
      <c r="B77" s="138" t="s">
        <v>99</v>
      </c>
      <c r="C77" s="139">
        <f>'Psychologie - CC'!$D$11</f>
        <v>0</v>
      </c>
      <c r="D77" s="139">
        <f>'Psychologie - CC'!$F$11</f>
        <v>1</v>
      </c>
      <c r="E77" s="139">
        <f>'Psychologie - CC'!$H$11</f>
        <v>0</v>
      </c>
      <c r="F77" s="139">
        <f>'Psychologie - CC'!$J$11</f>
        <v>0</v>
      </c>
      <c r="G77" s="139">
        <f>C77+D77+E77+F77</f>
        <v>1</v>
      </c>
      <c r="H77" s="264">
        <f>C77/G77*100</f>
        <v>0</v>
      </c>
    </row>
    <row r="78" spans="1:12" s="50" customFormat="1" ht="11.25" customHeight="1" x14ac:dyDescent="0.2">
      <c r="A78" s="119">
        <v>74</v>
      </c>
      <c r="B78" s="138" t="s">
        <v>102</v>
      </c>
      <c r="C78" s="139">
        <f>'Sc. mathématiques'!D11</f>
        <v>0.3</v>
      </c>
      <c r="D78" s="139">
        <f>'Sc. mathématiques'!F11</f>
        <v>0</v>
      </c>
      <c r="E78" s="139">
        <f>'Sc. mathématiques'!$H11</f>
        <v>0</v>
      </c>
      <c r="F78" s="139">
        <f>'Sc. mathématiques'!J11</f>
        <v>0</v>
      </c>
      <c r="G78" s="139">
        <f>SUM(C78:F78)</f>
        <v>0.3</v>
      </c>
      <c r="H78" s="264">
        <f>C78/G78*100</f>
        <v>100</v>
      </c>
    </row>
    <row r="79" spans="1:12" s="50" customFormat="1" ht="11.25" customHeight="1" x14ac:dyDescent="0.2">
      <c r="A79" s="119">
        <v>75</v>
      </c>
      <c r="B79" s="138" t="s">
        <v>105</v>
      </c>
      <c r="C79" s="139">
        <f>'Sciences sociales - CC'!$D$14</f>
        <v>0</v>
      </c>
      <c r="D79" s="139">
        <f>'Sciences sociales - CC'!$F$14</f>
        <v>0</v>
      </c>
      <c r="E79" s="139">
        <f>'Sciences sociales - CC'!$H$14</f>
        <v>0</v>
      </c>
      <c r="F79" s="139">
        <f>'Sciences sociales - CC'!$J$14</f>
        <v>0.2</v>
      </c>
      <c r="G79" s="139">
        <f>C79+D79+E79+F79</f>
        <v>0.2</v>
      </c>
      <c r="H79" s="264">
        <f>C79/G79*100</f>
        <v>0</v>
      </c>
    </row>
    <row r="80" spans="1:12" ht="11.25" customHeight="1" x14ac:dyDescent="0.3">
      <c r="A80" s="219"/>
      <c r="B80" s="47"/>
      <c r="I80" s="61"/>
      <c r="J80" s="132"/>
      <c r="K80" s="132"/>
      <c r="L80" s="132"/>
    </row>
    <row r="81" spans="1:12" s="256" customFormat="1" ht="15" customHeight="1" x14ac:dyDescent="0.25">
      <c r="A81" s="219"/>
      <c r="B81" s="883" t="s">
        <v>111</v>
      </c>
      <c r="C81" s="883"/>
      <c r="D81" s="883"/>
      <c r="E81" s="883"/>
      <c r="F81" s="883"/>
      <c r="G81" s="883"/>
      <c r="H81" s="883"/>
      <c r="I81" s="288"/>
      <c r="J81" s="77"/>
      <c r="K81" s="77"/>
      <c r="L81" s="594"/>
    </row>
    <row r="82" spans="1:12" s="50" customFormat="1" ht="10.199999999999999" x14ac:dyDescent="0.2">
      <c r="A82" s="119">
        <v>76</v>
      </c>
      <c r="B82" s="48" t="s">
        <v>112</v>
      </c>
      <c r="C82" s="49">
        <f>'Professeurs de religion'!$D$14</f>
        <v>0</v>
      </c>
      <c r="D82" s="49">
        <f>'Professeurs de religion'!$F$14</f>
        <v>0</v>
      </c>
      <c r="E82" s="49">
        <f>'Professeurs de religion'!$H$14</f>
        <v>0</v>
      </c>
      <c r="F82" s="49">
        <f>'Professeurs de religion'!J14</f>
        <v>2.4</v>
      </c>
      <c r="G82" s="49">
        <f>+C82+D82+E82+F82</f>
        <v>2.4</v>
      </c>
      <c r="H82" s="261">
        <f>C82/G82*100</f>
        <v>0</v>
      </c>
    </row>
    <row r="83" spans="1:12" x14ac:dyDescent="0.25">
      <c r="A83" s="604"/>
      <c r="H83" s="266"/>
      <c r="I83" s="236"/>
      <c r="J83" s="132"/>
      <c r="K83" s="132"/>
      <c r="L83" s="132"/>
    </row>
    <row r="84" spans="1:12" x14ac:dyDescent="0.25">
      <c r="A84" s="604"/>
      <c r="B84" s="582"/>
      <c r="H84" s="266"/>
      <c r="I84" s="236"/>
      <c r="J84" s="132"/>
      <c r="K84" s="132"/>
      <c r="L84" s="132"/>
    </row>
    <row r="85" spans="1:12" x14ac:dyDescent="0.25">
      <c r="B85" s="582"/>
      <c r="H85" s="266"/>
      <c r="I85" s="236"/>
      <c r="J85" s="132"/>
      <c r="K85" s="132"/>
      <c r="L85" s="132"/>
    </row>
    <row r="86" spans="1:12" x14ac:dyDescent="0.25">
      <c r="H86" s="266"/>
      <c r="I86" s="236"/>
      <c r="J86" s="132"/>
      <c r="K86" s="132"/>
      <c r="L86" s="132"/>
    </row>
    <row r="87" spans="1:12" x14ac:dyDescent="0.25">
      <c r="H87" s="266"/>
      <c r="I87" s="236"/>
      <c r="J87" s="132"/>
      <c r="K87" s="132"/>
      <c r="L87" s="132"/>
    </row>
    <row r="88" spans="1:12" x14ac:dyDescent="0.25">
      <c r="H88" s="266"/>
      <c r="I88" s="236"/>
      <c r="J88" s="132"/>
      <c r="K88" s="132"/>
      <c r="L88" s="132"/>
    </row>
    <row r="89" spans="1:12" x14ac:dyDescent="0.25">
      <c r="H89" s="266"/>
      <c r="I89" s="236"/>
      <c r="J89" s="132"/>
      <c r="K89" s="132"/>
      <c r="L89" s="132"/>
    </row>
    <row r="90" spans="1:12" x14ac:dyDescent="0.25">
      <c r="H90" s="266"/>
      <c r="I90" s="236"/>
      <c r="J90" s="132"/>
      <c r="K90" s="132"/>
      <c r="L90" s="132"/>
    </row>
    <row r="91" spans="1:12" x14ac:dyDescent="0.25">
      <c r="H91" s="266"/>
      <c r="I91" s="236"/>
      <c r="J91" s="132"/>
      <c r="K91" s="132"/>
      <c r="L91" s="132"/>
    </row>
    <row r="92" spans="1:12" x14ac:dyDescent="0.25">
      <c r="H92" s="266"/>
      <c r="I92" s="236"/>
      <c r="J92" s="132"/>
      <c r="K92" s="132"/>
      <c r="L92" s="132"/>
    </row>
    <row r="93" spans="1:12" x14ac:dyDescent="0.25">
      <c r="H93" s="266"/>
      <c r="I93" s="236"/>
      <c r="J93" s="132"/>
      <c r="K93" s="132"/>
      <c r="L93" s="132"/>
    </row>
    <row r="94" spans="1:12" x14ac:dyDescent="0.25">
      <c r="J94" s="132"/>
      <c r="K94" s="132"/>
      <c r="L94" s="132"/>
    </row>
    <row r="95" spans="1:12" x14ac:dyDescent="0.25">
      <c r="K95" s="132"/>
      <c r="L95" s="132"/>
    </row>
  </sheetData>
  <mergeCells count="32">
    <mergeCell ref="B2:H2"/>
    <mergeCell ref="A38:A40"/>
    <mergeCell ref="C38:C40"/>
    <mergeCell ref="D38:D40"/>
    <mergeCell ref="E38:E40"/>
    <mergeCell ref="F38:F40"/>
    <mergeCell ref="G38:G40"/>
    <mergeCell ref="H38:H40"/>
    <mergeCell ref="I38:I40"/>
    <mergeCell ref="A41:A43"/>
    <mergeCell ref="C41:C43"/>
    <mergeCell ref="D41:D43"/>
    <mergeCell ref="E41:E43"/>
    <mergeCell ref="F41:F43"/>
    <mergeCell ref="G41:G43"/>
    <mergeCell ref="H41:H43"/>
    <mergeCell ref="I41:I43"/>
    <mergeCell ref="H62:H63"/>
    <mergeCell ref="A62:A63"/>
    <mergeCell ref="C62:C63"/>
    <mergeCell ref="D62:D63"/>
    <mergeCell ref="E62:E63"/>
    <mergeCell ref="F62:F63"/>
    <mergeCell ref="G62:G63"/>
    <mergeCell ref="H72:H75"/>
    <mergeCell ref="B81:H81"/>
    <mergeCell ref="A72:A75"/>
    <mergeCell ref="C72:C75"/>
    <mergeCell ref="D72:D75"/>
    <mergeCell ref="E72:E75"/>
    <mergeCell ref="F72:F75"/>
    <mergeCell ref="G72:G75"/>
  </mergeCells>
  <pageMargins left="1.1811023622047245" right="0.39370078740157483" top="0.39370078740157483" bottom="0.19685039370078741" header="0.39" footer="0.19"/>
  <pageSetup paperSize="9" scale="75" orientation="portrait" r:id="rId1"/>
  <headerFooter alignWithMargins="0">
    <oddFooter>&amp;R&amp;8 1</oddFooter>
  </headerFooter>
  <ignoredErrors>
    <ignoredError sqref="G53" formula="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Feuil22">
    <tabColor rgb="FFC00000"/>
  </sheetPr>
  <dimension ref="A1:FI94"/>
  <sheetViews>
    <sheetView zoomScale="80" zoomScaleNormal="80" workbookViewId="0">
      <selection activeCell="T17" sqref="T17"/>
    </sheetView>
  </sheetViews>
  <sheetFormatPr baseColWidth="10" defaultColWidth="11.44140625" defaultRowHeight="13.2" x14ac:dyDescent="0.25"/>
  <cols>
    <col min="1" max="1" width="24" style="9" customWidth="1"/>
    <col min="2" max="2" width="20.44140625" style="9" customWidth="1"/>
    <col min="3" max="3" width="17.6640625" style="8" customWidth="1"/>
    <col min="4" max="4" width="8.109375" style="8" customWidth="1"/>
    <col min="5" max="13" width="8.33203125" style="8" customWidth="1"/>
    <col min="14" max="14" width="11.44140625" style="8" customWidth="1"/>
    <col min="15" max="15" width="11.44140625" style="132"/>
    <col min="16" max="16" width="12.44140625" style="132" customWidth="1"/>
    <col min="17" max="16384" width="11.44140625" style="132"/>
  </cols>
  <sheetData>
    <row r="1" spans="1:165" ht="135" customHeight="1" x14ac:dyDescent="0.25">
      <c r="A1" s="310"/>
      <c r="B1" s="310"/>
      <c r="C1" s="2"/>
      <c r="D1" s="2"/>
      <c r="E1" s="2"/>
      <c r="F1" s="2"/>
      <c r="G1" s="2"/>
      <c r="H1" s="2"/>
      <c r="I1" s="2"/>
      <c r="J1" s="2"/>
      <c r="K1" s="2"/>
      <c r="L1" s="2"/>
      <c r="M1" s="2"/>
      <c r="N1" s="2"/>
    </row>
    <row r="2" spans="1:165" ht="67.5" customHeight="1" x14ac:dyDescent="0.25">
      <c r="A2" s="901" t="s">
        <v>163</v>
      </c>
      <c r="B2" s="901"/>
      <c r="C2" s="901"/>
      <c r="D2" s="901"/>
      <c r="E2" s="901"/>
      <c r="F2" s="901"/>
      <c r="G2" s="901"/>
      <c r="H2" s="902"/>
      <c r="I2" s="902"/>
      <c r="J2" s="902"/>
      <c r="K2" s="902"/>
      <c r="L2" s="902"/>
      <c r="M2" s="902"/>
      <c r="N2" s="902"/>
      <c r="O2" s="902"/>
      <c r="P2" s="902"/>
    </row>
    <row r="3" spans="1:165" ht="63" customHeight="1" x14ac:dyDescent="0.25">
      <c r="A3" s="955" t="s">
        <v>395</v>
      </c>
      <c r="B3" s="904"/>
      <c r="C3" s="904"/>
      <c r="D3" s="904"/>
      <c r="E3" s="904"/>
      <c r="F3" s="904"/>
      <c r="G3" s="904"/>
      <c r="H3" s="904"/>
      <c r="I3" s="904"/>
      <c r="J3" s="904"/>
      <c r="K3" s="904"/>
      <c r="L3" s="904"/>
      <c r="M3" s="904"/>
      <c r="N3" s="905"/>
      <c r="O3" s="905"/>
      <c r="P3" s="906"/>
    </row>
    <row r="4" spans="1:165" ht="21" customHeight="1" x14ac:dyDescent="0.25">
      <c r="A4" s="21"/>
      <c r="B4" s="22"/>
      <c r="C4" s="15"/>
      <c r="D4" s="907" t="s">
        <v>164</v>
      </c>
      <c r="E4" s="923"/>
      <c r="F4" s="923"/>
      <c r="G4" s="923"/>
      <c r="H4" s="923"/>
      <c r="I4" s="923"/>
      <c r="J4" s="923"/>
      <c r="K4" s="923"/>
      <c r="L4" s="923"/>
      <c r="M4" s="924"/>
      <c r="N4" s="602" t="s">
        <v>7</v>
      </c>
      <c r="O4" s="907" t="s">
        <v>165</v>
      </c>
      <c r="P4" s="908"/>
    </row>
    <row r="5" spans="1:165" s="4" customFormat="1" ht="38.25" customHeight="1" x14ac:dyDescent="0.2">
      <c r="A5" s="914" t="s">
        <v>166</v>
      </c>
      <c r="B5" s="914" t="s">
        <v>131</v>
      </c>
      <c r="C5" s="916" t="s">
        <v>1320</v>
      </c>
      <c r="D5" s="911" t="s">
        <v>20</v>
      </c>
      <c r="E5" s="911"/>
      <c r="F5" s="911" t="s">
        <v>35</v>
      </c>
      <c r="G5" s="911"/>
      <c r="H5" s="920" t="s">
        <v>167</v>
      </c>
      <c r="I5" s="921"/>
      <c r="J5" s="916" t="s">
        <v>168</v>
      </c>
      <c r="K5" s="922"/>
      <c r="L5" s="916" t="s">
        <v>31</v>
      </c>
      <c r="M5" s="922"/>
      <c r="N5" s="912" t="s">
        <v>169</v>
      </c>
      <c r="O5" s="909" t="s">
        <v>170</v>
      </c>
      <c r="P5" s="909" t="s">
        <v>171</v>
      </c>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row>
    <row r="6" spans="1:165" s="5" customFormat="1" ht="36.75" customHeight="1" x14ac:dyDescent="0.25">
      <c r="A6" s="915"/>
      <c r="B6" s="915"/>
      <c r="C6" s="917"/>
      <c r="D6" s="11" t="s">
        <v>172</v>
      </c>
      <c r="E6" s="601" t="s">
        <v>173</v>
      </c>
      <c r="F6" s="11" t="s">
        <v>172</v>
      </c>
      <c r="G6" s="601" t="s">
        <v>173</v>
      </c>
      <c r="H6" s="11" t="s">
        <v>172</v>
      </c>
      <c r="I6" s="601" t="s">
        <v>173</v>
      </c>
      <c r="J6" s="11" t="s">
        <v>172</v>
      </c>
      <c r="K6" s="601" t="s">
        <v>173</v>
      </c>
      <c r="L6" s="11" t="s">
        <v>172</v>
      </c>
      <c r="M6" s="601" t="s">
        <v>173</v>
      </c>
      <c r="N6" s="913"/>
      <c r="O6" s="910"/>
      <c r="P6" s="910"/>
    </row>
    <row r="7" spans="1:165" s="210" customFormat="1" x14ac:dyDescent="0.25">
      <c r="A7" s="66" t="s">
        <v>396</v>
      </c>
      <c r="B7" s="75" t="s">
        <v>162</v>
      </c>
      <c r="C7" s="444">
        <v>2237</v>
      </c>
      <c r="D7" s="211"/>
      <c r="E7" s="209"/>
      <c r="F7" s="209"/>
      <c r="G7" s="209"/>
      <c r="H7" s="209"/>
      <c r="I7" s="209"/>
      <c r="J7" s="209">
        <v>0.5</v>
      </c>
      <c r="K7" s="209">
        <v>0.1</v>
      </c>
      <c r="L7" s="209"/>
      <c r="M7" s="209"/>
      <c r="N7" s="211"/>
      <c r="O7" s="91"/>
      <c r="P7" s="66"/>
    </row>
    <row r="8" spans="1:165" s="210" customFormat="1" x14ac:dyDescent="0.25">
      <c r="A8" s="66" t="s">
        <v>159</v>
      </c>
      <c r="B8" s="75" t="s">
        <v>160</v>
      </c>
      <c r="C8" s="444">
        <v>1501</v>
      </c>
      <c r="D8" s="211"/>
      <c r="E8" s="209"/>
      <c r="F8" s="209"/>
      <c r="G8" s="209"/>
      <c r="H8" s="209"/>
      <c r="I8" s="209"/>
      <c r="J8" s="209">
        <v>0.1</v>
      </c>
      <c r="K8" s="209">
        <v>0.1</v>
      </c>
      <c r="L8" s="209"/>
      <c r="M8" s="209"/>
      <c r="N8" s="211"/>
      <c r="O8" s="91"/>
      <c r="P8" s="66"/>
    </row>
    <row r="9" spans="1:165" s="210" customFormat="1" x14ac:dyDescent="0.25">
      <c r="A9" s="66" t="s">
        <v>1373</v>
      </c>
      <c r="B9" s="75" t="s">
        <v>114</v>
      </c>
      <c r="C9" s="444" t="s">
        <v>1374</v>
      </c>
      <c r="D9" s="211"/>
      <c r="E9" s="209"/>
      <c r="F9" s="209"/>
      <c r="G9" s="209"/>
      <c r="H9" s="209"/>
      <c r="I9" s="209"/>
      <c r="J9" s="209"/>
      <c r="K9" s="209"/>
      <c r="L9" s="209"/>
      <c r="M9" s="209"/>
      <c r="N9" s="211"/>
      <c r="O9" s="91">
        <v>0.114</v>
      </c>
      <c r="P9" s="66" t="s">
        <v>11</v>
      </c>
    </row>
    <row r="10" spans="1:165" s="61" customFormat="1" x14ac:dyDescent="0.25">
      <c r="A10" s="56"/>
      <c r="B10" s="62"/>
      <c r="C10" s="74"/>
      <c r="D10" s="59"/>
      <c r="E10" s="60"/>
      <c r="F10" s="60"/>
      <c r="G10" s="60"/>
      <c r="H10" s="60"/>
      <c r="I10" s="60"/>
      <c r="J10" s="60"/>
      <c r="K10" s="60"/>
      <c r="L10" s="60"/>
      <c r="M10" s="60"/>
      <c r="N10" s="207"/>
      <c r="O10" s="56"/>
      <c r="P10" s="56"/>
    </row>
    <row r="11" spans="1:165" x14ac:dyDescent="0.25">
      <c r="A11" s="929" t="s">
        <v>188</v>
      </c>
      <c r="B11" s="930"/>
      <c r="C11" s="20"/>
      <c r="D11" s="55"/>
      <c r="E11" s="55">
        <f>SUM(E7:E10)</f>
        <v>0</v>
      </c>
      <c r="F11" s="55"/>
      <c r="G11" s="55">
        <f>SUM(G7:G10)</f>
        <v>0</v>
      </c>
      <c r="H11" s="103"/>
      <c r="I11" s="103">
        <f>SUM(I7:I10)</f>
        <v>0</v>
      </c>
      <c r="J11" s="103"/>
      <c r="K11" s="103">
        <f>SUM(K7:K10)</f>
        <v>0.2</v>
      </c>
      <c r="L11" s="103"/>
      <c r="M11" s="103">
        <f>SUM(M7:M10)</f>
        <v>0</v>
      </c>
      <c r="N11" s="104"/>
      <c r="O11" s="10"/>
      <c r="P11" s="10"/>
    </row>
    <row r="12" spans="1:165" x14ac:dyDescent="0.25">
      <c r="A12" s="940" t="s">
        <v>189</v>
      </c>
      <c r="B12" s="941"/>
      <c r="C12" s="590"/>
      <c r="D12" s="942">
        <f>E11+G11+I11+K11+M11</f>
        <v>0.2</v>
      </c>
      <c r="E12" s="943"/>
      <c r="F12" s="943"/>
      <c r="G12" s="943"/>
      <c r="H12" s="944"/>
      <c r="I12" s="944"/>
      <c r="J12" s="944"/>
      <c r="K12" s="944"/>
      <c r="L12" s="944"/>
      <c r="M12" s="945"/>
      <c r="N12" s="107"/>
      <c r="O12" s="108"/>
      <c r="P12" s="108"/>
    </row>
    <row r="13" spans="1:165" s="27" customFormat="1" x14ac:dyDescent="0.25">
      <c r="A13" s="929" t="s">
        <v>190</v>
      </c>
      <c r="B13" s="946"/>
      <c r="C13" s="29"/>
      <c r="D13" s="938">
        <f>SUM(D7:E10)</f>
        <v>0</v>
      </c>
      <c r="E13" s="947"/>
      <c r="F13" s="938">
        <f>SUM(F7:G10)</f>
        <v>0</v>
      </c>
      <c r="G13" s="947"/>
      <c r="H13" s="938">
        <f>SUM(H7:I10)</f>
        <v>0</v>
      </c>
      <c r="I13" s="939"/>
      <c r="J13" s="938">
        <f>SUM(J7:K10)</f>
        <v>0.79999999999999993</v>
      </c>
      <c r="K13" s="939"/>
      <c r="L13" s="938">
        <f>SUM(L7:M10)</f>
        <v>0</v>
      </c>
      <c r="M13" s="939"/>
      <c r="N13" s="32">
        <f>SUM(N7:N10)</f>
        <v>0</v>
      </c>
      <c r="O13" s="31"/>
      <c r="P13" s="31"/>
    </row>
    <row r="14" spans="1:165" s="27" customFormat="1" x14ac:dyDescent="0.25">
      <c r="A14" s="161" t="s">
        <v>191</v>
      </c>
      <c r="B14" s="162">
        <f>D13/(D13+F13+H13+J13)*100</f>
        <v>0</v>
      </c>
      <c r="C14" s="168"/>
      <c r="D14" s="29"/>
      <c r="E14" s="29"/>
      <c r="F14" s="29"/>
      <c r="G14" s="29"/>
      <c r="H14" s="29"/>
      <c r="I14" s="29"/>
      <c r="J14" s="29"/>
      <c r="K14" s="29"/>
      <c r="L14" s="29"/>
      <c r="M14" s="29"/>
      <c r="N14" s="29"/>
      <c r="O14" s="98"/>
      <c r="P14" s="98"/>
    </row>
    <row r="15" spans="1:165" x14ac:dyDescent="0.25">
      <c r="A15" s="19"/>
      <c r="B15" s="19"/>
      <c r="C15" s="2"/>
      <c r="D15" s="2"/>
      <c r="E15" s="2"/>
      <c r="F15" s="2"/>
      <c r="G15" s="2"/>
      <c r="H15" s="2"/>
      <c r="I15" s="2"/>
      <c r="J15" s="2"/>
      <c r="K15" s="2"/>
      <c r="L15" s="2"/>
      <c r="M15" s="2"/>
      <c r="N15" s="2"/>
      <c r="O15" s="310"/>
      <c r="P15" s="310"/>
    </row>
    <row r="16" spans="1:165" s="27" customFormat="1" x14ac:dyDescent="0.25">
      <c r="A16" s="95" t="s">
        <v>192</v>
      </c>
      <c r="B16" s="70"/>
      <c r="C16" s="71"/>
      <c r="D16" s="71"/>
      <c r="E16" s="71"/>
      <c r="F16" s="71"/>
      <c r="G16" s="71"/>
      <c r="H16" s="71"/>
      <c r="I16" s="71"/>
      <c r="J16" s="71"/>
      <c r="K16" s="71"/>
      <c r="L16" s="71"/>
      <c r="M16" s="71"/>
      <c r="N16" s="71"/>
      <c r="O16" s="71"/>
      <c r="P16" s="72"/>
      <c r="Q16" s="70"/>
    </row>
    <row r="17" spans="1:17" s="27" customFormat="1" x14ac:dyDescent="0.25">
      <c r="A17" s="582" t="s">
        <v>1372</v>
      </c>
      <c r="B17" s="70"/>
      <c r="C17" s="71"/>
      <c r="D17" s="71"/>
      <c r="E17" s="71"/>
      <c r="F17" s="71"/>
      <c r="G17" s="71"/>
      <c r="H17" s="71"/>
      <c r="I17" s="71"/>
      <c r="J17" s="71"/>
      <c r="K17" s="71"/>
      <c r="L17" s="71"/>
      <c r="M17" s="71"/>
      <c r="N17" s="71"/>
      <c r="O17" s="71"/>
      <c r="P17" s="72"/>
      <c r="Q17" s="70"/>
    </row>
    <row r="18" spans="1:17" s="61" customFormat="1" x14ac:dyDescent="0.25">
      <c r="A18" s="582" t="s">
        <v>1375</v>
      </c>
      <c r="B18" s="582"/>
      <c r="C18" s="74"/>
      <c r="D18" s="74"/>
      <c r="E18" s="74"/>
      <c r="F18" s="74"/>
      <c r="G18" s="74"/>
      <c r="H18" s="74"/>
      <c r="I18" s="74"/>
      <c r="J18" s="74"/>
      <c r="K18" s="74"/>
      <c r="L18" s="74"/>
      <c r="M18" s="74"/>
      <c r="N18" s="74"/>
      <c r="O18" s="74"/>
      <c r="P18" s="582"/>
      <c r="Q18" s="582"/>
    </row>
    <row r="19" spans="1:17" x14ac:dyDescent="0.25">
      <c r="A19" s="582"/>
      <c r="B19" s="310"/>
      <c r="C19" s="2"/>
      <c r="D19" s="2"/>
      <c r="E19" s="2"/>
      <c r="F19" s="2"/>
      <c r="G19" s="2"/>
      <c r="H19" s="2"/>
      <c r="I19" s="2"/>
      <c r="J19" s="2"/>
      <c r="K19" s="2"/>
      <c r="L19" s="2"/>
      <c r="M19" s="2"/>
      <c r="N19" s="2"/>
      <c r="O19" s="2"/>
      <c r="P19" s="310"/>
      <c r="Q19" s="310"/>
    </row>
    <row r="20" spans="1:17" s="27" customFormat="1" x14ac:dyDescent="0.25">
      <c r="A20" s="70" t="s">
        <v>397</v>
      </c>
      <c r="B20" s="70"/>
      <c r="C20" s="71"/>
      <c r="D20" s="71"/>
      <c r="E20" s="71"/>
      <c r="F20" s="71"/>
      <c r="G20" s="71"/>
      <c r="H20" s="71"/>
      <c r="I20" s="71"/>
      <c r="J20" s="71"/>
      <c r="K20" s="71"/>
      <c r="L20" s="71"/>
      <c r="M20" s="71"/>
      <c r="N20" s="71"/>
      <c r="O20" s="72"/>
      <c r="P20" s="70"/>
    </row>
    <row r="21" spans="1:17" x14ac:dyDescent="0.25">
      <c r="A21" s="582" t="s">
        <v>1667</v>
      </c>
      <c r="B21" s="310"/>
      <c r="C21" s="2"/>
      <c r="D21" s="2"/>
      <c r="E21" s="2"/>
      <c r="F21" s="2"/>
      <c r="G21" s="2"/>
      <c r="H21" s="2"/>
      <c r="I21" s="2"/>
      <c r="J21" s="2"/>
      <c r="K21" s="2"/>
      <c r="L21" s="2"/>
      <c r="M21" s="2"/>
      <c r="N21" s="2"/>
      <c r="O21" s="310"/>
      <c r="P21" s="310"/>
    </row>
    <row r="22" spans="1:17" x14ac:dyDescent="0.25">
      <c r="A22" s="310"/>
      <c r="B22" s="310"/>
      <c r="C22" s="2"/>
      <c r="D22" s="2"/>
      <c r="E22" s="2"/>
      <c r="F22" s="2"/>
      <c r="G22" s="2"/>
      <c r="H22" s="2"/>
      <c r="I22" s="2"/>
      <c r="J22" s="2"/>
      <c r="K22" s="2"/>
      <c r="L22" s="2"/>
      <c r="M22" s="2"/>
      <c r="N22" s="2"/>
      <c r="O22" s="310"/>
      <c r="P22" s="310"/>
    </row>
    <row r="23" spans="1:17" s="195" customFormat="1" x14ac:dyDescent="0.25">
      <c r="A23" s="310"/>
      <c r="B23" s="310"/>
      <c r="C23" s="2"/>
      <c r="D23" s="2"/>
      <c r="E23" s="2"/>
      <c r="F23" s="2"/>
      <c r="G23" s="2"/>
      <c r="H23" s="2"/>
      <c r="I23" s="2"/>
      <c r="J23" s="2"/>
      <c r="K23" s="2"/>
      <c r="L23" s="2"/>
      <c r="M23" s="2"/>
      <c r="N23" s="2"/>
      <c r="O23" s="310"/>
      <c r="P23" s="310"/>
      <c r="Q23" s="310"/>
    </row>
    <row r="24" spans="1:17" s="195" customFormat="1" x14ac:dyDescent="0.25">
      <c r="A24" s="310"/>
      <c r="B24" s="310"/>
      <c r="C24" s="2"/>
      <c r="D24" s="2"/>
      <c r="E24" s="2"/>
      <c r="F24" s="2"/>
      <c r="G24" s="2"/>
      <c r="H24" s="2"/>
      <c r="I24" s="2"/>
      <c r="J24" s="2"/>
      <c r="K24" s="2"/>
      <c r="L24" s="2"/>
      <c r="M24" s="2"/>
      <c r="N24" s="2"/>
      <c r="O24" s="310"/>
      <c r="P24" s="310"/>
      <c r="Q24" s="310"/>
    </row>
    <row r="25" spans="1:17" s="195" customFormat="1" x14ac:dyDescent="0.25">
      <c r="A25" s="310"/>
      <c r="B25" s="310"/>
      <c r="C25" s="2"/>
      <c r="D25" s="2"/>
      <c r="E25" s="2"/>
      <c r="F25" s="2"/>
      <c r="G25" s="2"/>
      <c r="H25" s="2"/>
      <c r="I25" s="2"/>
      <c r="J25" s="2"/>
      <c r="K25" s="2"/>
      <c r="L25" s="2"/>
      <c r="M25" s="2"/>
      <c r="N25" s="2"/>
      <c r="O25" s="310"/>
      <c r="P25" s="310"/>
      <c r="Q25" s="310"/>
    </row>
    <row r="26" spans="1:17" s="195" customFormat="1" x14ac:dyDescent="0.25">
      <c r="A26" s="310"/>
      <c r="B26" s="310"/>
      <c r="C26" s="2"/>
      <c r="D26" s="2"/>
      <c r="E26" s="2"/>
      <c r="F26" s="2"/>
      <c r="G26" s="2"/>
      <c r="H26" s="2"/>
      <c r="I26" s="2"/>
      <c r="J26" s="2"/>
      <c r="K26" s="2"/>
      <c r="L26" s="2"/>
      <c r="M26" s="2"/>
      <c r="N26" s="2"/>
      <c r="O26" s="310"/>
      <c r="P26" s="310"/>
      <c r="Q26" s="310"/>
    </row>
    <row r="27" spans="1:17" s="195" customFormat="1" x14ac:dyDescent="0.25">
      <c r="A27" s="310"/>
      <c r="B27" s="310"/>
      <c r="C27" s="2"/>
      <c r="D27" s="2"/>
      <c r="E27" s="2"/>
      <c r="F27" s="2"/>
      <c r="G27" s="2"/>
      <c r="H27" s="2"/>
      <c r="I27" s="2"/>
      <c r="J27" s="2"/>
      <c r="K27" s="2"/>
      <c r="L27" s="2"/>
      <c r="M27" s="2"/>
      <c r="N27" s="2"/>
      <c r="O27" s="310"/>
      <c r="P27" s="310"/>
      <c r="Q27" s="310"/>
    </row>
    <row r="28" spans="1:17" s="195" customFormat="1" x14ac:dyDescent="0.25">
      <c r="A28" s="310"/>
      <c r="B28" s="310"/>
      <c r="C28" s="2"/>
      <c r="D28" s="2"/>
      <c r="E28" s="2"/>
      <c r="F28" s="2"/>
      <c r="G28" s="2"/>
      <c r="H28" s="2"/>
      <c r="I28" s="2"/>
      <c r="J28" s="2"/>
      <c r="K28" s="2"/>
      <c r="L28" s="2"/>
      <c r="M28" s="2"/>
      <c r="N28" s="2"/>
      <c r="O28" s="310"/>
      <c r="P28" s="310"/>
      <c r="Q28" s="310"/>
    </row>
    <row r="29" spans="1:17" s="195" customFormat="1" x14ac:dyDescent="0.25">
      <c r="A29" s="310"/>
      <c r="B29" s="310"/>
      <c r="C29" s="2"/>
      <c r="D29" s="2"/>
      <c r="E29" s="2"/>
      <c r="F29" s="2"/>
      <c r="G29" s="2"/>
      <c r="H29" s="2"/>
      <c r="I29" s="2"/>
      <c r="J29" s="2"/>
      <c r="K29" s="2"/>
      <c r="L29" s="2"/>
      <c r="M29" s="2"/>
      <c r="N29" s="2"/>
      <c r="O29" s="310"/>
      <c r="P29" s="310"/>
      <c r="Q29" s="310"/>
    </row>
    <row r="30" spans="1:17" s="195" customFormat="1" x14ac:dyDescent="0.25">
      <c r="A30" s="310"/>
      <c r="B30" s="310"/>
      <c r="C30" s="2"/>
      <c r="D30" s="2"/>
      <c r="E30" s="2"/>
      <c r="F30" s="2"/>
      <c r="G30" s="2"/>
      <c r="H30" s="2"/>
      <c r="I30" s="2"/>
      <c r="J30" s="2"/>
      <c r="K30" s="2"/>
      <c r="L30" s="2"/>
      <c r="M30" s="2"/>
      <c r="N30" s="2"/>
      <c r="O30" s="310"/>
      <c r="P30" s="310"/>
      <c r="Q30" s="310"/>
    </row>
    <row r="31" spans="1:17" s="195" customFormat="1" x14ac:dyDescent="0.25">
      <c r="A31" s="310" t="s">
        <v>235</v>
      </c>
      <c r="B31" s="310"/>
      <c r="C31" s="2"/>
      <c r="D31" s="2"/>
      <c r="E31" s="2"/>
      <c r="F31" s="2"/>
      <c r="G31" s="2"/>
      <c r="H31" s="2"/>
      <c r="I31" s="2"/>
      <c r="J31" s="2"/>
      <c r="K31" s="2"/>
      <c r="L31" s="2"/>
      <c r="M31" s="2"/>
      <c r="N31" s="2"/>
      <c r="O31" s="310"/>
      <c r="P31" s="310"/>
      <c r="Q31" s="310"/>
    </row>
    <row r="32" spans="1:17" s="195" customFormat="1" x14ac:dyDescent="0.25">
      <c r="A32" s="310"/>
      <c r="B32" s="310"/>
      <c r="C32" s="2"/>
      <c r="D32" s="2"/>
      <c r="E32" s="2"/>
      <c r="F32" s="2"/>
      <c r="G32" s="2"/>
      <c r="H32" s="2"/>
      <c r="I32" s="2"/>
      <c r="J32" s="2"/>
      <c r="K32" s="2"/>
      <c r="L32" s="2"/>
      <c r="M32" s="2"/>
      <c r="N32" s="2"/>
      <c r="O32" s="310"/>
      <c r="P32" s="310"/>
      <c r="Q32" s="310"/>
    </row>
    <row r="33" spans="1:17" s="195" customFormat="1" x14ac:dyDescent="0.25">
      <c r="A33" s="310"/>
      <c r="B33" s="310"/>
      <c r="C33" s="2"/>
      <c r="D33" s="2"/>
      <c r="E33" s="2"/>
      <c r="F33" s="2"/>
      <c r="G33" s="2"/>
      <c r="H33" s="2"/>
      <c r="I33" s="2"/>
      <c r="J33" s="2"/>
      <c r="K33" s="2"/>
      <c r="L33" s="2"/>
      <c r="M33" s="2"/>
      <c r="N33" s="2"/>
      <c r="O33" s="310"/>
      <c r="P33" s="310"/>
      <c r="Q33" s="310"/>
    </row>
    <row r="34" spans="1:17" s="195" customFormat="1" x14ac:dyDescent="0.25">
      <c r="A34" s="310"/>
      <c r="B34" s="310"/>
      <c r="C34" s="2"/>
      <c r="D34" s="2"/>
      <c r="E34" s="2"/>
      <c r="F34" s="2"/>
      <c r="G34" s="2"/>
      <c r="H34" s="2"/>
      <c r="I34" s="2"/>
      <c r="J34" s="2"/>
      <c r="K34" s="2"/>
      <c r="L34" s="2"/>
      <c r="M34" s="2"/>
      <c r="N34" s="2"/>
      <c r="O34" s="310"/>
      <c r="P34" s="310"/>
      <c r="Q34" s="310"/>
    </row>
    <row r="35" spans="1:17" s="195" customFormat="1" x14ac:dyDescent="0.25">
      <c r="C35" s="2"/>
      <c r="D35" s="2"/>
      <c r="E35" s="2"/>
      <c r="F35" s="2"/>
      <c r="G35" s="2"/>
      <c r="H35" s="2"/>
      <c r="I35" s="2"/>
      <c r="J35" s="2"/>
      <c r="K35" s="2"/>
      <c r="L35" s="2"/>
      <c r="M35" s="2"/>
      <c r="N35" s="2"/>
    </row>
    <row r="36" spans="1:17" s="195" customFormat="1" x14ac:dyDescent="0.25">
      <c r="C36" s="2"/>
      <c r="D36" s="2"/>
      <c r="E36" s="2"/>
      <c r="F36" s="2"/>
      <c r="G36" s="2"/>
      <c r="H36" s="2"/>
      <c r="I36" s="2"/>
      <c r="J36" s="2"/>
      <c r="K36" s="2"/>
      <c r="L36" s="2"/>
      <c r="M36" s="2"/>
      <c r="N36" s="2"/>
    </row>
    <row r="37" spans="1:17" s="195" customFormat="1" x14ac:dyDescent="0.25">
      <c r="C37" s="2"/>
      <c r="D37" s="2"/>
      <c r="E37" s="2"/>
      <c r="F37" s="2"/>
      <c r="G37" s="2"/>
      <c r="H37" s="2"/>
      <c r="I37" s="2"/>
      <c r="J37" s="2"/>
      <c r="K37" s="2"/>
      <c r="L37" s="2"/>
      <c r="M37" s="2"/>
      <c r="N37" s="2"/>
    </row>
    <row r="38" spans="1:17" s="195" customFormat="1" x14ac:dyDescent="0.25">
      <c r="C38" s="2"/>
      <c r="D38" s="2"/>
      <c r="E38" s="2"/>
      <c r="F38" s="2"/>
      <c r="G38" s="2"/>
      <c r="H38" s="2"/>
      <c r="I38" s="2"/>
      <c r="J38" s="2"/>
      <c r="K38" s="2"/>
      <c r="L38" s="2"/>
      <c r="M38" s="2"/>
      <c r="N38" s="2"/>
    </row>
    <row r="39" spans="1:17" s="195" customFormat="1" x14ac:dyDescent="0.25">
      <c r="C39" s="2"/>
      <c r="D39" s="2"/>
      <c r="E39" s="2"/>
      <c r="F39" s="2"/>
      <c r="G39" s="2"/>
      <c r="H39" s="2"/>
      <c r="I39" s="2"/>
      <c r="J39" s="2"/>
      <c r="K39" s="2"/>
      <c r="L39" s="2"/>
      <c r="M39" s="2"/>
      <c r="N39" s="2"/>
    </row>
    <row r="40" spans="1:17" s="195" customFormat="1" x14ac:dyDescent="0.25">
      <c r="C40" s="2"/>
      <c r="D40" s="2"/>
      <c r="E40" s="2"/>
      <c r="F40" s="2"/>
      <c r="G40" s="2"/>
      <c r="H40" s="2"/>
      <c r="I40" s="2"/>
      <c r="J40" s="2"/>
      <c r="K40" s="2"/>
      <c r="L40" s="2"/>
      <c r="M40" s="2"/>
      <c r="N40" s="2"/>
    </row>
    <row r="41" spans="1:17" s="195" customFormat="1" x14ac:dyDescent="0.25">
      <c r="C41" s="2"/>
      <c r="D41" s="2"/>
      <c r="E41" s="2"/>
      <c r="F41" s="2"/>
      <c r="G41" s="2"/>
      <c r="H41" s="2"/>
      <c r="I41" s="2"/>
      <c r="J41" s="2"/>
      <c r="K41" s="2"/>
      <c r="L41" s="2"/>
      <c r="M41" s="2"/>
      <c r="N41" s="2"/>
    </row>
    <row r="42" spans="1:17" s="195" customFormat="1" x14ac:dyDescent="0.25">
      <c r="C42" s="2"/>
      <c r="D42" s="2"/>
      <c r="E42" s="2"/>
      <c r="F42" s="2"/>
      <c r="G42" s="2"/>
      <c r="H42" s="2"/>
      <c r="I42" s="2"/>
      <c r="J42" s="2"/>
      <c r="K42" s="2"/>
      <c r="L42" s="2"/>
      <c r="M42" s="2"/>
      <c r="N42" s="2"/>
    </row>
    <row r="43" spans="1:17" s="195" customFormat="1" x14ac:dyDescent="0.25">
      <c r="C43" s="2"/>
      <c r="D43" s="2"/>
      <c r="E43" s="2"/>
      <c r="F43" s="2"/>
      <c r="G43" s="2"/>
      <c r="H43" s="2"/>
      <c r="I43" s="2"/>
      <c r="J43" s="2"/>
      <c r="K43" s="2"/>
      <c r="L43" s="2"/>
      <c r="M43" s="2"/>
      <c r="N43" s="2"/>
    </row>
    <row r="44" spans="1:17" s="195" customFormat="1" x14ac:dyDescent="0.25">
      <c r="C44" s="2"/>
      <c r="D44" s="2"/>
      <c r="E44" s="2"/>
      <c r="F44" s="2"/>
      <c r="G44" s="2"/>
      <c r="H44" s="2"/>
      <c r="I44" s="2"/>
      <c r="J44" s="2"/>
      <c r="K44" s="2"/>
      <c r="L44" s="2"/>
      <c r="M44" s="2"/>
      <c r="N44" s="2"/>
    </row>
    <row r="45" spans="1:17" s="195" customFormat="1" x14ac:dyDescent="0.25">
      <c r="C45" s="2"/>
      <c r="D45" s="2"/>
      <c r="E45" s="2"/>
      <c r="F45" s="2"/>
      <c r="G45" s="2"/>
      <c r="H45" s="2"/>
      <c r="I45" s="2"/>
      <c r="J45" s="2"/>
      <c r="K45" s="2"/>
      <c r="L45" s="2"/>
      <c r="M45" s="2"/>
      <c r="N45" s="2"/>
    </row>
    <row r="46" spans="1:17" s="195" customFormat="1" x14ac:dyDescent="0.25">
      <c r="C46" s="2"/>
      <c r="D46" s="2"/>
      <c r="E46" s="2"/>
      <c r="F46" s="2"/>
      <c r="G46" s="2"/>
      <c r="H46" s="2"/>
      <c r="I46" s="2"/>
      <c r="J46" s="2"/>
      <c r="K46" s="2"/>
      <c r="L46" s="2"/>
      <c r="M46" s="2"/>
      <c r="N46" s="2"/>
    </row>
    <row r="47" spans="1:17" s="195" customFormat="1" x14ac:dyDescent="0.25">
      <c r="C47" s="2"/>
      <c r="D47" s="2"/>
      <c r="E47" s="2"/>
      <c r="F47" s="2"/>
      <c r="G47" s="2"/>
      <c r="H47" s="2"/>
      <c r="I47" s="2"/>
      <c r="J47" s="2"/>
      <c r="K47" s="2"/>
      <c r="L47" s="2"/>
      <c r="M47" s="2"/>
      <c r="N47" s="2"/>
    </row>
    <row r="48" spans="1:17" s="195" customFormat="1" x14ac:dyDescent="0.25">
      <c r="C48" s="2"/>
      <c r="D48" s="2"/>
      <c r="E48" s="2"/>
      <c r="F48" s="2"/>
      <c r="G48" s="2"/>
      <c r="H48" s="2"/>
      <c r="I48" s="2"/>
      <c r="J48" s="2"/>
      <c r="K48" s="2"/>
      <c r="L48" s="2"/>
      <c r="M48" s="2"/>
      <c r="N48" s="2"/>
    </row>
    <row r="49" spans="3:16" s="195" customFormat="1" x14ac:dyDescent="0.25">
      <c r="C49" s="2"/>
      <c r="D49" s="2"/>
      <c r="E49" s="2"/>
      <c r="F49" s="2"/>
      <c r="G49" s="2"/>
      <c r="H49" s="2"/>
      <c r="I49" s="2"/>
      <c r="J49" s="2"/>
      <c r="K49" s="2"/>
      <c r="L49" s="2"/>
      <c r="M49" s="2"/>
      <c r="N49" s="2"/>
    </row>
    <row r="50" spans="3:16" s="195" customFormat="1" x14ac:dyDescent="0.25">
      <c r="C50" s="2"/>
      <c r="D50" s="2"/>
      <c r="E50" s="2"/>
      <c r="F50" s="2"/>
      <c r="G50" s="2"/>
      <c r="H50" s="2"/>
      <c r="I50" s="2"/>
      <c r="J50" s="2"/>
      <c r="K50" s="2"/>
      <c r="L50" s="2"/>
      <c r="M50" s="2"/>
      <c r="N50" s="2"/>
    </row>
    <row r="51" spans="3:16" s="195" customFormat="1" x14ac:dyDescent="0.25">
      <c r="C51" s="2"/>
      <c r="D51" s="2"/>
      <c r="E51" s="2"/>
      <c r="F51" s="2"/>
      <c r="G51" s="2"/>
      <c r="H51" s="2"/>
      <c r="I51" s="2"/>
      <c r="J51" s="2"/>
      <c r="K51" s="2"/>
      <c r="L51" s="2"/>
      <c r="M51" s="2"/>
      <c r="N51" s="2"/>
      <c r="O51" s="310"/>
      <c r="P51" s="310"/>
    </row>
    <row r="52" spans="3:16" s="195" customFormat="1" x14ac:dyDescent="0.25">
      <c r="C52" s="2"/>
      <c r="D52" s="2"/>
      <c r="E52" s="2"/>
      <c r="F52" s="2"/>
      <c r="G52" s="2"/>
      <c r="H52" s="2"/>
      <c r="I52" s="2"/>
      <c r="J52" s="2"/>
      <c r="K52" s="2"/>
      <c r="L52" s="2"/>
      <c r="M52" s="2"/>
      <c r="N52" s="2"/>
      <c r="O52" s="310"/>
      <c r="P52" s="310"/>
    </row>
    <row r="53" spans="3:16" s="195" customFormat="1" x14ac:dyDescent="0.25">
      <c r="C53" s="2"/>
      <c r="D53" s="2"/>
      <c r="E53" s="2"/>
      <c r="F53" s="2"/>
      <c r="G53" s="2"/>
      <c r="H53" s="2"/>
      <c r="I53" s="2"/>
      <c r="J53" s="2"/>
      <c r="K53" s="2"/>
      <c r="L53" s="2"/>
      <c r="M53" s="2"/>
      <c r="N53" s="2"/>
      <c r="O53" s="310"/>
      <c r="P53" s="310"/>
    </row>
    <row r="54" spans="3:16" s="195" customFormat="1" x14ac:dyDescent="0.25">
      <c r="C54" s="2"/>
      <c r="D54" s="2"/>
      <c r="E54" s="2"/>
      <c r="F54" s="2"/>
      <c r="G54" s="2"/>
      <c r="H54" s="2"/>
      <c r="I54" s="2"/>
      <c r="J54" s="2"/>
      <c r="K54" s="2"/>
      <c r="L54" s="2"/>
      <c r="M54" s="2"/>
      <c r="N54" s="2"/>
      <c r="O54" s="310"/>
      <c r="P54" s="310"/>
    </row>
    <row r="55" spans="3:16" x14ac:dyDescent="0.25">
      <c r="O55" s="6"/>
      <c r="P55" s="6"/>
    </row>
    <row r="56" spans="3:16" x14ac:dyDescent="0.25">
      <c r="O56" s="6"/>
      <c r="P56" s="6"/>
    </row>
    <row r="57" spans="3:16" x14ac:dyDescent="0.25">
      <c r="O57" s="6"/>
      <c r="P57" s="6"/>
    </row>
    <row r="58" spans="3:16" x14ac:dyDescent="0.25">
      <c r="O58" s="6"/>
      <c r="P58" s="6"/>
    </row>
    <row r="59" spans="3:16" x14ac:dyDescent="0.25">
      <c r="O59" s="6"/>
      <c r="P59" s="6"/>
    </row>
    <row r="60" spans="3:16" x14ac:dyDescent="0.25">
      <c r="O60" s="6"/>
      <c r="P60" s="6"/>
    </row>
    <row r="61" spans="3:16" x14ac:dyDescent="0.25">
      <c r="O61" s="6"/>
      <c r="P61" s="6"/>
    </row>
    <row r="62" spans="3:16" x14ac:dyDescent="0.25">
      <c r="O62" s="6"/>
      <c r="P62" s="6"/>
    </row>
    <row r="63" spans="3:16" x14ac:dyDescent="0.25">
      <c r="O63" s="6"/>
      <c r="P63" s="6"/>
    </row>
    <row r="64" spans="3:16" x14ac:dyDescent="0.25">
      <c r="O64" s="6"/>
      <c r="P64" s="6"/>
    </row>
    <row r="65" spans="15:16" x14ac:dyDescent="0.25">
      <c r="O65" s="6"/>
      <c r="P65" s="6"/>
    </row>
    <row r="66" spans="15:16" x14ac:dyDescent="0.25">
      <c r="O66" s="6"/>
      <c r="P66" s="6"/>
    </row>
    <row r="67" spans="15:16" x14ac:dyDescent="0.25">
      <c r="O67" s="6"/>
      <c r="P67" s="6"/>
    </row>
    <row r="68" spans="15:16" x14ac:dyDescent="0.25">
      <c r="O68" s="6"/>
      <c r="P68" s="6"/>
    </row>
    <row r="69" spans="15:16" x14ac:dyDescent="0.25">
      <c r="O69" s="6"/>
      <c r="P69" s="6"/>
    </row>
    <row r="70" spans="15:16" x14ac:dyDescent="0.25">
      <c r="O70" s="6"/>
      <c r="P70" s="6"/>
    </row>
    <row r="71" spans="15:16" x14ac:dyDescent="0.25">
      <c r="O71" s="6"/>
      <c r="P71" s="6"/>
    </row>
    <row r="72" spans="15:16" x14ac:dyDescent="0.25">
      <c r="O72" s="6"/>
      <c r="P72" s="6"/>
    </row>
    <row r="73" spans="15:16" x14ac:dyDescent="0.25">
      <c r="O73" s="6"/>
      <c r="P73" s="6"/>
    </row>
    <row r="74" spans="15:16" x14ac:dyDescent="0.25">
      <c r="O74" s="6"/>
      <c r="P74" s="6"/>
    </row>
    <row r="75" spans="15:16" x14ac:dyDescent="0.25">
      <c r="O75" s="6"/>
      <c r="P75" s="6"/>
    </row>
    <row r="76" spans="15:16" x14ac:dyDescent="0.25">
      <c r="O76" s="6"/>
      <c r="P76" s="6"/>
    </row>
    <row r="77" spans="15:16" x14ac:dyDescent="0.25">
      <c r="O77" s="6"/>
      <c r="P77" s="6"/>
    </row>
    <row r="78" spans="15:16" x14ac:dyDescent="0.25">
      <c r="O78" s="6"/>
      <c r="P78" s="6"/>
    </row>
    <row r="79" spans="15:16" x14ac:dyDescent="0.25">
      <c r="O79" s="6"/>
      <c r="P79" s="6"/>
    </row>
    <row r="80" spans="15:16" x14ac:dyDescent="0.25">
      <c r="O80" s="6"/>
      <c r="P80" s="6"/>
    </row>
    <row r="81" spans="15:16" x14ac:dyDescent="0.25">
      <c r="O81" s="6"/>
      <c r="P81" s="6"/>
    </row>
    <row r="82" spans="15:16" x14ac:dyDescent="0.25">
      <c r="O82" s="6"/>
      <c r="P82" s="6"/>
    </row>
    <row r="83" spans="15:16" x14ac:dyDescent="0.25">
      <c r="O83" s="6"/>
      <c r="P83" s="6"/>
    </row>
    <row r="84" spans="15:16" x14ac:dyDescent="0.25">
      <c r="O84" s="6"/>
      <c r="P84" s="6"/>
    </row>
    <row r="85" spans="15:16" x14ac:dyDescent="0.25">
      <c r="O85" s="6"/>
      <c r="P85" s="6"/>
    </row>
    <row r="86" spans="15:16" x14ac:dyDescent="0.25">
      <c r="O86" s="6"/>
      <c r="P86" s="6"/>
    </row>
    <row r="87" spans="15:16" x14ac:dyDescent="0.25">
      <c r="O87" s="6"/>
      <c r="P87" s="6"/>
    </row>
    <row r="88" spans="15:16" x14ac:dyDescent="0.25">
      <c r="O88" s="6"/>
      <c r="P88" s="6"/>
    </row>
    <row r="89" spans="15:16" x14ac:dyDescent="0.25">
      <c r="O89" s="6"/>
      <c r="P89" s="6"/>
    </row>
    <row r="90" spans="15:16" x14ac:dyDescent="0.25">
      <c r="O90" s="6"/>
      <c r="P90" s="6"/>
    </row>
    <row r="91" spans="15:16" x14ac:dyDescent="0.25">
      <c r="O91" s="6"/>
      <c r="P91" s="6"/>
    </row>
    <row r="92" spans="15:16" x14ac:dyDescent="0.25">
      <c r="O92" s="6"/>
      <c r="P92" s="6"/>
    </row>
    <row r="93" spans="15:16" x14ac:dyDescent="0.25">
      <c r="O93" s="6"/>
      <c r="P93" s="6"/>
    </row>
    <row r="94" spans="15:16" x14ac:dyDescent="0.25">
      <c r="O94" s="6"/>
      <c r="P94" s="6"/>
    </row>
  </sheetData>
  <sortState xmlns:xlrd2="http://schemas.microsoft.com/office/spreadsheetml/2017/richdata2" ref="A7:FI10">
    <sortCondition descending="1" ref="C7:C10"/>
  </sortState>
  <mergeCells count="24">
    <mergeCell ref="A12:B12"/>
    <mergeCell ref="D12:M12"/>
    <mergeCell ref="A13:B13"/>
    <mergeCell ref="D13:E13"/>
    <mergeCell ref="F13:G13"/>
    <mergeCell ref="H13:I13"/>
    <mergeCell ref="J13:K13"/>
    <mergeCell ref="L13:M13"/>
    <mergeCell ref="A11:B11"/>
    <mergeCell ref="A2:P2"/>
    <mergeCell ref="A3:P3"/>
    <mergeCell ref="D4:M4"/>
    <mergeCell ref="O4:P4"/>
    <mergeCell ref="A5:A6"/>
    <mergeCell ref="B5:B6"/>
    <mergeCell ref="C5:C6"/>
    <mergeCell ref="D5:E5"/>
    <mergeCell ref="F5:G5"/>
    <mergeCell ref="H5:I5"/>
    <mergeCell ref="J5:K5"/>
    <mergeCell ref="L5:M5"/>
    <mergeCell ref="N5:N6"/>
    <mergeCell ref="O5:O6"/>
    <mergeCell ref="P5:P6"/>
  </mergeCells>
  <dataValidations disablePrompts="1" count="1">
    <dataValidation type="decimal" allowBlank="1" showInputMessage="1" showErrorMessage="1" sqref="D7:O10" xr:uid="{00000000-0002-0000-1300-000000000000}">
      <formula1>0</formula1>
      <formula2>1</formula2>
    </dataValidation>
  </dataValidations>
  <pageMargins left="0.7" right="0.7" top="0.75" bottom="0.75" header="0.3" footer="0.3"/>
  <pageSetup paperSize="9" scale="70" orientation="landscape" r:id="rId1"/>
  <headerFooter>
    <oddFooter>&amp;R20</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Feuil23">
    <tabColor rgb="FF097D5F"/>
  </sheetPr>
  <dimension ref="A1:FI94"/>
  <sheetViews>
    <sheetView topLeftCell="A4" zoomScale="80" zoomScaleNormal="80" workbookViewId="0">
      <selection activeCell="N15" sqref="N15"/>
    </sheetView>
  </sheetViews>
  <sheetFormatPr baseColWidth="10" defaultColWidth="11.44140625" defaultRowHeight="13.2" x14ac:dyDescent="0.25"/>
  <cols>
    <col min="1" max="1" width="24" style="9" customWidth="1"/>
    <col min="2" max="2" width="20.44140625" style="9" customWidth="1"/>
    <col min="3" max="3" width="17.6640625" style="8" customWidth="1"/>
    <col min="4" max="13" width="8.33203125" style="8" customWidth="1"/>
    <col min="14" max="14" width="11.44140625" style="8" customWidth="1"/>
    <col min="16" max="16" width="12.44140625" customWidth="1"/>
  </cols>
  <sheetData>
    <row r="1" spans="1:165" ht="107.25" customHeight="1" x14ac:dyDescent="0.25">
      <c r="A1" s="310"/>
      <c r="B1" s="310"/>
      <c r="C1" s="2"/>
      <c r="D1" s="2"/>
      <c r="E1" s="2"/>
      <c r="F1" s="2"/>
      <c r="G1" s="2"/>
      <c r="H1" s="2"/>
      <c r="I1" s="2"/>
      <c r="J1" s="2"/>
      <c r="K1" s="2"/>
      <c r="L1" s="2"/>
      <c r="M1" s="2"/>
      <c r="N1" s="2"/>
      <c r="O1" s="132"/>
      <c r="P1" s="132"/>
      <c r="Q1" s="132"/>
      <c r="R1" s="132"/>
      <c r="S1" s="132"/>
      <c r="T1" s="132"/>
      <c r="U1" s="132"/>
      <c r="V1" s="132"/>
      <c r="W1" s="132"/>
      <c r="X1" s="132"/>
      <c r="Y1" s="132"/>
      <c r="Z1" s="132"/>
      <c r="AA1" s="132"/>
      <c r="AB1" s="132"/>
      <c r="AC1" s="132"/>
      <c r="AD1" s="132"/>
      <c r="AE1" s="132"/>
      <c r="AF1" s="132"/>
      <c r="AG1" s="132"/>
      <c r="AH1" s="132"/>
      <c r="AI1" s="132"/>
      <c r="AJ1" s="132"/>
      <c r="AK1" s="132"/>
      <c r="AL1" s="132"/>
      <c r="AM1" s="132"/>
      <c r="AN1" s="132"/>
      <c r="AO1" s="132"/>
      <c r="AP1" s="132"/>
      <c r="AQ1" s="132"/>
      <c r="AR1" s="132"/>
      <c r="AS1" s="132"/>
      <c r="AT1" s="132"/>
      <c r="AU1" s="132"/>
      <c r="AV1" s="132"/>
      <c r="AW1" s="132"/>
      <c r="AX1" s="132"/>
      <c r="AY1" s="132"/>
      <c r="AZ1" s="132"/>
      <c r="BA1" s="132"/>
      <c r="BB1" s="132"/>
      <c r="BC1" s="132"/>
      <c r="BD1" s="132"/>
      <c r="BE1" s="132"/>
      <c r="BF1" s="132"/>
      <c r="BG1" s="132"/>
      <c r="BH1" s="132"/>
      <c r="BI1" s="132"/>
      <c r="BJ1" s="132"/>
      <c r="BK1" s="132"/>
      <c r="BL1" s="132"/>
      <c r="BM1" s="132"/>
      <c r="BN1" s="132"/>
      <c r="BO1" s="132"/>
      <c r="BP1" s="132"/>
      <c r="BQ1" s="132"/>
      <c r="BR1" s="132"/>
      <c r="BS1" s="132"/>
      <c r="BT1" s="132"/>
      <c r="BU1" s="132"/>
      <c r="BV1" s="132"/>
      <c r="BW1" s="132"/>
      <c r="BX1" s="132"/>
      <c r="BY1" s="132"/>
      <c r="BZ1" s="132"/>
      <c r="CA1" s="132"/>
      <c r="CB1" s="132"/>
      <c r="CC1" s="132"/>
      <c r="CD1" s="132"/>
      <c r="CE1" s="132"/>
      <c r="CF1" s="132"/>
      <c r="CG1" s="132"/>
      <c r="CH1" s="132"/>
      <c r="CI1" s="132"/>
      <c r="CJ1" s="132"/>
      <c r="CK1" s="132"/>
      <c r="CL1" s="132"/>
      <c r="CM1" s="132"/>
      <c r="CN1" s="132"/>
      <c r="CO1" s="132"/>
      <c r="CP1" s="132"/>
      <c r="CQ1" s="132"/>
      <c r="CR1" s="132"/>
      <c r="CS1" s="132"/>
      <c r="CT1" s="132"/>
      <c r="CU1" s="132"/>
      <c r="CV1" s="132"/>
      <c r="CW1" s="132"/>
      <c r="CX1" s="132"/>
      <c r="CY1" s="132"/>
      <c r="CZ1" s="132"/>
      <c r="DA1" s="132"/>
      <c r="DB1" s="132"/>
      <c r="DC1" s="132"/>
      <c r="DD1" s="132"/>
      <c r="DE1" s="132"/>
      <c r="DF1" s="132"/>
      <c r="DG1" s="132"/>
      <c r="DH1" s="132"/>
      <c r="DI1" s="132"/>
      <c r="DJ1" s="132"/>
      <c r="DK1" s="132"/>
      <c r="DL1" s="132"/>
      <c r="DM1" s="132"/>
      <c r="DN1" s="132"/>
      <c r="DO1" s="132"/>
      <c r="DP1" s="132"/>
      <c r="DQ1" s="132"/>
      <c r="DR1" s="132"/>
      <c r="DS1" s="132"/>
      <c r="DT1" s="132"/>
      <c r="DU1" s="132"/>
      <c r="DV1" s="132"/>
      <c r="DW1" s="132"/>
      <c r="DX1" s="132"/>
      <c r="DY1" s="132"/>
      <c r="DZ1" s="132"/>
      <c r="EA1" s="132"/>
      <c r="EB1" s="132"/>
      <c r="EC1" s="132"/>
      <c r="ED1" s="132"/>
      <c r="EE1" s="132"/>
      <c r="EF1" s="132"/>
      <c r="EG1" s="132"/>
      <c r="EH1" s="132"/>
      <c r="EI1" s="132"/>
      <c r="EJ1" s="132"/>
      <c r="EK1" s="132"/>
      <c r="EL1" s="132"/>
      <c r="EM1" s="132"/>
      <c r="EN1" s="132"/>
      <c r="EO1" s="132"/>
      <c r="EP1" s="132"/>
      <c r="EQ1" s="132"/>
      <c r="ER1" s="132"/>
      <c r="ES1" s="132"/>
      <c r="ET1" s="132"/>
      <c r="EU1" s="132"/>
      <c r="EV1" s="132"/>
      <c r="EW1" s="132"/>
      <c r="EX1" s="132"/>
      <c r="EY1" s="132"/>
      <c r="EZ1" s="132"/>
      <c r="FA1" s="132"/>
      <c r="FB1" s="132"/>
      <c r="FC1" s="132"/>
      <c r="FD1" s="132"/>
      <c r="FE1" s="132"/>
      <c r="FF1" s="132"/>
      <c r="FG1" s="132"/>
      <c r="FH1" s="132"/>
      <c r="FI1" s="132"/>
    </row>
    <row r="2" spans="1:165" ht="67.5" customHeight="1" x14ac:dyDescent="0.25">
      <c r="A2" s="901" t="s">
        <v>163</v>
      </c>
      <c r="B2" s="901"/>
      <c r="C2" s="901"/>
      <c r="D2" s="901"/>
      <c r="E2" s="901"/>
      <c r="F2" s="901"/>
      <c r="G2" s="901"/>
      <c r="H2" s="902"/>
      <c r="I2" s="902"/>
      <c r="J2" s="902"/>
      <c r="K2" s="902"/>
      <c r="L2" s="902"/>
      <c r="M2" s="902"/>
      <c r="N2" s="902"/>
      <c r="O2" s="902"/>
      <c r="P2" s="902"/>
      <c r="Q2" s="132"/>
      <c r="R2" s="132"/>
      <c r="S2" s="132"/>
      <c r="T2" s="132"/>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c r="AS2" s="132"/>
      <c r="AT2" s="132"/>
      <c r="AU2" s="132"/>
      <c r="AV2" s="132"/>
      <c r="AW2" s="132"/>
      <c r="AX2" s="132"/>
      <c r="AY2" s="132"/>
      <c r="AZ2" s="132"/>
      <c r="BA2" s="132"/>
      <c r="BB2" s="132"/>
      <c r="BC2" s="132"/>
      <c r="BD2" s="132"/>
      <c r="BE2" s="132"/>
      <c r="BF2" s="132"/>
      <c r="BG2" s="132"/>
      <c r="BH2" s="132"/>
      <c r="BI2" s="132"/>
      <c r="BJ2" s="132"/>
      <c r="BK2" s="132"/>
      <c r="BL2" s="132"/>
      <c r="BM2" s="132"/>
      <c r="BN2" s="132"/>
      <c r="BO2" s="132"/>
      <c r="BP2" s="132"/>
      <c r="BQ2" s="132"/>
      <c r="BR2" s="132"/>
      <c r="BS2" s="132"/>
      <c r="BT2" s="132"/>
      <c r="BU2" s="132"/>
      <c r="BV2" s="132"/>
      <c r="BW2" s="132"/>
      <c r="BX2" s="132"/>
      <c r="BY2" s="132"/>
      <c r="BZ2" s="132"/>
      <c r="CA2" s="132"/>
      <c r="CB2" s="132"/>
      <c r="CC2" s="132"/>
      <c r="CD2" s="132"/>
      <c r="CE2" s="132"/>
      <c r="CF2" s="132"/>
      <c r="CG2" s="132"/>
      <c r="CH2" s="132"/>
      <c r="CI2" s="132"/>
      <c r="CJ2" s="132"/>
      <c r="CK2" s="132"/>
      <c r="CL2" s="132"/>
      <c r="CM2" s="132"/>
      <c r="CN2" s="132"/>
      <c r="CO2" s="132"/>
      <c r="CP2" s="132"/>
      <c r="CQ2" s="132"/>
      <c r="CR2" s="132"/>
      <c r="CS2" s="132"/>
      <c r="CT2" s="132"/>
      <c r="CU2" s="132"/>
      <c r="CV2" s="132"/>
      <c r="CW2" s="132"/>
      <c r="CX2" s="132"/>
      <c r="CY2" s="132"/>
      <c r="CZ2" s="132"/>
      <c r="DA2" s="132"/>
      <c r="DB2" s="132"/>
      <c r="DC2" s="132"/>
      <c r="DD2" s="132"/>
      <c r="DE2" s="132"/>
      <c r="DF2" s="132"/>
      <c r="DG2" s="132"/>
      <c r="DH2" s="132"/>
      <c r="DI2" s="132"/>
      <c r="DJ2" s="132"/>
      <c r="DK2" s="132"/>
      <c r="DL2" s="132"/>
      <c r="DM2" s="132"/>
      <c r="DN2" s="132"/>
      <c r="DO2" s="132"/>
      <c r="DP2" s="132"/>
      <c r="DQ2" s="132"/>
      <c r="DR2" s="132"/>
      <c r="DS2" s="132"/>
      <c r="DT2" s="132"/>
      <c r="DU2" s="132"/>
      <c r="DV2" s="132"/>
      <c r="DW2" s="132"/>
      <c r="DX2" s="132"/>
      <c r="DY2" s="132"/>
      <c r="DZ2" s="132"/>
      <c r="EA2" s="132"/>
      <c r="EB2" s="132"/>
      <c r="EC2" s="132"/>
      <c r="ED2" s="132"/>
      <c r="EE2" s="132"/>
      <c r="EF2" s="132"/>
      <c r="EG2" s="132"/>
      <c r="EH2" s="132"/>
      <c r="EI2" s="132"/>
      <c r="EJ2" s="132"/>
      <c r="EK2" s="132"/>
      <c r="EL2" s="132"/>
      <c r="EM2" s="132"/>
      <c r="EN2" s="132"/>
      <c r="EO2" s="132"/>
      <c r="EP2" s="132"/>
      <c r="EQ2" s="132"/>
      <c r="ER2" s="132"/>
      <c r="ES2" s="132"/>
      <c r="ET2" s="132"/>
      <c r="EU2" s="132"/>
      <c r="EV2" s="132"/>
      <c r="EW2" s="132"/>
      <c r="EX2" s="132"/>
      <c r="EY2" s="132"/>
      <c r="EZ2" s="132"/>
      <c r="FA2" s="132"/>
      <c r="FB2" s="132"/>
      <c r="FC2" s="132"/>
      <c r="FD2" s="132"/>
      <c r="FE2" s="132"/>
      <c r="FF2" s="132"/>
      <c r="FG2" s="132"/>
      <c r="FH2" s="132"/>
      <c r="FI2" s="132"/>
    </row>
    <row r="3" spans="1:165" ht="49.5" customHeight="1" x14ac:dyDescent="0.25">
      <c r="A3" s="903" t="s">
        <v>200</v>
      </c>
      <c r="B3" s="904"/>
      <c r="C3" s="904"/>
      <c r="D3" s="904"/>
      <c r="E3" s="904"/>
      <c r="F3" s="904"/>
      <c r="G3" s="904"/>
      <c r="H3" s="904"/>
      <c r="I3" s="904"/>
      <c r="J3" s="904"/>
      <c r="K3" s="904"/>
      <c r="L3" s="904"/>
      <c r="M3" s="904"/>
      <c r="N3" s="905"/>
      <c r="O3" s="905"/>
      <c r="P3" s="906"/>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32"/>
      <c r="AX3" s="132"/>
      <c r="AY3" s="132"/>
      <c r="AZ3" s="132"/>
      <c r="BA3" s="132"/>
      <c r="BB3" s="132"/>
      <c r="BC3" s="132"/>
      <c r="BD3" s="132"/>
      <c r="BE3" s="132"/>
      <c r="BF3" s="132"/>
      <c r="BG3" s="132"/>
      <c r="BH3" s="132"/>
      <c r="BI3" s="132"/>
      <c r="BJ3" s="132"/>
      <c r="BK3" s="132"/>
      <c r="BL3" s="132"/>
      <c r="BM3" s="132"/>
      <c r="BN3" s="132"/>
      <c r="BO3" s="132"/>
      <c r="BP3" s="132"/>
      <c r="BQ3" s="132"/>
      <c r="BR3" s="132"/>
      <c r="BS3" s="132"/>
      <c r="BT3" s="132"/>
      <c r="BU3" s="132"/>
      <c r="BV3" s="132"/>
      <c r="BW3" s="132"/>
      <c r="BX3" s="132"/>
      <c r="BY3" s="132"/>
      <c r="BZ3" s="132"/>
      <c r="CA3" s="132"/>
      <c r="CB3" s="132"/>
      <c r="CC3" s="132"/>
      <c r="CD3" s="132"/>
      <c r="CE3" s="132"/>
      <c r="CF3" s="132"/>
      <c r="CG3" s="132"/>
      <c r="CH3" s="132"/>
      <c r="CI3" s="132"/>
      <c r="CJ3" s="132"/>
      <c r="CK3" s="132"/>
      <c r="CL3" s="132"/>
      <c r="CM3" s="132"/>
      <c r="CN3" s="132"/>
      <c r="CO3" s="132"/>
      <c r="CP3" s="132"/>
      <c r="CQ3" s="132"/>
      <c r="CR3" s="132"/>
      <c r="CS3" s="132"/>
      <c r="CT3" s="132"/>
      <c r="CU3" s="132"/>
      <c r="CV3" s="132"/>
      <c r="CW3" s="132"/>
      <c r="CX3" s="132"/>
      <c r="CY3" s="132"/>
      <c r="CZ3" s="132"/>
      <c r="DA3" s="132"/>
      <c r="DB3" s="132"/>
      <c r="DC3" s="132"/>
      <c r="DD3" s="132"/>
      <c r="DE3" s="132"/>
      <c r="DF3" s="132"/>
      <c r="DG3" s="132"/>
      <c r="DH3" s="132"/>
      <c r="DI3" s="132"/>
      <c r="DJ3" s="132"/>
      <c r="DK3" s="132"/>
      <c r="DL3" s="132"/>
      <c r="DM3" s="132"/>
      <c r="DN3" s="132"/>
      <c r="DO3" s="132"/>
      <c r="DP3" s="132"/>
      <c r="DQ3" s="132"/>
      <c r="DR3" s="132"/>
      <c r="DS3" s="132"/>
      <c r="DT3" s="132"/>
      <c r="DU3" s="132"/>
      <c r="DV3" s="132"/>
      <c r="DW3" s="132"/>
      <c r="DX3" s="132"/>
      <c r="DY3" s="132"/>
      <c r="DZ3" s="132"/>
      <c r="EA3" s="132"/>
      <c r="EB3" s="132"/>
      <c r="EC3" s="132"/>
      <c r="ED3" s="132"/>
      <c r="EE3" s="132"/>
      <c r="EF3" s="132"/>
      <c r="EG3" s="132"/>
      <c r="EH3" s="132"/>
      <c r="EI3" s="132"/>
      <c r="EJ3" s="132"/>
      <c r="EK3" s="132"/>
      <c r="EL3" s="132"/>
      <c r="EM3" s="132"/>
      <c r="EN3" s="132"/>
      <c r="EO3" s="132"/>
      <c r="EP3" s="132"/>
      <c r="EQ3" s="132"/>
      <c r="ER3" s="132"/>
      <c r="ES3" s="132"/>
      <c r="ET3" s="132"/>
      <c r="EU3" s="132"/>
      <c r="EV3" s="132"/>
      <c r="EW3" s="132"/>
      <c r="EX3" s="132"/>
      <c r="EY3" s="132"/>
      <c r="EZ3" s="132"/>
      <c r="FA3" s="132"/>
      <c r="FB3" s="132"/>
      <c r="FC3" s="132"/>
      <c r="FD3" s="132"/>
      <c r="FE3" s="132"/>
      <c r="FF3" s="132"/>
      <c r="FG3" s="132"/>
      <c r="FH3" s="132"/>
      <c r="FI3" s="132"/>
    </row>
    <row r="4" spans="1:165" ht="21" customHeight="1" x14ac:dyDescent="0.25">
      <c r="A4" s="21"/>
      <c r="B4" s="22"/>
      <c r="C4" s="15"/>
      <c r="D4" s="907" t="s">
        <v>164</v>
      </c>
      <c r="E4" s="923"/>
      <c r="F4" s="923"/>
      <c r="G4" s="923"/>
      <c r="H4" s="923"/>
      <c r="I4" s="923"/>
      <c r="J4" s="923"/>
      <c r="K4" s="923"/>
      <c r="L4" s="923"/>
      <c r="M4" s="924"/>
      <c r="N4" s="602" t="s">
        <v>7</v>
      </c>
      <c r="O4" s="907" t="s">
        <v>165</v>
      </c>
      <c r="P4" s="908"/>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32"/>
      <c r="AX4" s="132"/>
      <c r="AY4" s="132"/>
      <c r="AZ4" s="132"/>
      <c r="BA4" s="132"/>
      <c r="BB4" s="132"/>
      <c r="BC4" s="132"/>
      <c r="BD4" s="132"/>
      <c r="BE4" s="132"/>
      <c r="BF4" s="132"/>
      <c r="BG4" s="132"/>
      <c r="BH4" s="132"/>
      <c r="BI4" s="132"/>
      <c r="BJ4" s="132"/>
      <c r="BK4" s="132"/>
      <c r="BL4" s="132"/>
      <c r="BM4" s="132"/>
      <c r="BN4" s="132"/>
      <c r="BO4" s="132"/>
      <c r="BP4" s="132"/>
      <c r="BQ4" s="132"/>
      <c r="BR4" s="132"/>
      <c r="BS4" s="132"/>
      <c r="BT4" s="132"/>
      <c r="BU4" s="132"/>
      <c r="BV4" s="132"/>
      <c r="BW4" s="132"/>
      <c r="BX4" s="132"/>
      <c r="BY4" s="132"/>
      <c r="BZ4" s="132"/>
      <c r="CA4" s="132"/>
      <c r="CB4" s="132"/>
      <c r="CC4" s="132"/>
      <c r="CD4" s="132"/>
      <c r="CE4" s="132"/>
      <c r="CF4" s="132"/>
      <c r="CG4" s="132"/>
      <c r="CH4" s="132"/>
      <c r="CI4" s="132"/>
      <c r="CJ4" s="132"/>
      <c r="CK4" s="132"/>
      <c r="CL4" s="132"/>
      <c r="CM4" s="132"/>
      <c r="CN4" s="132"/>
      <c r="CO4" s="132"/>
      <c r="CP4" s="132"/>
      <c r="CQ4" s="132"/>
      <c r="CR4" s="132"/>
      <c r="CS4" s="132"/>
      <c r="CT4" s="132"/>
      <c r="CU4" s="132"/>
      <c r="CV4" s="132"/>
      <c r="CW4" s="132"/>
      <c r="CX4" s="132"/>
      <c r="CY4" s="132"/>
      <c r="CZ4" s="132"/>
      <c r="DA4" s="132"/>
      <c r="DB4" s="132"/>
      <c r="DC4" s="132"/>
      <c r="DD4" s="132"/>
      <c r="DE4" s="132"/>
      <c r="DF4" s="132"/>
      <c r="DG4" s="132"/>
      <c r="DH4" s="132"/>
      <c r="DI4" s="132"/>
      <c r="DJ4" s="132"/>
      <c r="DK4" s="132"/>
      <c r="DL4" s="132"/>
      <c r="DM4" s="132"/>
      <c r="DN4" s="132"/>
      <c r="DO4" s="132"/>
      <c r="DP4" s="132"/>
      <c r="DQ4" s="132"/>
      <c r="DR4" s="132"/>
      <c r="DS4" s="132"/>
      <c r="DT4" s="132"/>
      <c r="DU4" s="132"/>
      <c r="DV4" s="132"/>
      <c r="DW4" s="132"/>
      <c r="DX4" s="132"/>
      <c r="DY4" s="132"/>
      <c r="DZ4" s="132"/>
      <c r="EA4" s="132"/>
      <c r="EB4" s="132"/>
      <c r="EC4" s="132"/>
      <c r="ED4" s="132"/>
      <c r="EE4" s="132"/>
      <c r="EF4" s="132"/>
      <c r="EG4" s="132"/>
      <c r="EH4" s="132"/>
      <c r="EI4" s="132"/>
      <c r="EJ4" s="132"/>
      <c r="EK4" s="132"/>
      <c r="EL4" s="132"/>
      <c r="EM4" s="132"/>
      <c r="EN4" s="132"/>
      <c r="EO4" s="132"/>
      <c r="EP4" s="132"/>
      <c r="EQ4" s="132"/>
      <c r="ER4" s="132"/>
      <c r="ES4" s="132"/>
      <c r="ET4" s="132"/>
      <c r="EU4" s="132"/>
      <c r="EV4" s="132"/>
      <c r="EW4" s="132"/>
      <c r="EX4" s="132"/>
      <c r="EY4" s="132"/>
      <c r="EZ4" s="132"/>
      <c r="FA4" s="132"/>
      <c r="FB4" s="132"/>
      <c r="FC4" s="132"/>
      <c r="FD4" s="132"/>
      <c r="FE4" s="132"/>
      <c r="FF4" s="132"/>
      <c r="FG4" s="132"/>
      <c r="FH4" s="132"/>
      <c r="FI4" s="132"/>
    </row>
    <row r="5" spans="1:165" s="4" customFormat="1" ht="42.75" customHeight="1" x14ac:dyDescent="0.2">
      <c r="A5" s="914" t="s">
        <v>166</v>
      </c>
      <c r="B5" s="914" t="s">
        <v>131</v>
      </c>
      <c r="C5" s="916" t="s">
        <v>1320</v>
      </c>
      <c r="D5" s="911" t="s">
        <v>20</v>
      </c>
      <c r="E5" s="911"/>
      <c r="F5" s="911" t="s">
        <v>35</v>
      </c>
      <c r="G5" s="911"/>
      <c r="H5" s="920" t="s">
        <v>167</v>
      </c>
      <c r="I5" s="921"/>
      <c r="J5" s="916" t="s">
        <v>168</v>
      </c>
      <c r="K5" s="922"/>
      <c r="L5" s="916" t="s">
        <v>31</v>
      </c>
      <c r="M5" s="922"/>
      <c r="N5" s="912" t="s">
        <v>169</v>
      </c>
      <c r="O5" s="909" t="s">
        <v>170</v>
      </c>
      <c r="P5" s="909" t="s">
        <v>171</v>
      </c>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row>
    <row r="6" spans="1:165" s="5" customFormat="1" ht="35.25" customHeight="1" x14ac:dyDescent="0.25">
      <c r="A6" s="915"/>
      <c r="B6" s="915"/>
      <c r="C6" s="917"/>
      <c r="D6" s="11" t="s">
        <v>172</v>
      </c>
      <c r="E6" s="601" t="s">
        <v>173</v>
      </c>
      <c r="F6" s="11" t="s">
        <v>172</v>
      </c>
      <c r="G6" s="601" t="s">
        <v>173</v>
      </c>
      <c r="H6" s="11" t="s">
        <v>172</v>
      </c>
      <c r="I6" s="601" t="s">
        <v>173</v>
      </c>
      <c r="J6" s="11" t="s">
        <v>172</v>
      </c>
      <c r="K6" s="601" t="s">
        <v>173</v>
      </c>
      <c r="L6" s="11" t="s">
        <v>172</v>
      </c>
      <c r="M6" s="601" t="s">
        <v>173</v>
      </c>
      <c r="N6" s="913"/>
      <c r="O6" s="910"/>
      <c r="P6" s="910"/>
    </row>
    <row r="7" spans="1:165" s="61" customFormat="1" x14ac:dyDescent="0.25">
      <c r="A7" s="56" t="s">
        <v>202</v>
      </c>
      <c r="B7" s="62" t="s">
        <v>203</v>
      </c>
      <c r="C7" s="74">
        <v>8028</v>
      </c>
      <c r="D7" s="59">
        <v>0.7</v>
      </c>
      <c r="E7" s="60">
        <v>0.3</v>
      </c>
      <c r="F7" s="60"/>
      <c r="G7" s="60"/>
      <c r="H7" s="60"/>
      <c r="I7" s="60"/>
      <c r="J7" s="60"/>
      <c r="K7" s="60"/>
      <c r="L7" s="60"/>
      <c r="M7" s="60"/>
      <c r="N7" s="58"/>
      <c r="O7" s="56"/>
      <c r="P7" s="56"/>
    </row>
    <row r="8" spans="1:165" s="61" customFormat="1" x14ac:dyDescent="0.25">
      <c r="A8" s="56" t="s">
        <v>208</v>
      </c>
      <c r="B8" s="62" t="s">
        <v>209</v>
      </c>
      <c r="C8" s="74">
        <v>2473</v>
      </c>
      <c r="D8" s="59"/>
      <c r="E8" s="60"/>
      <c r="F8" s="60">
        <v>0.8</v>
      </c>
      <c r="G8" s="60">
        <v>0.1</v>
      </c>
      <c r="H8" s="60"/>
      <c r="I8" s="60"/>
      <c r="J8" s="60"/>
      <c r="K8" s="60"/>
      <c r="L8" s="60"/>
      <c r="M8" s="60"/>
      <c r="N8" s="58"/>
      <c r="O8" s="56"/>
      <c r="P8" s="56"/>
    </row>
    <row r="9" spans="1:165" s="61" customFormat="1" x14ac:dyDescent="0.25">
      <c r="A9" s="56" t="s">
        <v>212</v>
      </c>
      <c r="B9" s="62" t="s">
        <v>213</v>
      </c>
      <c r="C9" s="30">
        <v>1355</v>
      </c>
      <c r="D9" s="60"/>
      <c r="E9" s="60"/>
      <c r="F9" s="60">
        <v>0.1</v>
      </c>
      <c r="G9" s="60">
        <v>0.5</v>
      </c>
      <c r="H9" s="60"/>
      <c r="I9" s="60"/>
      <c r="J9" s="60">
        <v>0.1</v>
      </c>
      <c r="K9" s="60"/>
      <c r="L9" s="60">
        <v>0.3</v>
      </c>
      <c r="M9" s="60"/>
      <c r="N9" s="60"/>
      <c r="O9" s="63"/>
      <c r="P9" s="63"/>
    </row>
    <row r="10" spans="1:165" s="61" customFormat="1" x14ac:dyDescent="0.25">
      <c r="A10" s="56" t="s">
        <v>1378</v>
      </c>
      <c r="B10" s="62" t="s">
        <v>126</v>
      </c>
      <c r="C10" s="58">
        <v>101</v>
      </c>
      <c r="D10" s="60"/>
      <c r="E10" s="60"/>
      <c r="F10" s="60"/>
      <c r="G10" s="60"/>
      <c r="H10" s="60"/>
      <c r="I10" s="60"/>
      <c r="J10" s="60"/>
      <c r="K10" s="60"/>
      <c r="L10" s="60">
        <v>0.4</v>
      </c>
      <c r="M10" s="60"/>
      <c r="N10" s="60"/>
      <c r="O10" s="63"/>
      <c r="P10" s="63"/>
    </row>
    <row r="11" spans="1:165" s="61" customFormat="1" x14ac:dyDescent="0.25">
      <c r="A11" s="56" t="s">
        <v>398</v>
      </c>
      <c r="B11" s="56" t="s">
        <v>126</v>
      </c>
      <c r="C11" s="58" t="s">
        <v>399</v>
      </c>
      <c r="D11" s="60"/>
      <c r="E11" s="60"/>
      <c r="F11" s="60"/>
      <c r="G11" s="60"/>
      <c r="H11" s="60"/>
      <c r="I11" s="60"/>
      <c r="J11" s="60"/>
      <c r="K11" s="60"/>
      <c r="L11" s="60"/>
      <c r="M11" s="60"/>
      <c r="N11" s="60"/>
      <c r="O11" s="63">
        <v>4.2000000000000003E-2</v>
      </c>
      <c r="P11" s="63" t="s">
        <v>11</v>
      </c>
    </row>
    <row r="12" spans="1:165" s="61" customFormat="1" x14ac:dyDescent="0.25">
      <c r="A12" s="56"/>
      <c r="B12" s="62"/>
      <c r="C12" s="74"/>
      <c r="D12" s="59"/>
      <c r="E12" s="60"/>
      <c r="F12" s="60"/>
      <c r="G12" s="60"/>
      <c r="H12" s="60"/>
      <c r="I12" s="60"/>
      <c r="J12" s="60"/>
      <c r="K12" s="60"/>
      <c r="L12" s="60"/>
      <c r="M12" s="60"/>
      <c r="N12" s="58"/>
      <c r="O12" s="56"/>
      <c r="P12" s="56"/>
    </row>
    <row r="13" spans="1:165" s="61" customFormat="1" x14ac:dyDescent="0.25">
      <c r="A13" s="929" t="s">
        <v>188</v>
      </c>
      <c r="B13" s="930"/>
      <c r="C13" s="126"/>
      <c r="D13" s="205"/>
      <c r="E13" s="205">
        <f>SUM(E7:E12)</f>
        <v>0.3</v>
      </c>
      <c r="F13" s="205"/>
      <c r="G13" s="205">
        <f>SUM(G7:G12)</f>
        <v>0.6</v>
      </c>
      <c r="H13" s="213"/>
      <c r="I13" s="213">
        <f>SUM(I7:I12)</f>
        <v>0</v>
      </c>
      <c r="J13" s="213"/>
      <c r="K13" s="213">
        <f>SUM(K7:K12)</f>
        <v>0</v>
      </c>
      <c r="L13" s="213"/>
      <c r="M13" s="213">
        <f>SUM(M7:M12)</f>
        <v>0</v>
      </c>
      <c r="N13" s="129"/>
      <c r="O13" s="206"/>
      <c r="P13" s="206"/>
    </row>
    <row r="14" spans="1:165" s="61" customFormat="1" x14ac:dyDescent="0.25">
      <c r="A14" s="940" t="s">
        <v>189</v>
      </c>
      <c r="B14" s="941"/>
      <c r="C14" s="629"/>
      <c r="D14" s="948">
        <f>E13+G13+I13+K13+M13</f>
        <v>0.89999999999999991</v>
      </c>
      <c r="E14" s="949"/>
      <c r="F14" s="949"/>
      <c r="G14" s="949"/>
      <c r="H14" s="950"/>
      <c r="I14" s="950"/>
      <c r="J14" s="950"/>
      <c r="K14" s="950"/>
      <c r="L14" s="950"/>
      <c r="M14" s="951"/>
      <c r="N14" s="114"/>
      <c r="O14" s="214"/>
      <c r="P14" s="214"/>
    </row>
    <row r="15" spans="1:165" s="27" customFormat="1" x14ac:dyDescent="0.25">
      <c r="A15" s="929" t="s">
        <v>190</v>
      </c>
      <c r="B15" s="952"/>
      <c r="C15" s="29"/>
      <c r="D15" s="938">
        <f>SUM(D7:E12)</f>
        <v>1</v>
      </c>
      <c r="E15" s="947"/>
      <c r="F15" s="938">
        <f>SUM(F7:G12)</f>
        <v>1.5</v>
      </c>
      <c r="G15" s="947"/>
      <c r="H15" s="938">
        <f>SUM(H7:I12)</f>
        <v>0</v>
      </c>
      <c r="I15" s="959"/>
      <c r="J15" s="938">
        <f>SUM(J7:K12)</f>
        <v>0.1</v>
      </c>
      <c r="K15" s="959"/>
      <c r="L15" s="938">
        <f>SUM(L7:M12)</f>
        <v>0.7</v>
      </c>
      <c r="M15" s="959"/>
      <c r="N15" s="32">
        <f>SUM(N7:N12)</f>
        <v>0</v>
      </c>
      <c r="O15" s="31"/>
      <c r="P15" s="31"/>
    </row>
    <row r="16" spans="1:165" s="27" customFormat="1" x14ac:dyDescent="0.25">
      <c r="A16" s="161" t="s">
        <v>191</v>
      </c>
      <c r="B16" s="162">
        <f>D15/(D15+F15+H15+J15)*100</f>
        <v>38.46153846153846</v>
      </c>
      <c r="C16" s="29"/>
      <c r="D16" s="29"/>
      <c r="E16" s="29"/>
      <c r="F16" s="29"/>
      <c r="G16" s="29"/>
      <c r="H16" s="29"/>
      <c r="I16" s="29"/>
      <c r="J16" s="29"/>
      <c r="K16" s="29"/>
      <c r="L16" s="29"/>
      <c r="M16" s="29"/>
      <c r="N16" s="29"/>
      <c r="O16" s="98"/>
      <c r="P16" s="98"/>
    </row>
    <row r="17" spans="1:16" s="61" customFormat="1" x14ac:dyDescent="0.25">
      <c r="A17" s="582"/>
      <c r="B17" s="582"/>
      <c r="C17" s="74"/>
      <c r="D17" s="74"/>
      <c r="E17" s="74"/>
      <c r="F17" s="74"/>
      <c r="G17" s="74"/>
      <c r="H17" s="74"/>
      <c r="I17" s="74"/>
      <c r="J17" s="74"/>
      <c r="K17" s="74"/>
      <c r="L17" s="74"/>
      <c r="M17" s="74"/>
      <c r="N17" s="74"/>
      <c r="O17" s="582"/>
      <c r="P17" s="582"/>
    </row>
    <row r="18" spans="1:16" s="27" customFormat="1" x14ac:dyDescent="0.25">
      <c r="A18" s="70" t="s">
        <v>192</v>
      </c>
      <c r="B18" s="70"/>
      <c r="C18" s="71"/>
      <c r="D18" s="71"/>
      <c r="E18" s="71"/>
      <c r="F18" s="71"/>
      <c r="G18" s="71"/>
      <c r="H18" s="71"/>
      <c r="I18" s="71"/>
      <c r="J18" s="71"/>
      <c r="K18" s="71"/>
      <c r="L18" s="71"/>
      <c r="M18" s="71"/>
      <c r="N18" s="71"/>
      <c r="O18" s="72"/>
      <c r="P18" s="70"/>
    </row>
    <row r="19" spans="1:16" s="61" customFormat="1" x14ac:dyDescent="0.25">
      <c r="A19" s="582" t="s">
        <v>1376</v>
      </c>
      <c r="B19" s="582"/>
      <c r="C19" s="74"/>
      <c r="D19" s="74"/>
      <c r="E19" s="74"/>
      <c r="F19" s="74"/>
      <c r="G19" s="74"/>
      <c r="H19" s="74"/>
      <c r="I19" s="74"/>
      <c r="J19" s="74"/>
      <c r="K19" s="74"/>
      <c r="L19" s="74"/>
      <c r="M19" s="74"/>
      <c r="N19" s="74"/>
      <c r="O19" s="88"/>
      <c r="P19" s="582"/>
    </row>
    <row r="20" spans="1:16" s="61" customFormat="1" x14ac:dyDescent="0.25">
      <c r="A20" s="582" t="s">
        <v>1377</v>
      </c>
      <c r="B20" s="582"/>
      <c r="C20" s="74"/>
      <c r="D20" s="74"/>
      <c r="E20" s="74"/>
      <c r="F20" s="74"/>
      <c r="G20" s="74"/>
      <c r="H20" s="74"/>
      <c r="I20" s="74"/>
      <c r="J20" s="74"/>
      <c r="K20" s="74"/>
      <c r="L20" s="74"/>
      <c r="M20" s="74"/>
      <c r="N20" s="74"/>
      <c r="O20" s="88"/>
      <c r="P20" s="582"/>
    </row>
    <row r="21" spans="1:16" s="61" customFormat="1" x14ac:dyDescent="0.25">
      <c r="A21" s="582" t="s">
        <v>400</v>
      </c>
      <c r="B21" s="582"/>
      <c r="C21" s="74"/>
      <c r="D21" s="74"/>
      <c r="E21" s="74"/>
      <c r="F21" s="74"/>
      <c r="G21" s="74"/>
      <c r="H21" s="74"/>
      <c r="I21" s="74"/>
      <c r="J21" s="74"/>
      <c r="K21" s="74"/>
      <c r="L21" s="74"/>
      <c r="M21" s="74"/>
      <c r="N21" s="74"/>
      <c r="O21" s="582"/>
      <c r="P21" s="582"/>
    </row>
    <row r="22" spans="1:16" s="582" customFormat="1" x14ac:dyDescent="0.25">
      <c r="C22" s="74"/>
      <c r="D22" s="74"/>
      <c r="E22" s="74"/>
      <c r="F22" s="74"/>
      <c r="G22" s="74"/>
      <c r="H22" s="74"/>
      <c r="I22" s="74"/>
      <c r="J22" s="74"/>
      <c r="K22" s="74"/>
      <c r="L22" s="74"/>
      <c r="M22" s="74"/>
      <c r="N22" s="74"/>
    </row>
    <row r="23" spans="1:16" s="190" customFormat="1" x14ac:dyDescent="0.25">
      <c r="A23" s="310"/>
      <c r="B23" s="310"/>
      <c r="C23" s="2"/>
      <c r="D23" s="2"/>
      <c r="E23" s="2"/>
      <c r="F23" s="2"/>
      <c r="G23" s="2"/>
      <c r="H23" s="2"/>
      <c r="I23" s="2"/>
      <c r="J23" s="2"/>
      <c r="K23" s="2"/>
      <c r="L23" s="2"/>
      <c r="M23" s="2"/>
      <c r="N23" s="2"/>
      <c r="O23" s="310"/>
      <c r="P23" s="310"/>
    </row>
    <row r="24" spans="1:16" s="190" customFormat="1" x14ac:dyDescent="0.25">
      <c r="A24" s="310"/>
      <c r="B24" s="310"/>
      <c r="C24" s="2"/>
      <c r="D24" s="2"/>
      <c r="E24" s="2"/>
      <c r="F24" s="2"/>
      <c r="G24" s="2"/>
      <c r="H24" s="2"/>
      <c r="I24" s="2"/>
      <c r="J24" s="2"/>
      <c r="K24" s="2"/>
      <c r="L24" s="2"/>
      <c r="M24" s="2"/>
      <c r="N24" s="2"/>
      <c r="O24" s="310"/>
      <c r="P24" s="310"/>
    </row>
    <row r="25" spans="1:16" s="190" customFormat="1" x14ac:dyDescent="0.25">
      <c r="A25" s="310"/>
      <c r="B25" s="310"/>
      <c r="C25" s="2"/>
      <c r="D25" s="2"/>
      <c r="E25" s="2"/>
      <c r="F25" s="2"/>
      <c r="G25" s="2"/>
      <c r="H25" s="2"/>
      <c r="I25" s="2"/>
      <c r="J25" s="2"/>
      <c r="K25" s="2"/>
      <c r="L25" s="2"/>
      <c r="M25" s="2"/>
      <c r="N25" s="2"/>
      <c r="O25" s="310"/>
      <c r="P25" s="310"/>
    </row>
    <row r="26" spans="1:16" s="190" customFormat="1" x14ac:dyDescent="0.25">
      <c r="A26" s="310"/>
      <c r="B26" s="310"/>
      <c r="C26" s="2"/>
      <c r="D26" s="2"/>
      <c r="E26" s="2"/>
      <c r="F26" s="2"/>
      <c r="G26" s="2"/>
      <c r="H26" s="2"/>
      <c r="I26" s="2"/>
      <c r="J26" s="2"/>
      <c r="K26" s="2"/>
      <c r="L26" s="2"/>
      <c r="M26" s="2"/>
      <c r="N26" s="2"/>
      <c r="O26" s="310"/>
      <c r="P26" s="310"/>
    </row>
    <row r="27" spans="1:16" s="190" customFormat="1" x14ac:dyDescent="0.25">
      <c r="A27" s="310"/>
      <c r="B27" s="310"/>
      <c r="C27" s="2"/>
      <c r="D27" s="2"/>
      <c r="E27" s="2"/>
      <c r="F27" s="2"/>
      <c r="G27" s="2"/>
      <c r="H27" s="2"/>
      <c r="I27" s="2"/>
      <c r="J27" s="2"/>
      <c r="K27" s="2"/>
      <c r="L27" s="2"/>
      <c r="M27" s="2"/>
      <c r="N27" s="2"/>
      <c r="O27" s="310"/>
      <c r="P27" s="310"/>
    </row>
    <row r="28" spans="1:16" s="190" customFormat="1" x14ac:dyDescent="0.25">
      <c r="A28" s="310"/>
      <c r="B28" s="310"/>
      <c r="C28" s="2"/>
      <c r="D28" s="2"/>
      <c r="E28" s="2"/>
      <c r="F28" s="2"/>
      <c r="G28" s="2"/>
      <c r="H28" s="2"/>
      <c r="I28" s="2"/>
      <c r="J28" s="2"/>
      <c r="K28" s="2"/>
      <c r="L28" s="2"/>
      <c r="M28" s="2"/>
      <c r="N28" s="2"/>
      <c r="O28" s="310"/>
      <c r="P28" s="310"/>
    </row>
    <row r="29" spans="1:16" s="190" customFormat="1" x14ac:dyDescent="0.25">
      <c r="A29" s="310"/>
      <c r="B29" s="310"/>
      <c r="C29" s="2"/>
      <c r="D29" s="2"/>
      <c r="E29" s="2"/>
      <c r="F29" s="2"/>
      <c r="G29" s="2"/>
      <c r="H29" s="2"/>
      <c r="I29" s="2"/>
      <c r="J29" s="2"/>
      <c r="K29" s="2"/>
      <c r="L29" s="2"/>
      <c r="M29" s="2"/>
      <c r="N29" s="2"/>
      <c r="O29" s="310"/>
      <c r="P29" s="310"/>
    </row>
    <row r="30" spans="1:16" s="190" customFormat="1" x14ac:dyDescent="0.25">
      <c r="A30" s="310"/>
      <c r="B30" s="310"/>
      <c r="C30" s="2"/>
      <c r="D30" s="2"/>
      <c r="E30" s="2"/>
      <c r="F30" s="2"/>
      <c r="G30" s="2"/>
      <c r="H30" s="2"/>
      <c r="I30" s="2"/>
      <c r="J30" s="2"/>
      <c r="K30" s="2"/>
      <c r="L30" s="2"/>
      <c r="M30" s="2"/>
      <c r="N30" s="2"/>
      <c r="O30" s="310"/>
      <c r="P30" s="310"/>
    </row>
    <row r="31" spans="1:16" s="190" customFormat="1" x14ac:dyDescent="0.25">
      <c r="A31" s="310"/>
      <c r="B31" s="310"/>
      <c r="C31" s="2"/>
      <c r="D31" s="2"/>
      <c r="E31" s="2"/>
      <c r="F31" s="2"/>
      <c r="G31" s="2"/>
      <c r="H31" s="2"/>
      <c r="I31" s="2"/>
      <c r="J31" s="2"/>
      <c r="K31" s="2"/>
      <c r="L31" s="2"/>
      <c r="M31" s="2"/>
      <c r="N31" s="2"/>
      <c r="O31" s="310"/>
      <c r="P31" s="310"/>
    </row>
    <row r="32" spans="1:16" s="190" customFormat="1" x14ac:dyDescent="0.25">
      <c r="A32" s="310"/>
      <c r="B32" s="310"/>
      <c r="C32" s="2"/>
      <c r="D32" s="2"/>
      <c r="E32" s="2"/>
      <c r="F32" s="2"/>
      <c r="G32" s="2"/>
      <c r="H32" s="2"/>
      <c r="I32" s="2"/>
      <c r="J32" s="2"/>
      <c r="K32" s="2"/>
      <c r="L32" s="2"/>
      <c r="M32" s="2"/>
      <c r="N32" s="2"/>
    </row>
    <row r="33" spans="1:14" s="190" customFormat="1" x14ac:dyDescent="0.25">
      <c r="A33" s="310" t="s">
        <v>235</v>
      </c>
      <c r="B33" s="310"/>
      <c r="C33" s="2"/>
      <c r="D33" s="2"/>
      <c r="E33" s="2"/>
      <c r="F33" s="2"/>
      <c r="G33" s="2"/>
      <c r="H33" s="2"/>
      <c r="I33" s="2"/>
      <c r="J33" s="2"/>
      <c r="K33" s="2"/>
      <c r="L33" s="2"/>
      <c r="M33" s="2"/>
      <c r="N33" s="2"/>
    </row>
    <row r="34" spans="1:14" s="283" customFormat="1" x14ac:dyDescent="0.25">
      <c r="A34" s="310"/>
      <c r="B34" s="310"/>
      <c r="C34" s="2"/>
      <c r="D34" s="2"/>
      <c r="E34" s="2"/>
      <c r="F34" s="2"/>
      <c r="G34" s="2"/>
      <c r="H34" s="2"/>
      <c r="I34" s="2"/>
      <c r="J34" s="2"/>
      <c r="K34" s="2"/>
      <c r="L34" s="2"/>
      <c r="M34" s="2"/>
      <c r="N34" s="2"/>
    </row>
    <row r="35" spans="1:14" s="283" customFormat="1" x14ac:dyDescent="0.25">
      <c r="A35" s="310"/>
      <c r="B35" s="310"/>
      <c r="C35" s="2"/>
      <c r="D35" s="2"/>
      <c r="E35" s="2"/>
      <c r="F35" s="2"/>
      <c r="G35" s="2"/>
      <c r="H35" s="2"/>
      <c r="I35" s="2"/>
      <c r="J35" s="2"/>
      <c r="K35" s="2"/>
      <c r="L35" s="2"/>
      <c r="M35" s="2"/>
      <c r="N35" s="2"/>
    </row>
    <row r="36" spans="1:14" s="283" customFormat="1" x14ac:dyDescent="0.25">
      <c r="A36" s="310"/>
      <c r="B36" s="310"/>
      <c r="C36" s="2"/>
      <c r="D36" s="2"/>
      <c r="E36" s="2"/>
      <c r="F36" s="2"/>
      <c r="G36" s="2"/>
      <c r="H36" s="2"/>
      <c r="I36" s="2"/>
      <c r="J36" s="2"/>
      <c r="K36" s="2"/>
      <c r="L36" s="2"/>
      <c r="M36" s="2"/>
      <c r="N36" s="2"/>
    </row>
    <row r="37" spans="1:14" s="283" customFormat="1" x14ac:dyDescent="0.25">
      <c r="A37" s="310"/>
      <c r="B37" s="310"/>
      <c r="C37" s="2"/>
      <c r="D37" s="2"/>
      <c r="E37" s="2"/>
      <c r="F37" s="2"/>
      <c r="G37" s="2"/>
      <c r="H37" s="2"/>
      <c r="I37" s="2"/>
      <c r="J37" s="2"/>
      <c r="K37" s="2"/>
      <c r="L37" s="2"/>
      <c r="M37" s="2"/>
      <c r="N37" s="2"/>
    </row>
    <row r="38" spans="1:14" s="283" customFormat="1" x14ac:dyDescent="0.25">
      <c r="A38" s="310"/>
      <c r="B38" s="310"/>
      <c r="C38" s="2"/>
      <c r="D38" s="2"/>
      <c r="E38" s="2"/>
      <c r="F38" s="2"/>
      <c r="G38" s="2"/>
      <c r="H38" s="2"/>
      <c r="I38" s="2"/>
      <c r="J38" s="2"/>
      <c r="K38" s="2"/>
      <c r="L38" s="2"/>
      <c r="M38" s="2"/>
      <c r="N38" s="2"/>
    </row>
    <row r="39" spans="1:14" s="283" customFormat="1" x14ac:dyDescent="0.25">
      <c r="A39" s="310"/>
      <c r="B39" s="310"/>
      <c r="C39" s="2"/>
      <c r="D39" s="2"/>
      <c r="E39" s="2"/>
      <c r="F39" s="2"/>
      <c r="G39" s="2"/>
      <c r="H39" s="2"/>
      <c r="I39" s="2"/>
      <c r="J39" s="2"/>
      <c r="K39" s="2"/>
      <c r="L39" s="2"/>
      <c r="M39" s="2"/>
      <c r="N39" s="2"/>
    </row>
    <row r="40" spans="1:14" s="283" customFormat="1" x14ac:dyDescent="0.25">
      <c r="A40" s="310"/>
      <c r="B40" s="310"/>
      <c r="C40" s="2"/>
      <c r="D40" s="2"/>
      <c r="E40" s="2"/>
      <c r="F40" s="2"/>
      <c r="G40" s="2"/>
      <c r="H40" s="2"/>
      <c r="I40" s="2"/>
      <c r="J40" s="2"/>
      <c r="K40" s="2"/>
      <c r="L40" s="2"/>
      <c r="M40" s="2"/>
      <c r="N40" s="2"/>
    </row>
    <row r="41" spans="1:14" s="283" customFormat="1" x14ac:dyDescent="0.25">
      <c r="A41" s="310"/>
      <c r="B41" s="310"/>
      <c r="C41" s="2"/>
      <c r="D41" s="2"/>
      <c r="E41" s="2"/>
      <c r="F41" s="2"/>
      <c r="G41" s="2"/>
      <c r="H41" s="2"/>
      <c r="I41" s="2"/>
      <c r="J41" s="2"/>
      <c r="K41" s="2"/>
      <c r="L41" s="2"/>
      <c r="M41" s="2"/>
      <c r="N41" s="2"/>
    </row>
    <row r="42" spans="1:14" s="283" customFormat="1" x14ac:dyDescent="0.25">
      <c r="A42" s="310"/>
      <c r="B42" s="310"/>
      <c r="C42" s="2"/>
      <c r="D42" s="2"/>
      <c r="E42" s="2"/>
      <c r="F42" s="2"/>
      <c r="G42" s="2"/>
      <c r="H42" s="2"/>
      <c r="I42" s="2"/>
      <c r="J42" s="2"/>
      <c r="K42" s="2"/>
      <c r="L42" s="2"/>
      <c r="M42" s="2"/>
      <c r="N42" s="2"/>
    </row>
    <row r="43" spans="1:14" s="283" customFormat="1" x14ac:dyDescent="0.25">
      <c r="A43" s="310"/>
      <c r="B43" s="310"/>
      <c r="C43" s="2"/>
      <c r="D43" s="2"/>
      <c r="E43" s="2"/>
      <c r="F43" s="2"/>
      <c r="G43" s="2"/>
      <c r="H43" s="2"/>
      <c r="I43" s="2"/>
      <c r="J43" s="2"/>
      <c r="K43" s="2"/>
      <c r="L43" s="2"/>
      <c r="M43" s="2"/>
      <c r="N43" s="2"/>
    </row>
    <row r="44" spans="1:14" s="283" customFormat="1" x14ac:dyDescent="0.25">
      <c r="A44" s="310"/>
      <c r="B44" s="310"/>
      <c r="C44" s="2"/>
      <c r="D44" s="2"/>
      <c r="E44" s="2"/>
      <c r="F44" s="2"/>
      <c r="G44" s="2"/>
      <c r="H44" s="2"/>
      <c r="I44" s="2"/>
      <c r="J44" s="2"/>
      <c r="K44" s="2"/>
      <c r="L44" s="2"/>
      <c r="M44" s="2"/>
      <c r="N44" s="2"/>
    </row>
    <row r="45" spans="1:14" s="283" customFormat="1" x14ac:dyDescent="0.25">
      <c r="A45" s="310"/>
      <c r="B45" s="310"/>
      <c r="C45" s="2"/>
      <c r="D45" s="2"/>
      <c r="E45" s="2"/>
      <c r="F45" s="2"/>
      <c r="G45" s="2"/>
      <c r="H45" s="2"/>
      <c r="I45" s="2"/>
      <c r="J45" s="2"/>
      <c r="K45" s="2"/>
      <c r="L45" s="2"/>
      <c r="M45" s="2"/>
      <c r="N45" s="2"/>
    </row>
    <row r="46" spans="1:14" s="283" customFormat="1" x14ac:dyDescent="0.25">
      <c r="A46" s="310"/>
      <c r="B46" s="310"/>
      <c r="C46" s="2"/>
      <c r="D46" s="2"/>
      <c r="E46" s="2"/>
      <c r="F46" s="2"/>
      <c r="G46" s="2"/>
      <c r="H46" s="2"/>
      <c r="I46" s="2"/>
      <c r="J46" s="2"/>
      <c r="K46" s="2"/>
      <c r="L46" s="2"/>
      <c r="M46" s="2"/>
      <c r="N46" s="2"/>
    </row>
    <row r="47" spans="1:14" s="283" customFormat="1" x14ac:dyDescent="0.25">
      <c r="A47" s="310"/>
      <c r="B47" s="310"/>
      <c r="C47" s="2"/>
      <c r="D47" s="2"/>
      <c r="E47" s="2"/>
      <c r="F47" s="2"/>
      <c r="G47" s="2"/>
      <c r="H47" s="2"/>
      <c r="I47" s="2"/>
      <c r="J47" s="2"/>
      <c r="K47" s="2"/>
      <c r="L47" s="2"/>
      <c r="M47" s="2"/>
      <c r="N47" s="2"/>
    </row>
    <row r="48" spans="1:14" s="283" customFormat="1" x14ac:dyDescent="0.25">
      <c r="C48" s="2"/>
      <c r="D48" s="2"/>
      <c r="E48" s="2"/>
      <c r="F48" s="2"/>
      <c r="G48" s="2"/>
      <c r="H48" s="2"/>
      <c r="I48" s="2"/>
      <c r="J48" s="2"/>
      <c r="K48" s="2"/>
      <c r="L48" s="2"/>
      <c r="M48" s="2"/>
      <c r="N48" s="2"/>
    </row>
    <row r="49" spans="3:14" s="283" customFormat="1" x14ac:dyDescent="0.25">
      <c r="C49" s="2"/>
      <c r="D49" s="2"/>
      <c r="E49" s="2"/>
      <c r="F49" s="2"/>
      <c r="G49" s="2"/>
      <c r="H49" s="2"/>
      <c r="I49" s="2"/>
      <c r="J49" s="2"/>
      <c r="K49" s="2"/>
      <c r="L49" s="2"/>
      <c r="M49" s="2"/>
      <c r="N49" s="2"/>
    </row>
    <row r="50" spans="3:14" s="283" customFormat="1" x14ac:dyDescent="0.25">
      <c r="C50" s="2"/>
      <c r="D50" s="2"/>
      <c r="E50" s="2"/>
      <c r="F50" s="2"/>
      <c r="G50" s="2"/>
      <c r="H50" s="2"/>
      <c r="I50" s="2"/>
      <c r="J50" s="2"/>
      <c r="K50" s="2"/>
      <c r="L50" s="2"/>
      <c r="M50" s="2"/>
      <c r="N50" s="2"/>
    </row>
    <row r="51" spans="3:14" s="283" customFormat="1" x14ac:dyDescent="0.25">
      <c r="C51" s="2"/>
      <c r="D51" s="2"/>
      <c r="E51" s="2"/>
      <c r="F51" s="2"/>
      <c r="G51" s="2"/>
      <c r="H51" s="2"/>
      <c r="I51" s="2"/>
      <c r="J51" s="2"/>
      <c r="K51" s="2"/>
      <c r="L51" s="2"/>
      <c r="M51" s="2"/>
      <c r="N51" s="2"/>
    </row>
    <row r="52" spans="3:14" s="283" customFormat="1" x14ac:dyDescent="0.25">
      <c r="C52" s="2"/>
      <c r="D52" s="2"/>
      <c r="E52" s="2"/>
      <c r="F52" s="2"/>
      <c r="G52" s="2"/>
      <c r="H52" s="2"/>
      <c r="I52" s="2"/>
      <c r="J52" s="2"/>
      <c r="K52" s="2"/>
      <c r="L52" s="2"/>
      <c r="M52" s="2"/>
      <c r="N52" s="2"/>
    </row>
    <row r="53" spans="3:14" s="283" customFormat="1" x14ac:dyDescent="0.25">
      <c r="C53" s="2"/>
      <c r="D53" s="2"/>
      <c r="E53" s="2"/>
      <c r="F53" s="2"/>
      <c r="G53" s="2"/>
      <c r="H53" s="2"/>
      <c r="I53" s="2"/>
      <c r="J53" s="2"/>
      <c r="K53" s="2"/>
      <c r="L53" s="2"/>
      <c r="M53" s="2"/>
      <c r="N53" s="2"/>
    </row>
    <row r="54" spans="3:14" s="283" customFormat="1" x14ac:dyDescent="0.25">
      <c r="C54" s="2"/>
      <c r="D54" s="2"/>
      <c r="E54" s="2"/>
      <c r="F54" s="2"/>
      <c r="G54" s="2"/>
      <c r="H54" s="2"/>
      <c r="I54" s="2"/>
      <c r="J54" s="2"/>
      <c r="K54" s="2"/>
      <c r="L54" s="2"/>
      <c r="M54" s="2"/>
      <c r="N54" s="2"/>
    </row>
    <row r="55" spans="3:14" s="283" customFormat="1" x14ac:dyDescent="0.25">
      <c r="C55" s="2"/>
      <c r="D55" s="2"/>
      <c r="E55" s="2"/>
      <c r="F55" s="2"/>
      <c r="G55" s="2"/>
      <c r="H55" s="2"/>
      <c r="I55" s="2"/>
      <c r="J55" s="2"/>
      <c r="K55" s="2"/>
      <c r="L55" s="2"/>
      <c r="M55" s="2"/>
      <c r="N55" s="2"/>
    </row>
    <row r="56" spans="3:14" s="283" customFormat="1" x14ac:dyDescent="0.25">
      <c r="C56" s="2"/>
      <c r="D56" s="2"/>
      <c r="E56" s="2"/>
      <c r="F56" s="2"/>
      <c r="G56" s="2"/>
      <c r="H56" s="2"/>
      <c r="I56" s="2"/>
      <c r="J56" s="2"/>
      <c r="K56" s="2"/>
      <c r="L56" s="2"/>
      <c r="M56" s="2"/>
      <c r="N56" s="2"/>
    </row>
    <row r="57" spans="3:14" s="283" customFormat="1" x14ac:dyDescent="0.25">
      <c r="C57" s="2"/>
      <c r="D57" s="2"/>
      <c r="E57" s="2"/>
      <c r="F57" s="2"/>
      <c r="G57" s="2"/>
      <c r="H57" s="2"/>
      <c r="I57" s="2"/>
      <c r="J57" s="2"/>
      <c r="K57" s="2"/>
      <c r="L57" s="2"/>
      <c r="M57" s="2"/>
      <c r="N57" s="2"/>
    </row>
    <row r="58" spans="3:14" s="283" customFormat="1" x14ac:dyDescent="0.25">
      <c r="C58" s="2"/>
      <c r="D58" s="2"/>
      <c r="E58" s="2"/>
      <c r="F58" s="2"/>
      <c r="G58" s="2"/>
      <c r="H58" s="2"/>
      <c r="I58" s="2"/>
      <c r="J58" s="2"/>
      <c r="K58" s="2"/>
      <c r="L58" s="2"/>
      <c r="M58" s="2"/>
      <c r="N58" s="2"/>
    </row>
    <row r="59" spans="3:14" s="283" customFormat="1" x14ac:dyDescent="0.25">
      <c r="C59" s="2"/>
      <c r="D59" s="2"/>
      <c r="E59" s="2"/>
      <c r="F59" s="2"/>
      <c r="G59" s="2"/>
      <c r="H59" s="2"/>
      <c r="I59" s="2"/>
      <c r="J59" s="2"/>
      <c r="K59" s="2"/>
      <c r="L59" s="2"/>
      <c r="M59" s="2"/>
      <c r="N59" s="2"/>
    </row>
    <row r="60" spans="3:14" s="283" customFormat="1" x14ac:dyDescent="0.25">
      <c r="C60" s="2"/>
      <c r="D60" s="2"/>
      <c r="E60" s="2"/>
      <c r="F60" s="2"/>
      <c r="G60" s="2"/>
      <c r="H60" s="2"/>
      <c r="I60" s="2"/>
      <c r="J60" s="2"/>
      <c r="K60" s="2"/>
      <c r="L60" s="2"/>
      <c r="M60" s="2"/>
      <c r="N60" s="2"/>
    </row>
    <row r="61" spans="3:14" s="283" customFormat="1" x14ac:dyDescent="0.25">
      <c r="C61" s="2"/>
      <c r="D61" s="2"/>
      <c r="E61" s="2"/>
      <c r="F61" s="2"/>
      <c r="G61" s="2"/>
      <c r="H61" s="2"/>
      <c r="I61" s="2"/>
      <c r="J61" s="2"/>
      <c r="K61" s="2"/>
      <c r="L61" s="2"/>
      <c r="M61" s="2"/>
      <c r="N61" s="2"/>
    </row>
    <row r="62" spans="3:14" s="283" customFormat="1" x14ac:dyDescent="0.25">
      <c r="C62" s="2"/>
      <c r="D62" s="2"/>
      <c r="E62" s="2"/>
      <c r="F62" s="2"/>
      <c r="G62" s="2"/>
      <c r="H62" s="2"/>
      <c r="I62" s="2"/>
      <c r="J62" s="2"/>
      <c r="K62" s="2"/>
      <c r="L62" s="2"/>
      <c r="M62" s="2"/>
      <c r="N62" s="2"/>
    </row>
    <row r="63" spans="3:14" s="283" customFormat="1" x14ac:dyDescent="0.25">
      <c r="C63" s="2"/>
      <c r="D63" s="2"/>
      <c r="E63" s="2"/>
      <c r="F63" s="2"/>
      <c r="G63" s="2"/>
      <c r="H63" s="2"/>
      <c r="I63" s="2"/>
      <c r="J63" s="2"/>
      <c r="K63" s="2"/>
      <c r="L63" s="2"/>
      <c r="M63" s="2"/>
      <c r="N63" s="2"/>
    </row>
    <row r="64" spans="3:14" s="283" customFormat="1" x14ac:dyDescent="0.25">
      <c r="C64" s="2"/>
      <c r="D64" s="2"/>
      <c r="E64" s="2"/>
      <c r="F64" s="2"/>
      <c r="G64" s="2"/>
      <c r="H64" s="2"/>
      <c r="I64" s="2"/>
      <c r="J64" s="2"/>
      <c r="K64" s="2"/>
      <c r="L64" s="2"/>
      <c r="M64" s="2"/>
      <c r="N64" s="2"/>
    </row>
    <row r="65" spans="3:16" s="283" customFormat="1" x14ac:dyDescent="0.25">
      <c r="C65" s="2"/>
      <c r="D65" s="2"/>
      <c r="E65" s="2"/>
      <c r="F65" s="2"/>
      <c r="G65" s="2"/>
      <c r="H65" s="2"/>
      <c r="I65" s="2"/>
      <c r="J65" s="2"/>
      <c r="K65" s="2"/>
      <c r="L65" s="2"/>
      <c r="M65" s="2"/>
      <c r="N65" s="2"/>
    </row>
    <row r="66" spans="3:16" s="283" customFormat="1" x14ac:dyDescent="0.25">
      <c r="C66" s="2"/>
      <c r="D66" s="2"/>
      <c r="E66" s="2"/>
      <c r="F66" s="2"/>
      <c r="G66" s="2"/>
      <c r="H66" s="2"/>
      <c r="I66" s="2"/>
      <c r="J66" s="2"/>
      <c r="K66" s="2"/>
      <c r="L66" s="2"/>
      <c r="M66" s="2"/>
      <c r="N66" s="2"/>
    </row>
    <row r="67" spans="3:16" s="283" customFormat="1" x14ac:dyDescent="0.25">
      <c r="C67" s="2"/>
      <c r="D67" s="2"/>
      <c r="E67" s="2"/>
      <c r="F67" s="2"/>
      <c r="G67" s="2"/>
      <c r="H67" s="2"/>
      <c r="I67" s="2"/>
      <c r="J67" s="2"/>
      <c r="K67" s="2"/>
      <c r="L67" s="2"/>
      <c r="M67" s="2"/>
      <c r="N67" s="2"/>
    </row>
    <row r="68" spans="3:16" s="283" customFormat="1" x14ac:dyDescent="0.25">
      <c r="C68" s="2"/>
      <c r="D68" s="2"/>
      <c r="E68" s="2"/>
      <c r="F68" s="2"/>
      <c r="G68" s="2"/>
      <c r="H68" s="2"/>
      <c r="I68" s="2"/>
      <c r="J68" s="2"/>
      <c r="K68" s="2"/>
      <c r="L68" s="2"/>
      <c r="M68" s="2"/>
      <c r="N68" s="2"/>
    </row>
    <row r="69" spans="3:16" s="283" customFormat="1" x14ac:dyDescent="0.25">
      <c r="C69" s="2"/>
      <c r="D69" s="2"/>
      <c r="E69" s="2"/>
      <c r="F69" s="2"/>
      <c r="G69" s="2"/>
      <c r="H69" s="2"/>
      <c r="I69" s="2"/>
      <c r="J69" s="2"/>
      <c r="K69" s="2"/>
      <c r="L69" s="2"/>
      <c r="M69" s="2"/>
      <c r="N69" s="2"/>
    </row>
    <row r="70" spans="3:16" s="283" customFormat="1" x14ac:dyDescent="0.25">
      <c r="C70" s="2"/>
      <c r="D70" s="2"/>
      <c r="E70" s="2"/>
      <c r="F70" s="2"/>
      <c r="G70" s="2"/>
      <c r="H70" s="2"/>
      <c r="I70" s="2"/>
      <c r="J70" s="2"/>
      <c r="K70" s="2"/>
      <c r="L70" s="2"/>
      <c r="M70" s="2"/>
      <c r="N70" s="2"/>
    </row>
    <row r="71" spans="3:16" s="283" customFormat="1" x14ac:dyDescent="0.25">
      <c r="C71" s="2"/>
      <c r="D71" s="2"/>
      <c r="E71" s="2"/>
      <c r="F71" s="2"/>
      <c r="G71" s="2"/>
      <c r="H71" s="2"/>
      <c r="I71" s="2"/>
      <c r="J71" s="2"/>
      <c r="K71" s="2"/>
      <c r="L71" s="2"/>
      <c r="M71" s="2"/>
      <c r="N71" s="2"/>
    </row>
    <row r="72" spans="3:16" s="283" customFormat="1" x14ac:dyDescent="0.25">
      <c r="C72" s="2"/>
      <c r="D72" s="2"/>
      <c r="E72" s="2"/>
      <c r="F72" s="2"/>
      <c r="G72" s="2"/>
      <c r="H72" s="2"/>
      <c r="I72" s="2"/>
      <c r="J72" s="2"/>
      <c r="K72" s="2"/>
      <c r="L72" s="2"/>
      <c r="M72" s="2"/>
      <c r="N72" s="2"/>
    </row>
    <row r="73" spans="3:16" s="283" customFormat="1" x14ac:dyDescent="0.25">
      <c r="C73" s="2"/>
      <c r="D73" s="2"/>
      <c r="E73" s="2"/>
      <c r="F73" s="2"/>
      <c r="G73" s="2"/>
      <c r="H73" s="2"/>
      <c r="I73" s="2"/>
      <c r="J73" s="2"/>
      <c r="K73" s="2"/>
      <c r="L73" s="2"/>
      <c r="M73" s="2"/>
      <c r="N73" s="2"/>
    </row>
    <row r="74" spans="3:16" s="283" customFormat="1" x14ac:dyDescent="0.25">
      <c r="C74" s="2"/>
      <c r="D74" s="2"/>
      <c r="E74" s="2"/>
      <c r="F74" s="2"/>
      <c r="G74" s="2"/>
      <c r="H74" s="2"/>
      <c r="I74" s="2"/>
      <c r="J74" s="2"/>
      <c r="K74" s="2"/>
      <c r="L74" s="2"/>
      <c r="M74" s="2"/>
      <c r="N74" s="2"/>
    </row>
    <row r="75" spans="3:16" s="283" customFormat="1" x14ac:dyDescent="0.25">
      <c r="C75" s="2"/>
      <c r="D75" s="2"/>
      <c r="E75" s="2"/>
      <c r="F75" s="2"/>
      <c r="G75" s="2"/>
      <c r="H75" s="2"/>
      <c r="I75" s="2"/>
      <c r="J75" s="2"/>
      <c r="K75" s="2"/>
      <c r="L75" s="2"/>
      <c r="M75" s="2"/>
      <c r="N75" s="2"/>
    </row>
    <row r="76" spans="3:16" s="283" customFormat="1" x14ac:dyDescent="0.25">
      <c r="C76" s="2"/>
      <c r="D76" s="2"/>
      <c r="E76" s="2"/>
      <c r="F76" s="2"/>
      <c r="G76" s="2"/>
      <c r="H76" s="2"/>
      <c r="I76" s="2"/>
      <c r="J76" s="2"/>
      <c r="K76" s="2"/>
      <c r="L76" s="2"/>
      <c r="M76" s="2"/>
      <c r="N76" s="2"/>
    </row>
    <row r="77" spans="3:16" s="283" customFormat="1" x14ac:dyDescent="0.25">
      <c r="C77" s="2"/>
      <c r="D77" s="2"/>
      <c r="E77" s="2"/>
      <c r="F77" s="2"/>
      <c r="G77" s="2"/>
      <c r="H77" s="2"/>
      <c r="I77" s="2"/>
      <c r="J77" s="2"/>
      <c r="K77" s="2"/>
      <c r="L77" s="2"/>
      <c r="M77" s="2"/>
      <c r="N77" s="2"/>
    </row>
    <row r="78" spans="3:16" s="283" customFormat="1" x14ac:dyDescent="0.25">
      <c r="C78" s="2"/>
      <c r="D78" s="2"/>
      <c r="E78" s="2"/>
      <c r="F78" s="2"/>
      <c r="G78" s="2"/>
      <c r="H78" s="2"/>
      <c r="I78" s="2"/>
      <c r="J78" s="2"/>
      <c r="K78" s="2"/>
      <c r="L78" s="2"/>
      <c r="M78" s="2"/>
      <c r="N78" s="2"/>
    </row>
    <row r="79" spans="3:16" s="283" customFormat="1" x14ac:dyDescent="0.25">
      <c r="C79" s="2"/>
      <c r="D79" s="2"/>
      <c r="E79" s="2"/>
      <c r="F79" s="2"/>
      <c r="G79" s="2"/>
      <c r="H79" s="2"/>
      <c r="I79" s="2"/>
      <c r="J79" s="2"/>
      <c r="K79" s="2"/>
      <c r="L79" s="2"/>
      <c r="M79" s="2"/>
      <c r="N79" s="2"/>
    </row>
    <row r="80" spans="3:16" s="283" customFormat="1" x14ac:dyDescent="0.25">
      <c r="C80" s="2"/>
      <c r="D80" s="2"/>
      <c r="E80" s="2"/>
      <c r="F80" s="2"/>
      <c r="G80" s="2"/>
      <c r="H80" s="2"/>
      <c r="I80" s="2"/>
      <c r="J80" s="2"/>
      <c r="K80" s="2"/>
      <c r="L80" s="2"/>
      <c r="M80" s="2"/>
      <c r="N80" s="2"/>
      <c r="O80" s="310"/>
      <c r="P80" s="310"/>
    </row>
    <row r="81" spans="3:16" s="283" customFormat="1" x14ac:dyDescent="0.25">
      <c r="C81" s="2"/>
      <c r="D81" s="2"/>
      <c r="E81" s="2"/>
      <c r="F81" s="2"/>
      <c r="G81" s="2"/>
      <c r="H81" s="2"/>
      <c r="I81" s="2"/>
      <c r="J81" s="2"/>
      <c r="K81" s="2"/>
      <c r="L81" s="2"/>
      <c r="M81" s="2"/>
      <c r="N81" s="2"/>
      <c r="O81" s="310"/>
      <c r="P81" s="310"/>
    </row>
    <row r="82" spans="3:16" s="283" customFormat="1" x14ac:dyDescent="0.25">
      <c r="C82" s="2"/>
      <c r="D82" s="2"/>
      <c r="E82" s="2"/>
      <c r="F82" s="2"/>
      <c r="G82" s="2"/>
      <c r="H82" s="2"/>
      <c r="I82" s="2"/>
      <c r="J82" s="2"/>
      <c r="K82" s="2"/>
      <c r="L82" s="2"/>
      <c r="M82" s="2"/>
      <c r="N82" s="2"/>
      <c r="O82" s="310"/>
      <c r="P82" s="310"/>
    </row>
    <row r="83" spans="3:16" s="283" customFormat="1" x14ac:dyDescent="0.25">
      <c r="C83" s="2"/>
      <c r="D83" s="2"/>
      <c r="E83" s="2"/>
      <c r="F83" s="2"/>
      <c r="G83" s="2"/>
      <c r="H83" s="2"/>
      <c r="I83" s="2"/>
      <c r="J83" s="2"/>
      <c r="K83" s="2"/>
      <c r="L83" s="2"/>
      <c r="M83" s="2"/>
      <c r="N83" s="2"/>
      <c r="O83" s="310"/>
      <c r="P83" s="310"/>
    </row>
    <row r="84" spans="3:16" x14ac:dyDescent="0.25">
      <c r="O84" s="6"/>
      <c r="P84" s="6"/>
    </row>
    <row r="85" spans="3:16" x14ac:dyDescent="0.25">
      <c r="O85" s="6"/>
      <c r="P85" s="6"/>
    </row>
    <row r="86" spans="3:16" x14ac:dyDescent="0.25">
      <c r="O86" s="6"/>
      <c r="P86" s="6"/>
    </row>
    <row r="87" spans="3:16" x14ac:dyDescent="0.25">
      <c r="O87" s="6"/>
      <c r="P87" s="6"/>
    </row>
    <row r="88" spans="3:16" x14ac:dyDescent="0.25">
      <c r="O88" s="6"/>
      <c r="P88" s="6"/>
    </row>
    <row r="89" spans="3:16" x14ac:dyDescent="0.25">
      <c r="O89" s="6"/>
      <c r="P89" s="6"/>
    </row>
    <row r="90" spans="3:16" x14ac:dyDescent="0.25">
      <c r="O90" s="6"/>
      <c r="P90" s="6"/>
    </row>
    <row r="91" spans="3:16" x14ac:dyDescent="0.25">
      <c r="O91" s="6"/>
      <c r="P91" s="6"/>
    </row>
    <row r="92" spans="3:16" x14ac:dyDescent="0.25">
      <c r="O92" s="6"/>
      <c r="P92" s="6"/>
    </row>
    <row r="93" spans="3:16" x14ac:dyDescent="0.25">
      <c r="O93" s="6"/>
      <c r="P93" s="6"/>
    </row>
    <row r="94" spans="3:16" x14ac:dyDescent="0.25">
      <c r="O94" s="6"/>
      <c r="P94" s="6"/>
    </row>
  </sheetData>
  <mergeCells count="24">
    <mergeCell ref="H15:I15"/>
    <mergeCell ref="J15:K15"/>
    <mergeCell ref="L15:M15"/>
    <mergeCell ref="A15:B15"/>
    <mergeCell ref="B5:B6"/>
    <mergeCell ref="D15:E15"/>
    <mergeCell ref="F15:G15"/>
    <mergeCell ref="D5:E5"/>
    <mergeCell ref="A13:B13"/>
    <mergeCell ref="A14:B14"/>
    <mergeCell ref="J5:K5"/>
    <mergeCell ref="L5:M5"/>
    <mergeCell ref="D14:M14"/>
    <mergeCell ref="A2:P2"/>
    <mergeCell ref="A3:P3"/>
    <mergeCell ref="O4:P4"/>
    <mergeCell ref="O5:O6"/>
    <mergeCell ref="P5:P6"/>
    <mergeCell ref="F5:G5"/>
    <mergeCell ref="N5:N6"/>
    <mergeCell ref="A5:A6"/>
    <mergeCell ref="C5:C6"/>
    <mergeCell ref="H5:I5"/>
    <mergeCell ref="D4:M4"/>
  </mergeCells>
  <phoneticPr fontId="13" type="noConversion"/>
  <dataValidations disablePrompts="1" count="1">
    <dataValidation type="decimal" allowBlank="1" showInputMessage="1" showErrorMessage="1" sqref="D7:O12" xr:uid="{00000000-0002-0000-1400-000000000000}">
      <formula1>0</formula1>
      <formula2>1</formula2>
    </dataValidation>
  </dataValidations>
  <pageMargins left="0.78740157480314965" right="0.78740157480314965" top="0.98425196850393704" bottom="0.98425196850393704" header="0.51181102362204722" footer="0.51181102362204722"/>
  <pageSetup paperSize="9" scale="70" orientation="landscape" r:id="rId1"/>
  <headerFooter alignWithMargins="0">
    <oddFooter>&amp;R21</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Feuil24">
    <tabColor rgb="FF097D5F"/>
  </sheetPr>
  <dimension ref="A1:FI89"/>
  <sheetViews>
    <sheetView zoomScale="80" zoomScaleNormal="80" workbookViewId="0">
      <selection activeCell="N12" sqref="N12"/>
    </sheetView>
  </sheetViews>
  <sheetFormatPr baseColWidth="10" defaultColWidth="11.44140625" defaultRowHeight="13.2" x14ac:dyDescent="0.25"/>
  <cols>
    <col min="1" max="1" width="24" style="9" customWidth="1"/>
    <col min="2" max="2" width="20.44140625" style="9" customWidth="1"/>
    <col min="3" max="3" width="17.6640625" style="8" customWidth="1"/>
    <col min="4" max="13" width="8.33203125" style="8" customWidth="1"/>
    <col min="14" max="14" width="11.44140625" style="8" customWidth="1"/>
    <col min="16" max="16" width="12.44140625" customWidth="1"/>
  </cols>
  <sheetData>
    <row r="1" spans="1:165" ht="107.25" customHeight="1" x14ac:dyDescent="0.25">
      <c r="A1" s="310"/>
      <c r="B1" s="310"/>
      <c r="C1" s="2"/>
      <c r="D1" s="2"/>
      <c r="E1" s="2"/>
      <c r="F1" s="2"/>
      <c r="G1" s="2"/>
      <c r="H1" s="2"/>
      <c r="I1" s="2"/>
      <c r="J1" s="2"/>
      <c r="K1" s="2"/>
      <c r="L1" s="2"/>
      <c r="M1" s="2"/>
      <c r="N1" s="2"/>
      <c r="O1" s="132"/>
      <c r="P1" s="132"/>
      <c r="Q1" s="132"/>
      <c r="R1" s="132"/>
      <c r="S1" s="132"/>
      <c r="T1" s="132"/>
      <c r="U1" s="132"/>
      <c r="V1" s="132"/>
      <c r="W1" s="132"/>
      <c r="X1" s="132"/>
      <c r="Y1" s="132"/>
      <c r="Z1" s="132"/>
      <c r="AA1" s="132"/>
      <c r="AB1" s="132"/>
      <c r="AC1" s="132"/>
      <c r="AD1" s="132"/>
      <c r="AE1" s="132"/>
      <c r="AF1" s="132"/>
      <c r="AG1" s="132"/>
      <c r="AH1" s="132"/>
      <c r="AI1" s="132"/>
      <c r="AJ1" s="132"/>
      <c r="AK1" s="132"/>
      <c r="AL1" s="132"/>
      <c r="AM1" s="132"/>
      <c r="AN1" s="132"/>
      <c r="AO1" s="132"/>
      <c r="AP1" s="132"/>
      <c r="AQ1" s="132"/>
      <c r="AR1" s="132"/>
      <c r="AS1" s="132"/>
      <c r="AT1" s="132"/>
      <c r="AU1" s="132"/>
      <c r="AV1" s="132"/>
      <c r="AW1" s="132"/>
      <c r="AX1" s="132"/>
      <c r="AY1" s="132"/>
      <c r="AZ1" s="132"/>
      <c r="BA1" s="132"/>
      <c r="BB1" s="132"/>
      <c r="BC1" s="132"/>
      <c r="BD1" s="132"/>
      <c r="BE1" s="132"/>
      <c r="BF1" s="132"/>
      <c r="BG1" s="132"/>
      <c r="BH1" s="132"/>
      <c r="BI1" s="132"/>
      <c r="BJ1" s="132"/>
      <c r="BK1" s="132"/>
      <c r="BL1" s="132"/>
      <c r="BM1" s="132"/>
      <c r="BN1" s="132"/>
      <c r="BO1" s="132"/>
      <c r="BP1" s="132"/>
      <c r="BQ1" s="132"/>
      <c r="BR1" s="132"/>
      <c r="BS1" s="132"/>
      <c r="BT1" s="132"/>
      <c r="BU1" s="132"/>
      <c r="BV1" s="132"/>
      <c r="BW1" s="132"/>
      <c r="BX1" s="132"/>
      <c r="BY1" s="132"/>
      <c r="BZ1" s="132"/>
      <c r="CA1" s="132"/>
      <c r="CB1" s="132"/>
      <c r="CC1" s="132"/>
      <c r="CD1" s="132"/>
      <c r="CE1" s="132"/>
      <c r="CF1" s="132"/>
      <c r="CG1" s="132"/>
      <c r="CH1" s="132"/>
      <c r="CI1" s="132"/>
      <c r="CJ1" s="132"/>
      <c r="CK1" s="132"/>
      <c r="CL1" s="132"/>
      <c r="CM1" s="132"/>
      <c r="CN1" s="132"/>
      <c r="CO1" s="132"/>
      <c r="CP1" s="132"/>
      <c r="CQ1" s="132"/>
      <c r="CR1" s="132"/>
      <c r="CS1" s="132"/>
      <c r="CT1" s="132"/>
      <c r="CU1" s="132"/>
      <c r="CV1" s="132"/>
      <c r="CW1" s="132"/>
      <c r="CX1" s="132"/>
      <c r="CY1" s="132"/>
      <c r="CZ1" s="132"/>
      <c r="DA1" s="132"/>
      <c r="DB1" s="132"/>
      <c r="DC1" s="132"/>
      <c r="DD1" s="132"/>
      <c r="DE1" s="132"/>
      <c r="DF1" s="132"/>
      <c r="DG1" s="132"/>
      <c r="DH1" s="132"/>
      <c r="DI1" s="132"/>
      <c r="DJ1" s="132"/>
      <c r="DK1" s="132"/>
      <c r="DL1" s="132"/>
      <c r="DM1" s="132"/>
      <c r="DN1" s="132"/>
      <c r="DO1" s="132"/>
      <c r="DP1" s="132"/>
      <c r="DQ1" s="132"/>
      <c r="DR1" s="132"/>
      <c r="DS1" s="132"/>
      <c r="DT1" s="132"/>
      <c r="DU1" s="132"/>
      <c r="DV1" s="132"/>
      <c r="DW1" s="132"/>
      <c r="DX1" s="132"/>
      <c r="DY1" s="132"/>
      <c r="DZ1" s="132"/>
      <c r="EA1" s="132"/>
      <c r="EB1" s="132"/>
      <c r="EC1" s="132"/>
      <c r="ED1" s="132"/>
      <c r="EE1" s="132"/>
      <c r="EF1" s="132"/>
      <c r="EG1" s="132"/>
      <c r="EH1" s="132"/>
      <c r="EI1" s="132"/>
      <c r="EJ1" s="132"/>
      <c r="EK1" s="132"/>
      <c r="EL1" s="132"/>
      <c r="EM1" s="132"/>
      <c r="EN1" s="132"/>
      <c r="EO1" s="132"/>
      <c r="EP1" s="132"/>
      <c r="EQ1" s="132"/>
      <c r="ER1" s="132"/>
      <c r="ES1" s="132"/>
      <c r="ET1" s="132"/>
      <c r="EU1" s="132"/>
      <c r="EV1" s="132"/>
      <c r="EW1" s="132"/>
      <c r="EX1" s="132"/>
      <c r="EY1" s="132"/>
      <c r="EZ1" s="132"/>
      <c r="FA1" s="132"/>
      <c r="FB1" s="132"/>
      <c r="FC1" s="132"/>
      <c r="FD1" s="132"/>
      <c r="FE1" s="132"/>
      <c r="FF1" s="132"/>
      <c r="FG1" s="132"/>
      <c r="FH1" s="132"/>
      <c r="FI1" s="132"/>
    </row>
    <row r="2" spans="1:165" ht="67.5" customHeight="1" x14ac:dyDescent="0.25">
      <c r="A2" s="901" t="s">
        <v>163</v>
      </c>
      <c r="B2" s="901"/>
      <c r="C2" s="901"/>
      <c r="D2" s="901"/>
      <c r="E2" s="901"/>
      <c r="F2" s="901"/>
      <c r="G2" s="901"/>
      <c r="H2" s="902"/>
      <c r="I2" s="902"/>
      <c r="J2" s="902"/>
      <c r="K2" s="902"/>
      <c r="L2" s="902"/>
      <c r="M2" s="902"/>
      <c r="N2" s="902"/>
      <c r="O2" s="902"/>
      <c r="P2" s="902"/>
      <c r="Q2" s="132"/>
      <c r="R2" s="132"/>
      <c r="S2" s="132"/>
      <c r="T2" s="132"/>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c r="AS2" s="132"/>
      <c r="AT2" s="132"/>
      <c r="AU2" s="132"/>
      <c r="AV2" s="132"/>
      <c r="AW2" s="132"/>
      <c r="AX2" s="132"/>
      <c r="AY2" s="132"/>
      <c r="AZ2" s="132"/>
      <c r="BA2" s="132"/>
      <c r="BB2" s="132"/>
      <c r="BC2" s="132"/>
      <c r="BD2" s="132"/>
      <c r="BE2" s="132"/>
      <c r="BF2" s="132"/>
      <c r="BG2" s="132"/>
      <c r="BH2" s="132"/>
      <c r="BI2" s="132"/>
      <c r="BJ2" s="132"/>
      <c r="BK2" s="132"/>
      <c r="BL2" s="132"/>
      <c r="BM2" s="132"/>
      <c r="BN2" s="132"/>
      <c r="BO2" s="132"/>
      <c r="BP2" s="132"/>
      <c r="BQ2" s="132"/>
      <c r="BR2" s="132"/>
      <c r="BS2" s="132"/>
      <c r="BT2" s="132"/>
      <c r="BU2" s="132"/>
      <c r="BV2" s="132"/>
      <c r="BW2" s="132"/>
      <c r="BX2" s="132"/>
      <c r="BY2" s="132"/>
      <c r="BZ2" s="132"/>
      <c r="CA2" s="132"/>
      <c r="CB2" s="132"/>
      <c r="CC2" s="132"/>
      <c r="CD2" s="132"/>
      <c r="CE2" s="132"/>
      <c r="CF2" s="132"/>
      <c r="CG2" s="132"/>
      <c r="CH2" s="132"/>
      <c r="CI2" s="132"/>
      <c r="CJ2" s="132"/>
      <c r="CK2" s="132"/>
      <c r="CL2" s="132"/>
      <c r="CM2" s="132"/>
      <c r="CN2" s="132"/>
      <c r="CO2" s="132"/>
      <c r="CP2" s="132"/>
      <c r="CQ2" s="132"/>
      <c r="CR2" s="132"/>
      <c r="CS2" s="132"/>
      <c r="CT2" s="132"/>
      <c r="CU2" s="132"/>
      <c r="CV2" s="132"/>
      <c r="CW2" s="132"/>
      <c r="CX2" s="132"/>
      <c r="CY2" s="132"/>
      <c r="CZ2" s="132"/>
      <c r="DA2" s="132"/>
      <c r="DB2" s="132"/>
      <c r="DC2" s="132"/>
      <c r="DD2" s="132"/>
      <c r="DE2" s="132"/>
      <c r="DF2" s="132"/>
      <c r="DG2" s="132"/>
      <c r="DH2" s="132"/>
      <c r="DI2" s="132"/>
      <c r="DJ2" s="132"/>
      <c r="DK2" s="132"/>
      <c r="DL2" s="132"/>
      <c r="DM2" s="132"/>
      <c r="DN2" s="132"/>
      <c r="DO2" s="132"/>
      <c r="DP2" s="132"/>
      <c r="DQ2" s="132"/>
      <c r="DR2" s="132"/>
      <c r="DS2" s="132"/>
      <c r="DT2" s="132"/>
      <c r="DU2" s="132"/>
      <c r="DV2" s="132"/>
      <c r="DW2" s="132"/>
      <c r="DX2" s="132"/>
      <c r="DY2" s="132"/>
      <c r="DZ2" s="132"/>
      <c r="EA2" s="132"/>
      <c r="EB2" s="132"/>
      <c r="EC2" s="132"/>
      <c r="ED2" s="132"/>
      <c r="EE2" s="132"/>
      <c r="EF2" s="132"/>
      <c r="EG2" s="132"/>
      <c r="EH2" s="132"/>
      <c r="EI2" s="132"/>
      <c r="EJ2" s="132"/>
      <c r="EK2" s="132"/>
      <c r="EL2" s="132"/>
      <c r="EM2" s="132"/>
      <c r="EN2" s="132"/>
      <c r="EO2" s="132"/>
      <c r="EP2" s="132"/>
      <c r="EQ2" s="132"/>
      <c r="ER2" s="132"/>
      <c r="ES2" s="132"/>
      <c r="ET2" s="132"/>
      <c r="EU2" s="132"/>
      <c r="EV2" s="132"/>
      <c r="EW2" s="132"/>
      <c r="EX2" s="132"/>
      <c r="EY2" s="132"/>
      <c r="EZ2" s="132"/>
      <c r="FA2" s="132"/>
      <c r="FB2" s="132"/>
      <c r="FC2" s="132"/>
      <c r="FD2" s="132"/>
      <c r="FE2" s="132"/>
      <c r="FF2" s="132"/>
      <c r="FG2" s="132"/>
      <c r="FH2" s="132"/>
      <c r="FI2" s="132"/>
    </row>
    <row r="3" spans="1:165" ht="49.5" customHeight="1" x14ac:dyDescent="0.25">
      <c r="A3" s="903" t="s">
        <v>218</v>
      </c>
      <c r="B3" s="904"/>
      <c r="C3" s="904"/>
      <c r="D3" s="904"/>
      <c r="E3" s="904"/>
      <c r="F3" s="904"/>
      <c r="G3" s="904"/>
      <c r="H3" s="904"/>
      <c r="I3" s="904"/>
      <c r="J3" s="904"/>
      <c r="K3" s="904"/>
      <c r="L3" s="904"/>
      <c r="M3" s="904"/>
      <c r="N3" s="905"/>
      <c r="O3" s="905"/>
      <c r="P3" s="906"/>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32"/>
      <c r="AX3" s="132"/>
      <c r="AY3" s="132"/>
      <c r="AZ3" s="132"/>
      <c r="BA3" s="132"/>
      <c r="BB3" s="132"/>
      <c r="BC3" s="132"/>
      <c r="BD3" s="132"/>
      <c r="BE3" s="132"/>
      <c r="BF3" s="132"/>
      <c r="BG3" s="132"/>
      <c r="BH3" s="132"/>
      <c r="BI3" s="132"/>
      <c r="BJ3" s="132"/>
      <c r="BK3" s="132"/>
      <c r="BL3" s="132"/>
      <c r="BM3" s="132"/>
      <c r="BN3" s="132"/>
      <c r="BO3" s="132"/>
      <c r="BP3" s="132"/>
      <c r="BQ3" s="132"/>
      <c r="BR3" s="132"/>
      <c r="BS3" s="132"/>
      <c r="BT3" s="132"/>
      <c r="BU3" s="132"/>
      <c r="BV3" s="132"/>
      <c r="BW3" s="132"/>
      <c r="BX3" s="132"/>
      <c r="BY3" s="132"/>
      <c r="BZ3" s="132"/>
      <c r="CA3" s="132"/>
      <c r="CB3" s="132"/>
      <c r="CC3" s="132"/>
      <c r="CD3" s="132"/>
      <c r="CE3" s="132"/>
      <c r="CF3" s="132"/>
      <c r="CG3" s="132"/>
      <c r="CH3" s="132"/>
      <c r="CI3" s="132"/>
      <c r="CJ3" s="132"/>
      <c r="CK3" s="132"/>
      <c r="CL3" s="132"/>
      <c r="CM3" s="132"/>
      <c r="CN3" s="132"/>
      <c r="CO3" s="132"/>
      <c r="CP3" s="132"/>
      <c r="CQ3" s="132"/>
      <c r="CR3" s="132"/>
      <c r="CS3" s="132"/>
      <c r="CT3" s="132"/>
      <c r="CU3" s="132"/>
      <c r="CV3" s="132"/>
      <c r="CW3" s="132"/>
      <c r="CX3" s="132"/>
      <c r="CY3" s="132"/>
      <c r="CZ3" s="132"/>
      <c r="DA3" s="132"/>
      <c r="DB3" s="132"/>
      <c r="DC3" s="132"/>
      <c r="DD3" s="132"/>
      <c r="DE3" s="132"/>
      <c r="DF3" s="132"/>
      <c r="DG3" s="132"/>
      <c r="DH3" s="132"/>
      <c r="DI3" s="132"/>
      <c r="DJ3" s="132"/>
      <c r="DK3" s="132"/>
      <c r="DL3" s="132"/>
      <c r="DM3" s="132"/>
      <c r="DN3" s="132"/>
      <c r="DO3" s="132"/>
      <c r="DP3" s="132"/>
      <c r="DQ3" s="132"/>
      <c r="DR3" s="132"/>
      <c r="DS3" s="132"/>
      <c r="DT3" s="132"/>
      <c r="DU3" s="132"/>
      <c r="DV3" s="132"/>
      <c r="DW3" s="132"/>
      <c r="DX3" s="132"/>
      <c r="DY3" s="132"/>
      <c r="DZ3" s="132"/>
      <c r="EA3" s="132"/>
      <c r="EB3" s="132"/>
      <c r="EC3" s="132"/>
      <c r="ED3" s="132"/>
      <c r="EE3" s="132"/>
      <c r="EF3" s="132"/>
      <c r="EG3" s="132"/>
      <c r="EH3" s="132"/>
      <c r="EI3" s="132"/>
      <c r="EJ3" s="132"/>
      <c r="EK3" s="132"/>
      <c r="EL3" s="132"/>
      <c r="EM3" s="132"/>
      <c r="EN3" s="132"/>
      <c r="EO3" s="132"/>
      <c r="EP3" s="132"/>
      <c r="EQ3" s="132"/>
      <c r="ER3" s="132"/>
      <c r="ES3" s="132"/>
      <c r="ET3" s="132"/>
      <c r="EU3" s="132"/>
      <c r="EV3" s="132"/>
      <c r="EW3" s="132"/>
      <c r="EX3" s="132"/>
      <c r="EY3" s="132"/>
      <c r="EZ3" s="132"/>
      <c r="FA3" s="132"/>
      <c r="FB3" s="132"/>
      <c r="FC3" s="132"/>
      <c r="FD3" s="132"/>
      <c r="FE3" s="132"/>
      <c r="FF3" s="132"/>
      <c r="FG3" s="132"/>
      <c r="FH3" s="132"/>
      <c r="FI3" s="132"/>
    </row>
    <row r="4" spans="1:165" ht="21" customHeight="1" x14ac:dyDescent="0.25">
      <c r="A4" s="21"/>
      <c r="B4" s="22"/>
      <c r="C4" s="15"/>
      <c r="D4" s="907" t="s">
        <v>164</v>
      </c>
      <c r="E4" s="923"/>
      <c r="F4" s="923"/>
      <c r="G4" s="923"/>
      <c r="H4" s="923"/>
      <c r="I4" s="923"/>
      <c r="J4" s="923"/>
      <c r="K4" s="923"/>
      <c r="L4" s="923"/>
      <c r="M4" s="924"/>
      <c r="N4" s="602" t="s">
        <v>7</v>
      </c>
      <c r="O4" s="907" t="s">
        <v>165</v>
      </c>
      <c r="P4" s="908"/>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32"/>
      <c r="AX4" s="132"/>
      <c r="AY4" s="132"/>
      <c r="AZ4" s="132"/>
      <c r="BA4" s="132"/>
      <c r="BB4" s="132"/>
      <c r="BC4" s="132"/>
      <c r="BD4" s="132"/>
      <c r="BE4" s="132"/>
      <c r="BF4" s="132"/>
      <c r="BG4" s="132"/>
      <c r="BH4" s="132"/>
      <c r="BI4" s="132"/>
      <c r="BJ4" s="132"/>
      <c r="BK4" s="132"/>
      <c r="BL4" s="132"/>
      <c r="BM4" s="132"/>
      <c r="BN4" s="132"/>
      <c r="BO4" s="132"/>
      <c r="BP4" s="132"/>
      <c r="BQ4" s="132"/>
      <c r="BR4" s="132"/>
      <c r="BS4" s="132"/>
      <c r="BT4" s="132"/>
      <c r="BU4" s="132"/>
      <c r="BV4" s="132"/>
      <c r="BW4" s="132"/>
      <c r="BX4" s="132"/>
      <c r="BY4" s="132"/>
      <c r="BZ4" s="132"/>
      <c r="CA4" s="132"/>
      <c r="CB4" s="132"/>
      <c r="CC4" s="132"/>
      <c r="CD4" s="132"/>
      <c r="CE4" s="132"/>
      <c r="CF4" s="132"/>
      <c r="CG4" s="132"/>
      <c r="CH4" s="132"/>
      <c r="CI4" s="132"/>
      <c r="CJ4" s="132"/>
      <c r="CK4" s="132"/>
      <c r="CL4" s="132"/>
      <c r="CM4" s="132"/>
      <c r="CN4" s="132"/>
      <c r="CO4" s="132"/>
      <c r="CP4" s="132"/>
      <c r="CQ4" s="132"/>
      <c r="CR4" s="132"/>
      <c r="CS4" s="132"/>
      <c r="CT4" s="132"/>
      <c r="CU4" s="132"/>
      <c r="CV4" s="132"/>
      <c r="CW4" s="132"/>
      <c r="CX4" s="132"/>
      <c r="CY4" s="132"/>
      <c r="CZ4" s="132"/>
      <c r="DA4" s="132"/>
      <c r="DB4" s="132"/>
      <c r="DC4" s="132"/>
      <c r="DD4" s="132"/>
      <c r="DE4" s="132"/>
      <c r="DF4" s="132"/>
      <c r="DG4" s="132"/>
      <c r="DH4" s="132"/>
      <c r="DI4" s="132"/>
      <c r="DJ4" s="132"/>
      <c r="DK4" s="132"/>
      <c r="DL4" s="132"/>
      <c r="DM4" s="132"/>
      <c r="DN4" s="132"/>
      <c r="DO4" s="132"/>
      <c r="DP4" s="132"/>
      <c r="DQ4" s="132"/>
      <c r="DR4" s="132"/>
      <c r="DS4" s="132"/>
      <c r="DT4" s="132"/>
      <c r="DU4" s="132"/>
      <c r="DV4" s="132"/>
      <c r="DW4" s="132"/>
      <c r="DX4" s="132"/>
      <c r="DY4" s="132"/>
      <c r="DZ4" s="132"/>
      <c r="EA4" s="132"/>
      <c r="EB4" s="132"/>
      <c r="EC4" s="132"/>
      <c r="ED4" s="132"/>
      <c r="EE4" s="132"/>
      <c r="EF4" s="132"/>
      <c r="EG4" s="132"/>
      <c r="EH4" s="132"/>
      <c r="EI4" s="132"/>
      <c r="EJ4" s="132"/>
      <c r="EK4" s="132"/>
      <c r="EL4" s="132"/>
      <c r="EM4" s="132"/>
      <c r="EN4" s="132"/>
      <c r="EO4" s="132"/>
      <c r="EP4" s="132"/>
      <c r="EQ4" s="132"/>
      <c r="ER4" s="132"/>
      <c r="ES4" s="132"/>
      <c r="ET4" s="132"/>
      <c r="EU4" s="132"/>
      <c r="EV4" s="132"/>
      <c r="EW4" s="132"/>
      <c r="EX4" s="132"/>
      <c r="EY4" s="132"/>
      <c r="EZ4" s="132"/>
      <c r="FA4" s="132"/>
      <c r="FB4" s="132"/>
      <c r="FC4" s="132"/>
      <c r="FD4" s="132"/>
      <c r="FE4" s="132"/>
      <c r="FF4" s="132"/>
      <c r="FG4" s="132"/>
      <c r="FH4" s="132"/>
      <c r="FI4" s="132"/>
    </row>
    <row r="5" spans="1:165" s="4" customFormat="1" ht="39" customHeight="1" x14ac:dyDescent="0.2">
      <c r="A5" s="914" t="s">
        <v>166</v>
      </c>
      <c r="B5" s="914" t="s">
        <v>131</v>
      </c>
      <c r="C5" s="916" t="s">
        <v>1320</v>
      </c>
      <c r="D5" s="911" t="s">
        <v>20</v>
      </c>
      <c r="E5" s="911"/>
      <c r="F5" s="911" t="s">
        <v>35</v>
      </c>
      <c r="G5" s="911"/>
      <c r="H5" s="920" t="s">
        <v>167</v>
      </c>
      <c r="I5" s="921"/>
      <c r="J5" s="916" t="s">
        <v>168</v>
      </c>
      <c r="K5" s="922"/>
      <c r="L5" s="916" t="s">
        <v>31</v>
      </c>
      <c r="M5" s="922"/>
      <c r="N5" s="912" t="s">
        <v>169</v>
      </c>
      <c r="O5" s="909" t="s">
        <v>170</v>
      </c>
      <c r="P5" s="909" t="s">
        <v>171</v>
      </c>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row>
    <row r="6" spans="1:165" s="5" customFormat="1" ht="35.25" customHeight="1" x14ac:dyDescent="0.25">
      <c r="A6" s="915"/>
      <c r="B6" s="915"/>
      <c r="C6" s="917"/>
      <c r="D6" s="11" t="s">
        <v>172</v>
      </c>
      <c r="E6" s="601" t="s">
        <v>173</v>
      </c>
      <c r="F6" s="11" t="s">
        <v>172</v>
      </c>
      <c r="G6" s="601" t="s">
        <v>173</v>
      </c>
      <c r="H6" s="11" t="s">
        <v>172</v>
      </c>
      <c r="I6" s="601" t="s">
        <v>173</v>
      </c>
      <c r="J6" s="11" t="s">
        <v>172</v>
      </c>
      <c r="K6" s="601" t="s">
        <v>173</v>
      </c>
      <c r="L6" s="11" t="s">
        <v>172</v>
      </c>
      <c r="M6" s="601" t="s">
        <v>173</v>
      </c>
      <c r="N6" s="913"/>
      <c r="O6" s="910"/>
      <c r="P6" s="910"/>
    </row>
    <row r="7" spans="1:165" s="93" customFormat="1" ht="26.4" x14ac:dyDescent="0.25">
      <c r="A7" s="459" t="s">
        <v>204</v>
      </c>
      <c r="B7" s="460" t="s">
        <v>205</v>
      </c>
      <c r="C7" s="342">
        <v>4068</v>
      </c>
      <c r="D7" s="335">
        <v>0.6</v>
      </c>
      <c r="E7" s="335"/>
      <c r="F7" s="335"/>
      <c r="G7" s="335"/>
      <c r="H7" s="335"/>
      <c r="I7" s="335"/>
      <c r="J7" s="335"/>
      <c r="K7" s="335"/>
      <c r="L7" s="335"/>
      <c r="M7" s="335"/>
      <c r="N7" s="342"/>
      <c r="O7" s="460"/>
      <c r="P7" s="460"/>
    </row>
    <row r="8" spans="1:165" s="93" customFormat="1" x14ac:dyDescent="0.25">
      <c r="A8" s="461" t="s">
        <v>214</v>
      </c>
      <c r="B8" s="341" t="s">
        <v>153</v>
      </c>
      <c r="C8" s="643" t="s">
        <v>215</v>
      </c>
      <c r="D8" s="334"/>
      <c r="E8" s="337"/>
      <c r="F8" s="337"/>
      <c r="G8" s="337"/>
      <c r="H8" s="337"/>
      <c r="I8" s="337"/>
      <c r="J8" s="337"/>
      <c r="K8" s="337"/>
      <c r="L8" s="337"/>
      <c r="M8" s="337"/>
      <c r="N8" s="339"/>
      <c r="O8" s="664">
        <v>0.2</v>
      </c>
      <c r="P8" s="640" t="s">
        <v>11</v>
      </c>
    </row>
    <row r="9" spans="1:165" s="61" customFormat="1" x14ac:dyDescent="0.25">
      <c r="A9" s="124"/>
      <c r="B9" s="665"/>
      <c r="C9" s="127"/>
      <c r="D9" s="305"/>
      <c r="E9" s="306"/>
      <c r="F9" s="306"/>
      <c r="G9" s="306"/>
      <c r="H9" s="306"/>
      <c r="I9" s="306"/>
      <c r="J9" s="306"/>
      <c r="K9" s="306"/>
      <c r="L9" s="306"/>
      <c r="M9" s="306"/>
      <c r="N9" s="125"/>
      <c r="O9" s="124"/>
      <c r="P9" s="124"/>
    </row>
    <row r="10" spans="1:165" x14ac:dyDescent="0.25">
      <c r="A10" s="929" t="s">
        <v>188</v>
      </c>
      <c r="B10" s="930"/>
      <c r="C10" s="20"/>
      <c r="D10" s="55"/>
      <c r="E10" s="55">
        <f>SUM(E7:E9)</f>
        <v>0</v>
      </c>
      <c r="F10" s="55"/>
      <c r="G10" s="55">
        <f>SUM(G7:G9)</f>
        <v>0</v>
      </c>
      <c r="H10" s="103"/>
      <c r="I10" s="103">
        <f>SUM(I7:I9)</f>
        <v>0</v>
      </c>
      <c r="J10" s="103"/>
      <c r="K10" s="103">
        <f>SUM(K7:K9)</f>
        <v>0</v>
      </c>
      <c r="L10" s="103"/>
      <c r="M10" s="103">
        <f>SUM(M7:M9)</f>
        <v>0</v>
      </c>
      <c r="N10" s="104"/>
      <c r="O10" s="10"/>
      <c r="P10" s="10"/>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32"/>
      <c r="AX10" s="132"/>
      <c r="AY10" s="132"/>
      <c r="AZ10" s="132"/>
      <c r="BA10" s="132"/>
      <c r="BB10" s="132"/>
      <c r="BC10" s="132"/>
      <c r="BD10" s="132"/>
      <c r="BE10" s="132"/>
      <c r="BF10" s="132"/>
      <c r="BG10" s="132"/>
      <c r="BH10" s="132"/>
      <c r="BI10" s="132"/>
      <c r="BJ10" s="132"/>
      <c r="BK10" s="132"/>
      <c r="BL10" s="132"/>
      <c r="BM10" s="132"/>
      <c r="BN10" s="132"/>
      <c r="BO10" s="132"/>
      <c r="BP10" s="132"/>
      <c r="BQ10" s="132"/>
      <c r="BR10" s="132"/>
      <c r="BS10" s="132"/>
      <c r="BT10" s="132"/>
      <c r="BU10" s="132"/>
      <c r="BV10" s="132"/>
      <c r="BW10" s="132"/>
      <c r="BX10" s="132"/>
      <c r="BY10" s="132"/>
      <c r="BZ10" s="132"/>
      <c r="CA10" s="132"/>
      <c r="CB10" s="132"/>
      <c r="CC10" s="132"/>
      <c r="CD10" s="132"/>
      <c r="CE10" s="132"/>
      <c r="CF10" s="132"/>
      <c r="CG10" s="132"/>
      <c r="CH10" s="132"/>
      <c r="CI10" s="132"/>
      <c r="CJ10" s="132"/>
      <c r="CK10" s="132"/>
      <c r="CL10" s="132"/>
      <c r="CM10" s="132"/>
      <c r="CN10" s="132"/>
      <c r="CO10" s="132"/>
      <c r="CP10" s="132"/>
      <c r="CQ10" s="132"/>
      <c r="CR10" s="132"/>
      <c r="CS10" s="132"/>
      <c r="CT10" s="132"/>
      <c r="CU10" s="132"/>
      <c r="CV10" s="132"/>
      <c r="CW10" s="132"/>
      <c r="CX10" s="132"/>
      <c r="CY10" s="132"/>
      <c r="CZ10" s="132"/>
      <c r="DA10" s="132"/>
      <c r="DB10" s="132"/>
      <c r="DC10" s="132"/>
      <c r="DD10" s="132"/>
      <c r="DE10" s="132"/>
      <c r="DF10" s="132"/>
      <c r="DG10" s="132"/>
      <c r="DH10" s="132"/>
      <c r="DI10" s="132"/>
      <c r="DJ10" s="132"/>
      <c r="DK10" s="132"/>
      <c r="DL10" s="132"/>
      <c r="DM10" s="132"/>
      <c r="DN10" s="132"/>
      <c r="DO10" s="132"/>
      <c r="DP10" s="132"/>
      <c r="DQ10" s="132"/>
      <c r="DR10" s="132"/>
      <c r="DS10" s="132"/>
      <c r="DT10" s="132"/>
      <c r="DU10" s="132"/>
      <c r="DV10" s="132"/>
      <c r="DW10" s="132"/>
      <c r="DX10" s="132"/>
      <c r="DY10" s="132"/>
      <c r="DZ10" s="132"/>
      <c r="EA10" s="132"/>
      <c r="EB10" s="132"/>
      <c r="EC10" s="132"/>
      <c r="ED10" s="132"/>
      <c r="EE10" s="132"/>
      <c r="EF10" s="132"/>
      <c r="EG10" s="132"/>
      <c r="EH10" s="132"/>
      <c r="EI10" s="132"/>
      <c r="EJ10" s="132"/>
      <c r="EK10" s="132"/>
      <c r="EL10" s="132"/>
      <c r="EM10" s="132"/>
      <c r="EN10" s="132"/>
      <c r="EO10" s="132"/>
      <c r="EP10" s="132"/>
      <c r="EQ10" s="132"/>
      <c r="ER10" s="132"/>
      <c r="ES10" s="132"/>
      <c r="ET10" s="132"/>
      <c r="EU10" s="132"/>
      <c r="EV10" s="132"/>
      <c r="EW10" s="132"/>
      <c r="EX10" s="132"/>
      <c r="EY10" s="132"/>
      <c r="EZ10" s="132"/>
      <c r="FA10" s="132"/>
      <c r="FB10" s="132"/>
      <c r="FC10" s="132"/>
      <c r="FD10" s="132"/>
      <c r="FE10" s="132"/>
      <c r="FF10" s="132"/>
      <c r="FG10" s="132"/>
      <c r="FH10" s="132"/>
      <c r="FI10" s="132"/>
    </row>
    <row r="11" spans="1:165" x14ac:dyDescent="0.25">
      <c r="A11" s="940" t="s">
        <v>189</v>
      </c>
      <c r="B11" s="941"/>
      <c r="C11" s="590"/>
      <c r="D11" s="942">
        <f>E10+G10+I10+K10+M10</f>
        <v>0</v>
      </c>
      <c r="E11" s="943"/>
      <c r="F11" s="943"/>
      <c r="G11" s="943"/>
      <c r="H11" s="944"/>
      <c r="I11" s="944"/>
      <c r="J11" s="944"/>
      <c r="K11" s="944"/>
      <c r="L11" s="944"/>
      <c r="M11" s="945"/>
      <c r="N11" s="107"/>
      <c r="O11" s="108"/>
      <c r="P11" s="108"/>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32"/>
      <c r="AX11" s="132"/>
      <c r="AY11" s="132"/>
      <c r="AZ11" s="132"/>
      <c r="BA11" s="132"/>
      <c r="BB11" s="132"/>
      <c r="BC11" s="132"/>
      <c r="BD11" s="132"/>
      <c r="BE11" s="132"/>
      <c r="BF11" s="132"/>
      <c r="BG11" s="132"/>
      <c r="BH11" s="132"/>
      <c r="BI11" s="132"/>
      <c r="BJ11" s="132"/>
      <c r="BK11" s="132"/>
      <c r="BL11" s="132"/>
      <c r="BM11" s="132"/>
      <c r="BN11" s="132"/>
      <c r="BO11" s="132"/>
      <c r="BP11" s="132"/>
      <c r="BQ11" s="132"/>
      <c r="BR11" s="132"/>
      <c r="BS11" s="132"/>
      <c r="BT11" s="132"/>
      <c r="BU11" s="132"/>
      <c r="BV11" s="132"/>
      <c r="BW11" s="132"/>
      <c r="BX11" s="132"/>
      <c r="BY11" s="132"/>
      <c r="BZ11" s="132"/>
      <c r="CA11" s="132"/>
      <c r="CB11" s="132"/>
      <c r="CC11" s="132"/>
      <c r="CD11" s="132"/>
      <c r="CE11" s="132"/>
      <c r="CF11" s="132"/>
      <c r="CG11" s="132"/>
      <c r="CH11" s="132"/>
      <c r="CI11" s="132"/>
      <c r="CJ11" s="132"/>
      <c r="CK11" s="132"/>
      <c r="CL11" s="132"/>
      <c r="CM11" s="132"/>
      <c r="CN11" s="132"/>
      <c r="CO11" s="132"/>
      <c r="CP11" s="132"/>
      <c r="CQ11" s="132"/>
      <c r="CR11" s="132"/>
      <c r="CS11" s="132"/>
      <c r="CT11" s="132"/>
      <c r="CU11" s="132"/>
      <c r="CV11" s="132"/>
      <c r="CW11" s="132"/>
      <c r="CX11" s="132"/>
      <c r="CY11" s="132"/>
      <c r="CZ11" s="132"/>
      <c r="DA11" s="132"/>
      <c r="DB11" s="132"/>
      <c r="DC11" s="132"/>
      <c r="DD11" s="132"/>
      <c r="DE11" s="132"/>
      <c r="DF11" s="132"/>
      <c r="DG11" s="132"/>
      <c r="DH11" s="132"/>
      <c r="DI11" s="132"/>
      <c r="DJ11" s="132"/>
      <c r="DK11" s="132"/>
      <c r="DL11" s="132"/>
      <c r="DM11" s="132"/>
      <c r="DN11" s="132"/>
      <c r="DO11" s="132"/>
      <c r="DP11" s="132"/>
      <c r="DQ11" s="132"/>
      <c r="DR11" s="132"/>
      <c r="DS11" s="132"/>
      <c r="DT11" s="132"/>
      <c r="DU11" s="132"/>
      <c r="DV11" s="132"/>
      <c r="DW11" s="132"/>
      <c r="DX11" s="132"/>
      <c r="DY11" s="132"/>
      <c r="DZ11" s="132"/>
      <c r="EA11" s="132"/>
      <c r="EB11" s="132"/>
      <c r="EC11" s="132"/>
      <c r="ED11" s="132"/>
      <c r="EE11" s="132"/>
      <c r="EF11" s="132"/>
      <c r="EG11" s="132"/>
      <c r="EH11" s="132"/>
      <c r="EI11" s="132"/>
      <c r="EJ11" s="132"/>
      <c r="EK11" s="132"/>
      <c r="EL11" s="132"/>
      <c r="EM11" s="132"/>
      <c r="EN11" s="132"/>
      <c r="EO11" s="132"/>
      <c r="EP11" s="132"/>
      <c r="EQ11" s="132"/>
      <c r="ER11" s="132"/>
      <c r="ES11" s="132"/>
      <c r="ET11" s="132"/>
      <c r="EU11" s="132"/>
      <c r="EV11" s="132"/>
      <c r="EW11" s="132"/>
      <c r="EX11" s="132"/>
      <c r="EY11" s="132"/>
      <c r="EZ11" s="132"/>
      <c r="FA11" s="132"/>
      <c r="FB11" s="132"/>
      <c r="FC11" s="132"/>
      <c r="FD11" s="132"/>
      <c r="FE11" s="132"/>
      <c r="FF11" s="132"/>
      <c r="FG11" s="132"/>
      <c r="FH11" s="132"/>
      <c r="FI11" s="132"/>
    </row>
    <row r="12" spans="1:165" s="27" customFormat="1" x14ac:dyDescent="0.25">
      <c r="A12" s="929" t="s">
        <v>190</v>
      </c>
      <c r="B12" s="946"/>
      <c r="C12" s="29"/>
      <c r="D12" s="938">
        <f>SUM(D7:E9)</f>
        <v>0.6</v>
      </c>
      <c r="E12" s="947"/>
      <c r="F12" s="938">
        <f>SUM(F7:G9)</f>
        <v>0</v>
      </c>
      <c r="G12" s="947"/>
      <c r="H12" s="938">
        <f>SUM(H7:I9)</f>
        <v>0</v>
      </c>
      <c r="I12" s="939"/>
      <c r="J12" s="938">
        <f>SUM(J7:K9)</f>
        <v>0</v>
      </c>
      <c r="K12" s="939"/>
      <c r="L12" s="938">
        <f>SUM(L7:M9)</f>
        <v>0</v>
      </c>
      <c r="M12" s="939"/>
      <c r="N12" s="32">
        <f>SUM(N7:N9)</f>
        <v>0</v>
      </c>
      <c r="O12" s="31"/>
      <c r="P12" s="31"/>
    </row>
    <row r="13" spans="1:165" s="27" customFormat="1" x14ac:dyDescent="0.25">
      <c r="A13" s="161" t="s">
        <v>191</v>
      </c>
      <c r="B13" s="162">
        <f>D12/(D12+F12+H12+J12)*100</f>
        <v>100</v>
      </c>
      <c r="C13" s="168"/>
      <c r="D13" s="29"/>
      <c r="E13" s="29"/>
      <c r="F13" s="29"/>
      <c r="G13" s="29"/>
      <c r="H13" s="29"/>
      <c r="I13" s="29"/>
      <c r="J13" s="29"/>
      <c r="K13" s="29"/>
      <c r="L13" s="29"/>
      <c r="M13" s="29"/>
      <c r="N13" s="29"/>
      <c r="O13" s="98"/>
      <c r="P13" s="98"/>
    </row>
    <row r="14" spans="1:165" x14ac:dyDescent="0.25">
      <c r="A14" s="19"/>
      <c r="B14" s="19"/>
      <c r="C14" s="2"/>
      <c r="D14" s="2"/>
      <c r="E14" s="2"/>
      <c r="F14" s="2"/>
      <c r="G14" s="2"/>
      <c r="H14" s="2"/>
      <c r="I14" s="2"/>
      <c r="J14" s="2"/>
      <c r="K14" s="2"/>
      <c r="L14" s="2"/>
      <c r="M14" s="2"/>
      <c r="N14" s="2"/>
      <c r="O14" s="310"/>
      <c r="P14" s="310"/>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32"/>
      <c r="AX14" s="132"/>
      <c r="AY14" s="132"/>
      <c r="AZ14" s="132"/>
      <c r="BA14" s="132"/>
      <c r="BB14" s="132"/>
      <c r="BC14" s="132"/>
      <c r="BD14" s="132"/>
      <c r="BE14" s="132"/>
      <c r="BF14" s="132"/>
      <c r="BG14" s="132"/>
      <c r="BH14" s="132"/>
      <c r="BI14" s="132"/>
      <c r="BJ14" s="132"/>
      <c r="BK14" s="132"/>
      <c r="BL14" s="132"/>
      <c r="BM14" s="132"/>
      <c r="BN14" s="132"/>
      <c r="BO14" s="132"/>
      <c r="BP14" s="132"/>
      <c r="BQ14" s="132"/>
      <c r="BR14" s="132"/>
      <c r="BS14" s="132"/>
      <c r="BT14" s="132"/>
      <c r="BU14" s="132"/>
      <c r="BV14" s="132"/>
      <c r="BW14" s="132"/>
      <c r="BX14" s="132"/>
      <c r="BY14" s="132"/>
      <c r="BZ14" s="132"/>
      <c r="CA14" s="132"/>
      <c r="CB14" s="132"/>
      <c r="CC14" s="132"/>
      <c r="CD14" s="132"/>
      <c r="CE14" s="132"/>
      <c r="CF14" s="132"/>
      <c r="CG14" s="132"/>
      <c r="CH14" s="132"/>
      <c r="CI14" s="132"/>
      <c r="CJ14" s="132"/>
      <c r="CK14" s="132"/>
      <c r="CL14" s="132"/>
      <c r="CM14" s="132"/>
      <c r="CN14" s="132"/>
      <c r="CO14" s="132"/>
      <c r="CP14" s="132"/>
      <c r="CQ14" s="132"/>
      <c r="CR14" s="132"/>
      <c r="CS14" s="132"/>
      <c r="CT14" s="132"/>
      <c r="CU14" s="132"/>
      <c r="CV14" s="132"/>
      <c r="CW14" s="132"/>
      <c r="CX14" s="132"/>
      <c r="CY14" s="132"/>
      <c r="CZ14" s="132"/>
      <c r="DA14" s="132"/>
      <c r="DB14" s="132"/>
      <c r="DC14" s="132"/>
      <c r="DD14" s="132"/>
      <c r="DE14" s="132"/>
      <c r="DF14" s="132"/>
      <c r="DG14" s="132"/>
      <c r="DH14" s="132"/>
      <c r="DI14" s="132"/>
      <c r="DJ14" s="132"/>
      <c r="DK14" s="132"/>
      <c r="DL14" s="132"/>
      <c r="DM14" s="132"/>
      <c r="DN14" s="132"/>
      <c r="DO14" s="132"/>
      <c r="DP14" s="132"/>
      <c r="DQ14" s="132"/>
      <c r="DR14" s="132"/>
      <c r="DS14" s="132"/>
      <c r="DT14" s="132"/>
      <c r="DU14" s="132"/>
      <c r="DV14" s="132"/>
      <c r="DW14" s="132"/>
      <c r="DX14" s="132"/>
      <c r="DY14" s="132"/>
      <c r="DZ14" s="132"/>
      <c r="EA14" s="132"/>
      <c r="EB14" s="132"/>
      <c r="EC14" s="132"/>
      <c r="ED14" s="132"/>
      <c r="EE14" s="132"/>
      <c r="EF14" s="132"/>
      <c r="EG14" s="132"/>
      <c r="EH14" s="132"/>
      <c r="EI14" s="132"/>
      <c r="EJ14" s="132"/>
      <c r="EK14" s="132"/>
      <c r="EL14" s="132"/>
      <c r="EM14" s="132"/>
      <c r="EN14" s="132"/>
      <c r="EO14" s="132"/>
      <c r="EP14" s="132"/>
      <c r="EQ14" s="132"/>
      <c r="ER14" s="132"/>
      <c r="ES14" s="132"/>
      <c r="ET14" s="132"/>
      <c r="EU14" s="132"/>
      <c r="EV14" s="132"/>
      <c r="EW14" s="132"/>
      <c r="EX14" s="132"/>
      <c r="EY14" s="132"/>
      <c r="EZ14" s="132"/>
      <c r="FA14" s="132"/>
      <c r="FB14" s="132"/>
      <c r="FC14" s="132"/>
      <c r="FD14" s="132"/>
      <c r="FE14" s="132"/>
      <c r="FF14" s="132"/>
      <c r="FG14" s="132"/>
      <c r="FH14" s="132"/>
      <c r="FI14" s="132"/>
    </row>
    <row r="15" spans="1:165" s="27" customFormat="1" x14ac:dyDescent="0.25">
      <c r="A15" s="70"/>
      <c r="B15" s="70"/>
      <c r="C15" s="71"/>
      <c r="D15" s="71"/>
      <c r="E15" s="71"/>
      <c r="F15" s="71"/>
      <c r="G15" s="71"/>
      <c r="H15" s="71"/>
      <c r="I15" s="71"/>
      <c r="J15" s="71"/>
      <c r="K15" s="71"/>
      <c r="L15" s="71"/>
      <c r="M15" s="71"/>
      <c r="N15" s="71"/>
      <c r="O15" s="72"/>
      <c r="P15" s="70"/>
    </row>
    <row r="16" spans="1:165" s="156" customFormat="1" x14ac:dyDescent="0.25">
      <c r="A16" s="582"/>
      <c r="B16" s="157"/>
      <c r="C16" s="158"/>
      <c r="D16" s="158"/>
      <c r="E16" s="158"/>
      <c r="F16" s="158"/>
      <c r="G16" s="158"/>
      <c r="H16" s="158"/>
      <c r="I16" s="158"/>
      <c r="J16" s="158"/>
      <c r="K16" s="158"/>
      <c r="L16" s="158"/>
      <c r="M16" s="158"/>
      <c r="N16" s="158"/>
      <c r="O16" s="157"/>
      <c r="P16" s="157"/>
    </row>
    <row r="17" spans="1:16" x14ac:dyDescent="0.25">
      <c r="A17" s="310"/>
      <c r="B17" s="310"/>
      <c r="C17" s="2"/>
      <c r="D17" s="2"/>
      <c r="E17" s="2"/>
      <c r="F17" s="2"/>
      <c r="G17" s="2"/>
      <c r="H17" s="2"/>
      <c r="I17" s="2"/>
      <c r="J17" s="2"/>
      <c r="K17" s="2"/>
      <c r="L17" s="2"/>
      <c r="M17" s="2"/>
      <c r="N17" s="2"/>
      <c r="O17" s="310"/>
      <c r="P17" s="310"/>
    </row>
    <row r="18" spans="1:16" s="189" customFormat="1" x14ac:dyDescent="0.25">
      <c r="A18" s="310"/>
      <c r="B18" s="310"/>
      <c r="C18" s="2"/>
      <c r="D18" s="2"/>
      <c r="E18" s="2"/>
      <c r="F18" s="2"/>
      <c r="G18" s="2"/>
      <c r="H18" s="2"/>
      <c r="I18" s="2"/>
      <c r="J18" s="2"/>
      <c r="K18" s="2"/>
      <c r="L18" s="2"/>
      <c r="M18" s="2"/>
      <c r="N18" s="2"/>
      <c r="O18" s="310"/>
      <c r="P18" s="310"/>
    </row>
    <row r="19" spans="1:16" s="189" customFormat="1" x14ac:dyDescent="0.25">
      <c r="A19" s="310"/>
      <c r="B19" s="310"/>
      <c r="C19" s="2"/>
      <c r="D19" s="2"/>
      <c r="E19" s="2"/>
      <c r="F19" s="2"/>
      <c r="G19" s="2"/>
      <c r="H19" s="2"/>
      <c r="I19" s="2"/>
      <c r="J19" s="2"/>
      <c r="K19" s="2"/>
      <c r="L19" s="2"/>
      <c r="M19" s="2"/>
      <c r="N19" s="2"/>
      <c r="O19" s="310"/>
      <c r="P19" s="310"/>
    </row>
    <row r="20" spans="1:16" s="189" customFormat="1" x14ac:dyDescent="0.25">
      <c r="A20" s="310"/>
      <c r="B20" s="310"/>
      <c r="C20" s="2"/>
      <c r="D20" s="2"/>
      <c r="E20" s="2"/>
      <c r="F20" s="2"/>
      <c r="G20" s="2"/>
      <c r="H20" s="2"/>
      <c r="I20" s="2"/>
      <c r="J20" s="2"/>
      <c r="K20" s="2"/>
      <c r="L20" s="2"/>
      <c r="M20" s="2"/>
      <c r="N20" s="2"/>
      <c r="O20" s="310"/>
      <c r="P20" s="310"/>
    </row>
    <row r="21" spans="1:16" s="189" customFormat="1" x14ac:dyDescent="0.25">
      <c r="A21" s="310"/>
      <c r="B21" s="310"/>
      <c r="C21" s="2"/>
      <c r="D21" s="2"/>
      <c r="E21" s="2"/>
      <c r="F21" s="2"/>
      <c r="G21" s="2"/>
      <c r="H21" s="2"/>
      <c r="I21" s="2"/>
      <c r="J21" s="2"/>
      <c r="K21" s="2"/>
      <c r="L21" s="2"/>
      <c r="M21" s="2"/>
      <c r="N21" s="2"/>
      <c r="O21" s="310"/>
      <c r="P21" s="310"/>
    </row>
    <row r="22" spans="1:16" s="189" customFormat="1" x14ac:dyDescent="0.25">
      <c r="A22" s="310"/>
      <c r="B22" s="310"/>
      <c r="C22" s="2"/>
      <c r="D22" s="2"/>
      <c r="E22" s="2"/>
      <c r="F22" s="2"/>
      <c r="G22" s="2"/>
      <c r="H22" s="2"/>
      <c r="I22" s="2"/>
      <c r="J22" s="2"/>
      <c r="K22" s="2"/>
      <c r="L22" s="2"/>
      <c r="M22" s="2"/>
      <c r="N22" s="2"/>
      <c r="O22" s="310"/>
      <c r="P22" s="310"/>
    </row>
    <row r="23" spans="1:16" s="189" customFormat="1" x14ac:dyDescent="0.25">
      <c r="A23" s="310"/>
      <c r="B23" s="310"/>
      <c r="C23" s="2"/>
      <c r="D23" s="2"/>
      <c r="E23" s="2"/>
      <c r="F23" s="2"/>
      <c r="G23" s="2"/>
      <c r="H23" s="2"/>
      <c r="I23" s="2"/>
      <c r="J23" s="2"/>
      <c r="K23" s="2"/>
      <c r="L23" s="2"/>
      <c r="M23" s="2"/>
      <c r="N23" s="2"/>
      <c r="O23" s="310"/>
      <c r="P23" s="310"/>
    </row>
    <row r="24" spans="1:16" s="189" customFormat="1" x14ac:dyDescent="0.25">
      <c r="A24" s="310"/>
      <c r="B24" s="310"/>
      <c r="C24" s="2"/>
      <c r="D24" s="2"/>
      <c r="E24" s="2"/>
      <c r="F24" s="2"/>
      <c r="G24" s="2"/>
      <c r="H24" s="2"/>
      <c r="I24" s="2"/>
      <c r="J24" s="2"/>
      <c r="K24" s="2"/>
      <c r="L24" s="2"/>
      <c r="M24" s="2"/>
      <c r="N24" s="2"/>
      <c r="O24" s="310"/>
      <c r="P24" s="310"/>
    </row>
    <row r="25" spans="1:16" s="189" customFormat="1" x14ac:dyDescent="0.25">
      <c r="A25" s="310"/>
      <c r="B25" s="310"/>
      <c r="C25" s="2"/>
      <c r="D25" s="2"/>
      <c r="E25" s="2"/>
      <c r="F25" s="2"/>
      <c r="G25" s="2"/>
      <c r="H25" s="2"/>
      <c r="I25" s="2"/>
      <c r="J25" s="2"/>
      <c r="K25" s="2"/>
      <c r="L25" s="2"/>
      <c r="M25" s="2"/>
      <c r="N25" s="2"/>
      <c r="O25" s="310"/>
      <c r="P25" s="310"/>
    </row>
    <row r="26" spans="1:16" s="189" customFormat="1" x14ac:dyDescent="0.25">
      <c r="A26" s="310"/>
      <c r="B26" s="310"/>
      <c r="C26" s="2"/>
      <c r="D26" s="2"/>
      <c r="E26" s="2"/>
      <c r="F26" s="2"/>
      <c r="G26" s="2"/>
      <c r="H26" s="2"/>
      <c r="I26" s="2"/>
      <c r="J26" s="2"/>
      <c r="K26" s="2"/>
      <c r="L26" s="2"/>
      <c r="M26" s="2"/>
      <c r="N26" s="2"/>
      <c r="O26" s="310"/>
      <c r="P26" s="310"/>
    </row>
    <row r="27" spans="1:16" s="189" customFormat="1" x14ac:dyDescent="0.25">
      <c r="A27" s="310"/>
      <c r="B27" s="310"/>
      <c r="C27" s="2"/>
      <c r="D27" s="2"/>
      <c r="E27" s="2"/>
      <c r="F27" s="2"/>
      <c r="G27" s="2"/>
      <c r="H27" s="2"/>
      <c r="I27" s="2"/>
      <c r="J27" s="2"/>
      <c r="K27" s="2"/>
      <c r="L27" s="2"/>
      <c r="M27" s="2"/>
      <c r="N27" s="2"/>
      <c r="O27" s="310"/>
      <c r="P27" s="310"/>
    </row>
    <row r="28" spans="1:16" s="189" customFormat="1" x14ac:dyDescent="0.25">
      <c r="A28" s="310" t="s">
        <v>235</v>
      </c>
      <c r="B28" s="310"/>
      <c r="C28" s="2"/>
      <c r="D28" s="2"/>
      <c r="E28" s="2"/>
      <c r="F28" s="2"/>
      <c r="G28" s="2"/>
      <c r="H28" s="2"/>
      <c r="I28" s="2"/>
      <c r="J28" s="2"/>
      <c r="K28" s="2"/>
      <c r="L28" s="2"/>
      <c r="M28" s="2"/>
      <c r="N28" s="2"/>
      <c r="O28" s="310"/>
      <c r="P28" s="310"/>
    </row>
    <row r="29" spans="1:16" s="189" customFormat="1" x14ac:dyDescent="0.25">
      <c r="A29" s="310"/>
      <c r="B29" s="310"/>
      <c r="C29" s="2"/>
      <c r="D29" s="2"/>
      <c r="E29" s="2"/>
      <c r="F29" s="2"/>
      <c r="G29" s="2"/>
      <c r="H29" s="2"/>
      <c r="I29" s="2"/>
      <c r="J29" s="2"/>
      <c r="K29" s="2"/>
      <c r="L29" s="2"/>
      <c r="M29" s="2"/>
      <c r="N29" s="2"/>
      <c r="O29" s="310"/>
      <c r="P29" s="310"/>
    </row>
    <row r="30" spans="1:16" s="189" customFormat="1" x14ac:dyDescent="0.25">
      <c r="A30" s="310"/>
      <c r="B30" s="310"/>
      <c r="C30" s="2"/>
      <c r="D30" s="2"/>
      <c r="E30" s="2"/>
      <c r="F30" s="2"/>
      <c r="G30" s="2"/>
      <c r="H30" s="2"/>
      <c r="I30" s="2"/>
      <c r="J30" s="2"/>
      <c r="K30" s="2"/>
      <c r="L30" s="2"/>
      <c r="M30" s="2"/>
      <c r="N30" s="2"/>
      <c r="O30" s="310"/>
      <c r="P30" s="310"/>
    </row>
    <row r="31" spans="1:16" s="189" customFormat="1" x14ac:dyDescent="0.25">
      <c r="A31" s="310"/>
      <c r="B31" s="310"/>
      <c r="C31" s="2"/>
      <c r="D31" s="2"/>
      <c r="E31" s="2"/>
      <c r="F31" s="2"/>
      <c r="G31" s="2"/>
      <c r="H31" s="2"/>
      <c r="I31" s="2"/>
      <c r="J31" s="2"/>
      <c r="K31" s="2"/>
      <c r="L31" s="2"/>
      <c r="M31" s="2"/>
      <c r="N31" s="2"/>
      <c r="O31" s="310"/>
      <c r="P31" s="310"/>
    </row>
    <row r="32" spans="1:16" s="189" customFormat="1" x14ac:dyDescent="0.25">
      <c r="A32" s="310"/>
      <c r="B32" s="310"/>
      <c r="C32" s="2"/>
      <c r="D32" s="2"/>
      <c r="E32" s="2"/>
      <c r="F32" s="2"/>
      <c r="G32" s="2"/>
      <c r="H32" s="2"/>
      <c r="I32" s="2"/>
      <c r="J32" s="2"/>
      <c r="K32" s="2"/>
      <c r="L32" s="2"/>
      <c r="M32" s="2"/>
      <c r="N32" s="2"/>
      <c r="O32" s="310"/>
      <c r="P32" s="310"/>
    </row>
    <row r="33" spans="3:14" s="189" customFormat="1" x14ac:dyDescent="0.25">
      <c r="C33" s="2"/>
      <c r="D33" s="2"/>
      <c r="E33" s="2"/>
      <c r="F33" s="2"/>
      <c r="G33" s="2"/>
      <c r="H33" s="2"/>
      <c r="I33" s="2"/>
      <c r="J33" s="2"/>
      <c r="K33" s="2"/>
      <c r="L33" s="2"/>
      <c r="M33" s="2"/>
      <c r="N33" s="2"/>
    </row>
    <row r="34" spans="3:14" s="189" customFormat="1" x14ac:dyDescent="0.25">
      <c r="C34" s="2"/>
      <c r="D34" s="2"/>
      <c r="E34" s="2"/>
      <c r="F34" s="2"/>
      <c r="G34" s="2"/>
      <c r="H34" s="2"/>
      <c r="I34" s="2"/>
      <c r="J34" s="2"/>
      <c r="K34" s="2"/>
      <c r="L34" s="2"/>
      <c r="M34" s="2"/>
      <c r="N34" s="2"/>
    </row>
    <row r="35" spans="3:14" s="283" customFormat="1" x14ac:dyDescent="0.25">
      <c r="C35" s="2"/>
      <c r="D35" s="2"/>
      <c r="E35" s="2"/>
      <c r="F35" s="2"/>
      <c r="G35" s="2"/>
      <c r="H35" s="2"/>
      <c r="I35" s="2"/>
      <c r="J35" s="2"/>
      <c r="K35" s="2"/>
      <c r="L35" s="2"/>
      <c r="M35" s="2"/>
      <c r="N35" s="2"/>
    </row>
    <row r="36" spans="3:14" s="283" customFormat="1" x14ac:dyDescent="0.25">
      <c r="C36" s="2"/>
      <c r="D36" s="2"/>
      <c r="E36" s="2"/>
      <c r="F36" s="2"/>
      <c r="G36" s="2"/>
      <c r="H36" s="2"/>
      <c r="I36" s="2"/>
      <c r="J36" s="2"/>
      <c r="K36" s="2"/>
      <c r="L36" s="2"/>
      <c r="M36" s="2"/>
      <c r="N36" s="2"/>
    </row>
    <row r="37" spans="3:14" s="283" customFormat="1" x14ac:dyDescent="0.25">
      <c r="C37" s="2"/>
      <c r="D37" s="2"/>
      <c r="E37" s="2"/>
      <c r="F37" s="2"/>
      <c r="G37" s="2"/>
      <c r="H37" s="2"/>
      <c r="I37" s="2"/>
      <c r="J37" s="2"/>
      <c r="K37" s="2"/>
      <c r="L37" s="2"/>
      <c r="M37" s="2"/>
      <c r="N37" s="2"/>
    </row>
    <row r="38" spans="3:14" s="283" customFormat="1" x14ac:dyDescent="0.25">
      <c r="C38" s="2"/>
      <c r="D38" s="2"/>
      <c r="E38" s="2"/>
      <c r="F38" s="2"/>
      <c r="G38" s="2"/>
      <c r="H38" s="2"/>
      <c r="I38" s="2"/>
      <c r="J38" s="2"/>
      <c r="K38" s="2"/>
      <c r="L38" s="2"/>
      <c r="M38" s="2"/>
      <c r="N38" s="2"/>
    </row>
    <row r="39" spans="3:14" s="283" customFormat="1" x14ac:dyDescent="0.25">
      <c r="C39" s="2"/>
      <c r="D39" s="2"/>
      <c r="E39" s="2"/>
      <c r="F39" s="2"/>
      <c r="G39" s="2"/>
      <c r="H39" s="2"/>
      <c r="I39" s="2"/>
      <c r="J39" s="2"/>
      <c r="K39" s="2"/>
      <c r="L39" s="2"/>
      <c r="M39" s="2"/>
      <c r="N39" s="2"/>
    </row>
    <row r="40" spans="3:14" s="283" customFormat="1" x14ac:dyDescent="0.25">
      <c r="C40" s="2"/>
      <c r="D40" s="2"/>
      <c r="E40" s="2"/>
      <c r="F40" s="2"/>
      <c r="G40" s="2"/>
      <c r="H40" s="2"/>
      <c r="I40" s="2"/>
      <c r="J40" s="2"/>
      <c r="K40" s="2"/>
      <c r="L40" s="2"/>
      <c r="M40" s="2"/>
      <c r="N40" s="2"/>
    </row>
    <row r="41" spans="3:14" s="283" customFormat="1" x14ac:dyDescent="0.25">
      <c r="C41" s="2"/>
      <c r="D41" s="2"/>
      <c r="E41" s="2"/>
      <c r="F41" s="2"/>
      <c r="G41" s="2"/>
      <c r="H41" s="2"/>
      <c r="I41" s="2"/>
      <c r="J41" s="2"/>
      <c r="K41" s="2"/>
      <c r="L41" s="2"/>
      <c r="M41" s="2"/>
      <c r="N41" s="2"/>
    </row>
    <row r="42" spans="3:14" s="283" customFormat="1" x14ac:dyDescent="0.25">
      <c r="C42" s="2"/>
      <c r="D42" s="2"/>
      <c r="E42" s="2"/>
      <c r="F42" s="2"/>
      <c r="G42" s="2"/>
      <c r="H42" s="2"/>
      <c r="I42" s="2"/>
      <c r="J42" s="2"/>
      <c r="K42" s="2"/>
      <c r="L42" s="2"/>
      <c r="M42" s="2"/>
      <c r="N42" s="2"/>
    </row>
    <row r="43" spans="3:14" s="283" customFormat="1" x14ac:dyDescent="0.25">
      <c r="C43" s="2"/>
      <c r="D43" s="2"/>
      <c r="E43" s="2"/>
      <c r="F43" s="2"/>
      <c r="G43" s="2"/>
      <c r="H43" s="2"/>
      <c r="I43" s="2"/>
      <c r="J43" s="2"/>
      <c r="K43" s="2"/>
      <c r="L43" s="2"/>
      <c r="M43" s="2"/>
      <c r="N43" s="2"/>
    </row>
    <row r="44" spans="3:14" s="283" customFormat="1" x14ac:dyDescent="0.25">
      <c r="C44" s="2"/>
      <c r="D44" s="2"/>
      <c r="E44" s="2"/>
      <c r="F44" s="2"/>
      <c r="G44" s="2"/>
      <c r="H44" s="2"/>
      <c r="I44" s="2"/>
      <c r="J44" s="2"/>
      <c r="K44" s="2"/>
      <c r="L44" s="2"/>
      <c r="M44" s="2"/>
      <c r="N44" s="2"/>
    </row>
    <row r="45" spans="3:14" s="283" customFormat="1" x14ac:dyDescent="0.25">
      <c r="C45" s="2"/>
      <c r="D45" s="2"/>
      <c r="E45" s="2"/>
      <c r="F45" s="2"/>
      <c r="G45" s="2"/>
      <c r="H45" s="2"/>
      <c r="I45" s="2"/>
      <c r="J45" s="2"/>
      <c r="K45" s="2"/>
      <c r="L45" s="2"/>
      <c r="M45" s="2"/>
      <c r="N45" s="2"/>
    </row>
    <row r="46" spans="3:14" s="283" customFormat="1" x14ac:dyDescent="0.25">
      <c r="C46" s="2"/>
      <c r="D46" s="2"/>
      <c r="E46" s="2"/>
      <c r="F46" s="2"/>
      <c r="G46" s="2"/>
      <c r="H46" s="2"/>
      <c r="I46" s="2"/>
      <c r="J46" s="2"/>
      <c r="K46" s="2"/>
      <c r="L46" s="2"/>
      <c r="M46" s="2"/>
      <c r="N46" s="2"/>
    </row>
    <row r="47" spans="3:14" s="283" customFormat="1" x14ac:dyDescent="0.25">
      <c r="C47" s="2"/>
      <c r="D47" s="2"/>
      <c r="E47" s="2"/>
      <c r="F47" s="2"/>
      <c r="G47" s="2"/>
      <c r="H47" s="2"/>
      <c r="I47" s="2"/>
      <c r="J47" s="2"/>
      <c r="K47" s="2"/>
      <c r="L47" s="2"/>
      <c r="M47" s="2"/>
      <c r="N47" s="2"/>
    </row>
    <row r="48" spans="3:14" s="283" customFormat="1" x14ac:dyDescent="0.25">
      <c r="C48" s="2"/>
      <c r="D48" s="2"/>
      <c r="E48" s="2"/>
      <c r="F48" s="2"/>
      <c r="G48" s="2"/>
      <c r="H48" s="2"/>
      <c r="I48" s="2"/>
      <c r="J48" s="2"/>
      <c r="K48" s="2"/>
      <c r="L48" s="2"/>
      <c r="M48" s="2"/>
      <c r="N48" s="2"/>
    </row>
    <row r="49" spans="3:16" s="283" customFormat="1" x14ac:dyDescent="0.25">
      <c r="C49" s="2"/>
      <c r="D49" s="2"/>
      <c r="E49" s="2"/>
      <c r="F49" s="2"/>
      <c r="G49" s="2"/>
      <c r="H49" s="2"/>
      <c r="I49" s="2"/>
      <c r="J49" s="2"/>
      <c r="K49" s="2"/>
      <c r="L49" s="2"/>
      <c r="M49" s="2"/>
      <c r="N49" s="2"/>
      <c r="O49" s="310"/>
      <c r="P49" s="310"/>
    </row>
    <row r="50" spans="3:16" s="283" customFormat="1" x14ac:dyDescent="0.25">
      <c r="C50" s="2"/>
      <c r="D50" s="2"/>
      <c r="E50" s="2"/>
      <c r="F50" s="2"/>
      <c r="G50" s="2"/>
      <c r="H50" s="2"/>
      <c r="I50" s="2"/>
      <c r="J50" s="2"/>
      <c r="K50" s="2"/>
      <c r="L50" s="2"/>
      <c r="M50" s="2"/>
      <c r="N50" s="2"/>
      <c r="O50" s="310"/>
      <c r="P50" s="310"/>
    </row>
    <row r="51" spans="3:16" s="283" customFormat="1" x14ac:dyDescent="0.25">
      <c r="C51" s="2"/>
      <c r="D51" s="2"/>
      <c r="E51" s="2"/>
      <c r="F51" s="2"/>
      <c r="G51" s="2"/>
      <c r="H51" s="2"/>
      <c r="I51" s="2"/>
      <c r="J51" s="2"/>
      <c r="K51" s="2"/>
      <c r="L51" s="2"/>
      <c r="M51" s="2"/>
      <c r="N51" s="2"/>
      <c r="O51" s="310"/>
      <c r="P51" s="310"/>
    </row>
    <row r="52" spans="3:16" s="283" customFormat="1" x14ac:dyDescent="0.25">
      <c r="C52" s="2"/>
      <c r="D52" s="2"/>
      <c r="E52" s="2"/>
      <c r="F52" s="2"/>
      <c r="G52" s="2"/>
      <c r="H52" s="2"/>
      <c r="I52" s="2"/>
      <c r="J52" s="2"/>
      <c r="K52" s="2"/>
      <c r="L52" s="2"/>
      <c r="M52" s="2"/>
      <c r="N52" s="2"/>
      <c r="O52" s="310"/>
      <c r="P52" s="310"/>
    </row>
    <row r="53" spans="3:16" s="283" customFormat="1" x14ac:dyDescent="0.25">
      <c r="C53" s="2"/>
      <c r="D53" s="2"/>
      <c r="E53" s="2"/>
      <c r="F53" s="2"/>
      <c r="G53" s="2"/>
      <c r="H53" s="2"/>
      <c r="I53" s="2"/>
      <c r="J53" s="2"/>
      <c r="K53" s="2"/>
      <c r="L53" s="2"/>
      <c r="M53" s="2"/>
      <c r="N53" s="2"/>
      <c r="O53" s="310"/>
      <c r="P53" s="310"/>
    </row>
    <row r="54" spans="3:16" s="283" customFormat="1" x14ac:dyDescent="0.25">
      <c r="C54" s="2"/>
      <c r="D54" s="2"/>
      <c r="E54" s="2"/>
      <c r="F54" s="2"/>
      <c r="G54" s="2"/>
      <c r="H54" s="2"/>
      <c r="I54" s="2"/>
      <c r="J54" s="2"/>
      <c r="K54" s="2"/>
      <c r="L54" s="2"/>
      <c r="M54" s="2"/>
      <c r="N54" s="2"/>
      <c r="O54" s="310"/>
      <c r="P54" s="310"/>
    </row>
    <row r="55" spans="3:16" s="283" customFormat="1" x14ac:dyDescent="0.25">
      <c r="C55" s="2"/>
      <c r="D55" s="2"/>
      <c r="E55" s="2"/>
      <c r="F55" s="2"/>
      <c r="G55" s="2"/>
      <c r="H55" s="2"/>
      <c r="I55" s="2"/>
      <c r="J55" s="2"/>
      <c r="K55" s="2"/>
      <c r="L55" s="2"/>
      <c r="M55" s="2"/>
      <c r="N55" s="2"/>
      <c r="O55" s="310"/>
      <c r="P55" s="310"/>
    </row>
    <row r="56" spans="3:16" s="283" customFormat="1" x14ac:dyDescent="0.25">
      <c r="C56" s="2"/>
      <c r="D56" s="2"/>
      <c r="E56" s="2"/>
      <c r="F56" s="2"/>
      <c r="G56" s="2"/>
      <c r="H56" s="2"/>
      <c r="I56" s="2"/>
      <c r="J56" s="2"/>
      <c r="K56" s="2"/>
      <c r="L56" s="2"/>
      <c r="M56" s="2"/>
      <c r="N56" s="2"/>
      <c r="O56" s="310"/>
      <c r="P56" s="310"/>
    </row>
    <row r="57" spans="3:16" s="283" customFormat="1" x14ac:dyDescent="0.25">
      <c r="C57" s="2"/>
      <c r="D57" s="2"/>
      <c r="E57" s="2"/>
      <c r="F57" s="2"/>
      <c r="G57" s="2"/>
      <c r="H57" s="2"/>
      <c r="I57" s="2"/>
      <c r="J57" s="2"/>
      <c r="K57" s="2"/>
      <c r="L57" s="2"/>
      <c r="M57" s="2"/>
      <c r="N57" s="2"/>
      <c r="O57" s="310"/>
      <c r="P57" s="310"/>
    </row>
    <row r="58" spans="3:16" s="283" customFormat="1" x14ac:dyDescent="0.25">
      <c r="C58" s="2"/>
      <c r="D58" s="2"/>
      <c r="E58" s="2"/>
      <c r="F58" s="2"/>
      <c r="G58" s="2"/>
      <c r="H58" s="2"/>
      <c r="I58" s="2"/>
      <c r="J58" s="2"/>
      <c r="K58" s="2"/>
      <c r="L58" s="2"/>
      <c r="M58" s="2"/>
      <c r="N58" s="2"/>
      <c r="O58" s="310"/>
      <c r="P58" s="310"/>
    </row>
    <row r="59" spans="3:16" s="283" customFormat="1" x14ac:dyDescent="0.25">
      <c r="C59" s="2"/>
      <c r="D59" s="2"/>
      <c r="E59" s="2"/>
      <c r="F59" s="2"/>
      <c r="G59" s="2"/>
      <c r="H59" s="2"/>
      <c r="I59" s="2"/>
      <c r="J59" s="2"/>
      <c r="K59" s="2"/>
      <c r="L59" s="2"/>
      <c r="M59" s="2"/>
      <c r="N59" s="2"/>
      <c r="O59" s="310"/>
      <c r="P59" s="310"/>
    </row>
    <row r="60" spans="3:16" s="283" customFormat="1" x14ac:dyDescent="0.25">
      <c r="C60" s="2"/>
      <c r="D60" s="2"/>
      <c r="E60" s="2"/>
      <c r="F60" s="2"/>
      <c r="G60" s="2"/>
      <c r="H60" s="2"/>
      <c r="I60" s="2"/>
      <c r="J60" s="2"/>
      <c r="K60" s="2"/>
      <c r="L60" s="2"/>
      <c r="M60" s="2"/>
      <c r="N60" s="2"/>
      <c r="O60" s="310"/>
      <c r="P60" s="310"/>
    </row>
    <row r="61" spans="3:16" x14ac:dyDescent="0.25">
      <c r="O61" s="6"/>
      <c r="P61" s="6"/>
    </row>
    <row r="62" spans="3:16" x14ac:dyDescent="0.25">
      <c r="O62" s="6"/>
      <c r="P62" s="6"/>
    </row>
    <row r="63" spans="3:16" x14ac:dyDescent="0.25">
      <c r="O63" s="6"/>
      <c r="P63" s="6"/>
    </row>
    <row r="64" spans="3:16" x14ac:dyDescent="0.25">
      <c r="O64" s="6"/>
      <c r="P64" s="6"/>
    </row>
    <row r="65" spans="15:16" x14ac:dyDescent="0.25">
      <c r="O65" s="6"/>
      <c r="P65" s="6"/>
    </row>
    <row r="66" spans="15:16" x14ac:dyDescent="0.25">
      <c r="O66" s="6"/>
      <c r="P66" s="6"/>
    </row>
    <row r="67" spans="15:16" x14ac:dyDescent="0.25">
      <c r="O67" s="6"/>
      <c r="P67" s="6"/>
    </row>
    <row r="68" spans="15:16" x14ac:dyDescent="0.25">
      <c r="O68" s="6"/>
      <c r="P68" s="6"/>
    </row>
    <row r="69" spans="15:16" x14ac:dyDescent="0.25">
      <c r="O69" s="6"/>
      <c r="P69" s="6"/>
    </row>
    <row r="70" spans="15:16" x14ac:dyDescent="0.25">
      <c r="O70" s="6"/>
      <c r="P70" s="6"/>
    </row>
    <row r="71" spans="15:16" x14ac:dyDescent="0.25">
      <c r="O71" s="6"/>
      <c r="P71" s="6"/>
    </row>
    <row r="72" spans="15:16" x14ac:dyDescent="0.25">
      <c r="O72" s="6"/>
      <c r="P72" s="6"/>
    </row>
    <row r="73" spans="15:16" x14ac:dyDescent="0.25">
      <c r="O73" s="6"/>
      <c r="P73" s="6"/>
    </row>
    <row r="74" spans="15:16" x14ac:dyDescent="0.25">
      <c r="O74" s="6"/>
      <c r="P74" s="6"/>
    </row>
    <row r="75" spans="15:16" x14ac:dyDescent="0.25">
      <c r="O75" s="6"/>
      <c r="P75" s="6"/>
    </row>
    <row r="76" spans="15:16" x14ac:dyDescent="0.25">
      <c r="O76" s="6"/>
      <c r="P76" s="6"/>
    </row>
    <row r="77" spans="15:16" x14ac:dyDescent="0.25">
      <c r="O77" s="6"/>
      <c r="P77" s="6"/>
    </row>
    <row r="78" spans="15:16" x14ac:dyDescent="0.25">
      <c r="O78" s="6"/>
      <c r="P78" s="6"/>
    </row>
    <row r="79" spans="15:16" x14ac:dyDescent="0.25">
      <c r="O79" s="6"/>
      <c r="P79" s="6"/>
    </row>
    <row r="80" spans="15:16" x14ac:dyDescent="0.25">
      <c r="O80" s="6"/>
      <c r="P80" s="6"/>
    </row>
    <row r="81" spans="15:16" x14ac:dyDescent="0.25">
      <c r="O81" s="6"/>
      <c r="P81" s="6"/>
    </row>
    <row r="82" spans="15:16" x14ac:dyDescent="0.25">
      <c r="O82" s="6"/>
      <c r="P82" s="6"/>
    </row>
    <row r="83" spans="15:16" x14ac:dyDescent="0.25">
      <c r="O83" s="6"/>
      <c r="P83" s="6"/>
    </row>
    <row r="84" spans="15:16" x14ac:dyDescent="0.25">
      <c r="O84" s="6"/>
      <c r="P84" s="6"/>
    </row>
    <row r="85" spans="15:16" x14ac:dyDescent="0.25">
      <c r="O85" s="6"/>
      <c r="P85" s="6"/>
    </row>
    <row r="86" spans="15:16" x14ac:dyDescent="0.25">
      <c r="O86" s="6"/>
      <c r="P86" s="6"/>
    </row>
    <row r="87" spans="15:16" x14ac:dyDescent="0.25">
      <c r="O87" s="6"/>
      <c r="P87" s="6"/>
    </row>
    <row r="88" spans="15:16" x14ac:dyDescent="0.25">
      <c r="O88" s="6"/>
      <c r="P88" s="6"/>
    </row>
    <row r="89" spans="15:16" x14ac:dyDescent="0.25">
      <c r="O89" s="6"/>
      <c r="P89" s="6"/>
    </row>
  </sheetData>
  <mergeCells count="24">
    <mergeCell ref="A12:B12"/>
    <mergeCell ref="D12:E12"/>
    <mergeCell ref="F12:G12"/>
    <mergeCell ref="P5:P6"/>
    <mergeCell ref="A10:B10"/>
    <mergeCell ref="A11:B11"/>
    <mergeCell ref="N5:N6"/>
    <mergeCell ref="O5:O6"/>
    <mergeCell ref="H12:I12"/>
    <mergeCell ref="J12:K12"/>
    <mergeCell ref="L12:M12"/>
    <mergeCell ref="D11:M11"/>
    <mergeCell ref="A2:P2"/>
    <mergeCell ref="A3:P3"/>
    <mergeCell ref="O4:P4"/>
    <mergeCell ref="A5:A6"/>
    <mergeCell ref="B5:B6"/>
    <mergeCell ref="C5:C6"/>
    <mergeCell ref="D5:E5"/>
    <mergeCell ref="F5:G5"/>
    <mergeCell ref="H5:I5"/>
    <mergeCell ref="J5:K5"/>
    <mergeCell ref="L5:M5"/>
    <mergeCell ref="D4:M4"/>
  </mergeCells>
  <dataValidations disablePrompts="1" count="1">
    <dataValidation type="decimal" allowBlank="1" showInputMessage="1" showErrorMessage="1" sqref="D7:O9" xr:uid="{00000000-0002-0000-1500-000000000000}">
      <formula1>0</formula1>
      <formula2>1</formula2>
    </dataValidation>
  </dataValidations>
  <pageMargins left="0.70866141732283472" right="0.70866141732283472" top="0.74803149606299213" bottom="0.74803149606299213" header="0.31496062992125984" footer="0.31496062992125984"/>
  <pageSetup paperSize="9" scale="70" orientation="landscape" r:id="rId1"/>
  <headerFooter>
    <oddFooter>&amp;R&amp;8 &amp;10 
22</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Feuil25">
    <tabColor rgb="FF097D5F"/>
  </sheetPr>
  <dimension ref="A1:FI90"/>
  <sheetViews>
    <sheetView zoomScale="80" zoomScaleNormal="80" workbookViewId="0">
      <selection activeCell="N13" sqref="N13"/>
    </sheetView>
  </sheetViews>
  <sheetFormatPr baseColWidth="10" defaultColWidth="11.44140625" defaultRowHeight="13.2" x14ac:dyDescent="0.25"/>
  <cols>
    <col min="1" max="1" width="24" style="9" customWidth="1"/>
    <col min="2" max="2" width="20.44140625" style="9" customWidth="1"/>
    <col min="3" max="3" width="17.6640625" style="8" customWidth="1"/>
    <col min="4" max="13" width="8.33203125" style="8" customWidth="1"/>
    <col min="14" max="14" width="11.44140625" style="8" customWidth="1"/>
    <col min="16" max="16" width="12.44140625" customWidth="1"/>
  </cols>
  <sheetData>
    <row r="1" spans="1:165" ht="107.25" customHeight="1" x14ac:dyDescent="0.25">
      <c r="A1" s="310"/>
      <c r="B1" s="310"/>
      <c r="C1" s="2"/>
      <c r="D1" s="2"/>
      <c r="E1" s="2"/>
      <c r="F1" s="2"/>
      <c r="G1" s="2"/>
      <c r="H1" s="2"/>
      <c r="I1" s="2"/>
      <c r="J1" s="2"/>
      <c r="K1" s="2"/>
      <c r="L1" s="2"/>
      <c r="M1" s="2"/>
      <c r="N1" s="2"/>
      <c r="O1" s="132"/>
      <c r="P1" s="132"/>
      <c r="Q1" s="132"/>
      <c r="R1" s="132"/>
      <c r="S1" s="132"/>
      <c r="T1" s="132"/>
      <c r="U1" s="132"/>
      <c r="V1" s="132"/>
      <c r="W1" s="132"/>
      <c r="X1" s="132"/>
      <c r="Y1" s="132"/>
      <c r="Z1" s="132"/>
      <c r="AA1" s="132"/>
      <c r="AB1" s="132"/>
      <c r="AC1" s="132"/>
      <c r="AD1" s="132"/>
      <c r="AE1" s="132"/>
      <c r="AF1" s="132"/>
      <c r="AG1" s="132"/>
      <c r="AH1" s="132"/>
      <c r="AI1" s="132"/>
      <c r="AJ1" s="132"/>
      <c r="AK1" s="132"/>
      <c r="AL1" s="132"/>
      <c r="AM1" s="132"/>
      <c r="AN1" s="132"/>
      <c r="AO1" s="132"/>
      <c r="AP1" s="132"/>
      <c r="AQ1" s="132"/>
      <c r="AR1" s="132"/>
      <c r="AS1" s="132"/>
      <c r="AT1" s="132"/>
      <c r="AU1" s="132"/>
      <c r="AV1" s="132"/>
      <c r="AW1" s="132"/>
      <c r="AX1" s="132"/>
      <c r="AY1" s="132"/>
      <c r="AZ1" s="132"/>
      <c r="BA1" s="132"/>
      <c r="BB1" s="132"/>
      <c r="BC1" s="132"/>
      <c r="BD1" s="132"/>
      <c r="BE1" s="132"/>
      <c r="BF1" s="132"/>
      <c r="BG1" s="132"/>
      <c r="BH1" s="132"/>
      <c r="BI1" s="132"/>
      <c r="BJ1" s="132"/>
      <c r="BK1" s="132"/>
      <c r="BL1" s="132"/>
      <c r="BM1" s="132"/>
      <c r="BN1" s="132"/>
      <c r="BO1" s="132"/>
      <c r="BP1" s="132"/>
      <c r="BQ1" s="132"/>
      <c r="BR1" s="132"/>
      <c r="BS1" s="132"/>
      <c r="BT1" s="132"/>
      <c r="BU1" s="132"/>
      <c r="BV1" s="132"/>
      <c r="BW1" s="132"/>
      <c r="BX1" s="132"/>
      <c r="BY1" s="132"/>
      <c r="BZ1" s="132"/>
      <c r="CA1" s="132"/>
      <c r="CB1" s="132"/>
      <c r="CC1" s="132"/>
      <c r="CD1" s="132"/>
      <c r="CE1" s="132"/>
      <c r="CF1" s="132"/>
      <c r="CG1" s="132"/>
      <c r="CH1" s="132"/>
      <c r="CI1" s="132"/>
      <c r="CJ1" s="132"/>
      <c r="CK1" s="132"/>
      <c r="CL1" s="132"/>
      <c r="CM1" s="132"/>
      <c r="CN1" s="132"/>
      <c r="CO1" s="132"/>
      <c r="CP1" s="132"/>
      <c r="CQ1" s="132"/>
      <c r="CR1" s="132"/>
      <c r="CS1" s="132"/>
      <c r="CT1" s="132"/>
      <c r="CU1" s="132"/>
      <c r="CV1" s="132"/>
      <c r="CW1" s="132"/>
      <c r="CX1" s="132"/>
      <c r="CY1" s="132"/>
      <c r="CZ1" s="132"/>
      <c r="DA1" s="132"/>
      <c r="DB1" s="132"/>
      <c r="DC1" s="132"/>
      <c r="DD1" s="132"/>
      <c r="DE1" s="132"/>
      <c r="DF1" s="132"/>
      <c r="DG1" s="132"/>
      <c r="DH1" s="132"/>
      <c r="DI1" s="132"/>
      <c r="DJ1" s="132"/>
      <c r="DK1" s="132"/>
      <c r="DL1" s="132"/>
      <c r="DM1" s="132"/>
      <c r="DN1" s="132"/>
      <c r="DO1" s="132"/>
      <c r="DP1" s="132"/>
      <c r="DQ1" s="132"/>
      <c r="DR1" s="132"/>
      <c r="DS1" s="132"/>
      <c r="DT1" s="132"/>
      <c r="DU1" s="132"/>
      <c r="DV1" s="132"/>
      <c r="DW1" s="132"/>
      <c r="DX1" s="132"/>
      <c r="DY1" s="132"/>
      <c r="DZ1" s="132"/>
      <c r="EA1" s="132"/>
      <c r="EB1" s="132"/>
      <c r="EC1" s="132"/>
      <c r="ED1" s="132"/>
      <c r="EE1" s="132"/>
      <c r="EF1" s="132"/>
      <c r="EG1" s="132"/>
      <c r="EH1" s="132"/>
      <c r="EI1" s="132"/>
      <c r="EJ1" s="132"/>
      <c r="EK1" s="132"/>
      <c r="EL1" s="132"/>
      <c r="EM1" s="132"/>
      <c r="EN1" s="132"/>
      <c r="EO1" s="132"/>
      <c r="EP1" s="132"/>
      <c r="EQ1" s="132"/>
      <c r="ER1" s="132"/>
      <c r="ES1" s="132"/>
      <c r="ET1" s="132"/>
      <c r="EU1" s="132"/>
      <c r="EV1" s="132"/>
      <c r="EW1" s="132"/>
      <c r="EX1" s="132"/>
      <c r="EY1" s="132"/>
      <c r="EZ1" s="132"/>
      <c r="FA1" s="132"/>
      <c r="FB1" s="132"/>
      <c r="FC1" s="132"/>
      <c r="FD1" s="132"/>
      <c r="FE1" s="132"/>
      <c r="FF1" s="132"/>
      <c r="FG1" s="132"/>
      <c r="FH1" s="132"/>
      <c r="FI1" s="132"/>
    </row>
    <row r="2" spans="1:165" ht="67.5" customHeight="1" x14ac:dyDescent="0.25">
      <c r="A2" s="901" t="s">
        <v>163</v>
      </c>
      <c r="B2" s="901"/>
      <c r="C2" s="901"/>
      <c r="D2" s="901"/>
      <c r="E2" s="901"/>
      <c r="F2" s="901"/>
      <c r="G2" s="901"/>
      <c r="H2" s="902"/>
      <c r="I2" s="902"/>
      <c r="J2" s="902"/>
      <c r="K2" s="902"/>
      <c r="L2" s="902"/>
      <c r="M2" s="902"/>
      <c r="N2" s="902"/>
      <c r="O2" s="902"/>
      <c r="P2" s="902"/>
      <c r="Q2" s="132"/>
      <c r="R2" s="132"/>
      <c r="S2" s="132"/>
      <c r="T2" s="132"/>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c r="AS2" s="132"/>
      <c r="AT2" s="132"/>
      <c r="AU2" s="132"/>
      <c r="AV2" s="132"/>
      <c r="AW2" s="132"/>
      <c r="AX2" s="132"/>
      <c r="AY2" s="132"/>
      <c r="AZ2" s="132"/>
      <c r="BA2" s="132"/>
      <c r="BB2" s="132"/>
      <c r="BC2" s="132"/>
      <c r="BD2" s="132"/>
      <c r="BE2" s="132"/>
      <c r="BF2" s="132"/>
      <c r="BG2" s="132"/>
      <c r="BH2" s="132"/>
      <c r="BI2" s="132"/>
      <c r="BJ2" s="132"/>
      <c r="BK2" s="132"/>
      <c r="BL2" s="132"/>
      <c r="BM2" s="132"/>
      <c r="BN2" s="132"/>
      <c r="BO2" s="132"/>
      <c r="BP2" s="132"/>
      <c r="BQ2" s="132"/>
      <c r="BR2" s="132"/>
      <c r="BS2" s="132"/>
      <c r="BT2" s="132"/>
      <c r="BU2" s="132"/>
      <c r="BV2" s="132"/>
      <c r="BW2" s="132"/>
      <c r="BX2" s="132"/>
      <c r="BY2" s="132"/>
      <c r="BZ2" s="132"/>
      <c r="CA2" s="132"/>
      <c r="CB2" s="132"/>
      <c r="CC2" s="132"/>
      <c r="CD2" s="132"/>
      <c r="CE2" s="132"/>
      <c r="CF2" s="132"/>
      <c r="CG2" s="132"/>
      <c r="CH2" s="132"/>
      <c r="CI2" s="132"/>
      <c r="CJ2" s="132"/>
      <c r="CK2" s="132"/>
      <c r="CL2" s="132"/>
      <c r="CM2" s="132"/>
      <c r="CN2" s="132"/>
      <c r="CO2" s="132"/>
      <c r="CP2" s="132"/>
      <c r="CQ2" s="132"/>
      <c r="CR2" s="132"/>
      <c r="CS2" s="132"/>
      <c r="CT2" s="132"/>
      <c r="CU2" s="132"/>
      <c r="CV2" s="132"/>
      <c r="CW2" s="132"/>
      <c r="CX2" s="132"/>
      <c r="CY2" s="132"/>
      <c r="CZ2" s="132"/>
      <c r="DA2" s="132"/>
      <c r="DB2" s="132"/>
      <c r="DC2" s="132"/>
      <c r="DD2" s="132"/>
      <c r="DE2" s="132"/>
      <c r="DF2" s="132"/>
      <c r="DG2" s="132"/>
      <c r="DH2" s="132"/>
      <c r="DI2" s="132"/>
      <c r="DJ2" s="132"/>
      <c r="DK2" s="132"/>
      <c r="DL2" s="132"/>
      <c r="DM2" s="132"/>
      <c r="DN2" s="132"/>
      <c r="DO2" s="132"/>
      <c r="DP2" s="132"/>
      <c r="DQ2" s="132"/>
      <c r="DR2" s="132"/>
      <c r="DS2" s="132"/>
      <c r="DT2" s="132"/>
      <c r="DU2" s="132"/>
      <c r="DV2" s="132"/>
      <c r="DW2" s="132"/>
      <c r="DX2" s="132"/>
      <c r="DY2" s="132"/>
      <c r="DZ2" s="132"/>
      <c r="EA2" s="132"/>
      <c r="EB2" s="132"/>
      <c r="EC2" s="132"/>
      <c r="ED2" s="132"/>
      <c r="EE2" s="132"/>
      <c r="EF2" s="132"/>
      <c r="EG2" s="132"/>
      <c r="EH2" s="132"/>
      <c r="EI2" s="132"/>
      <c r="EJ2" s="132"/>
      <c r="EK2" s="132"/>
      <c r="EL2" s="132"/>
      <c r="EM2" s="132"/>
      <c r="EN2" s="132"/>
      <c r="EO2" s="132"/>
      <c r="EP2" s="132"/>
      <c r="EQ2" s="132"/>
      <c r="ER2" s="132"/>
      <c r="ES2" s="132"/>
      <c r="ET2" s="132"/>
      <c r="EU2" s="132"/>
      <c r="EV2" s="132"/>
      <c r="EW2" s="132"/>
      <c r="EX2" s="132"/>
      <c r="EY2" s="132"/>
      <c r="EZ2" s="132"/>
      <c r="FA2" s="132"/>
      <c r="FB2" s="132"/>
      <c r="FC2" s="132"/>
      <c r="FD2" s="132"/>
      <c r="FE2" s="132"/>
      <c r="FF2" s="132"/>
      <c r="FG2" s="132"/>
      <c r="FH2" s="132"/>
      <c r="FI2" s="132"/>
    </row>
    <row r="3" spans="1:165" ht="49.5" customHeight="1" x14ac:dyDescent="0.25">
      <c r="A3" s="903" t="s">
        <v>219</v>
      </c>
      <c r="B3" s="904"/>
      <c r="C3" s="904"/>
      <c r="D3" s="904"/>
      <c r="E3" s="904"/>
      <c r="F3" s="904"/>
      <c r="G3" s="904"/>
      <c r="H3" s="904"/>
      <c r="I3" s="904"/>
      <c r="J3" s="904"/>
      <c r="K3" s="904"/>
      <c r="L3" s="904"/>
      <c r="M3" s="904"/>
      <c r="N3" s="905"/>
      <c r="O3" s="905"/>
      <c r="P3" s="906"/>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32"/>
      <c r="AX3" s="132"/>
      <c r="AY3" s="132"/>
      <c r="AZ3" s="132"/>
      <c r="BA3" s="132"/>
      <c r="BB3" s="132"/>
      <c r="BC3" s="132"/>
      <c r="BD3" s="132"/>
      <c r="BE3" s="132"/>
      <c r="BF3" s="132"/>
      <c r="BG3" s="132"/>
      <c r="BH3" s="132"/>
      <c r="BI3" s="132"/>
      <c r="BJ3" s="132"/>
      <c r="BK3" s="132"/>
      <c r="BL3" s="132"/>
      <c r="BM3" s="132"/>
      <c r="BN3" s="132"/>
      <c r="BO3" s="132"/>
      <c r="BP3" s="132"/>
      <c r="BQ3" s="132"/>
      <c r="BR3" s="132"/>
      <c r="BS3" s="132"/>
      <c r="BT3" s="132"/>
      <c r="BU3" s="132"/>
      <c r="BV3" s="132"/>
      <c r="BW3" s="132"/>
      <c r="BX3" s="132"/>
      <c r="BY3" s="132"/>
      <c r="BZ3" s="132"/>
      <c r="CA3" s="132"/>
      <c r="CB3" s="132"/>
      <c r="CC3" s="132"/>
      <c r="CD3" s="132"/>
      <c r="CE3" s="132"/>
      <c r="CF3" s="132"/>
      <c r="CG3" s="132"/>
      <c r="CH3" s="132"/>
      <c r="CI3" s="132"/>
      <c r="CJ3" s="132"/>
      <c r="CK3" s="132"/>
      <c r="CL3" s="132"/>
      <c r="CM3" s="132"/>
      <c r="CN3" s="132"/>
      <c r="CO3" s="132"/>
      <c r="CP3" s="132"/>
      <c r="CQ3" s="132"/>
      <c r="CR3" s="132"/>
      <c r="CS3" s="132"/>
      <c r="CT3" s="132"/>
      <c r="CU3" s="132"/>
      <c r="CV3" s="132"/>
      <c r="CW3" s="132"/>
      <c r="CX3" s="132"/>
      <c r="CY3" s="132"/>
      <c r="CZ3" s="132"/>
      <c r="DA3" s="132"/>
      <c r="DB3" s="132"/>
      <c r="DC3" s="132"/>
      <c r="DD3" s="132"/>
      <c r="DE3" s="132"/>
      <c r="DF3" s="132"/>
      <c r="DG3" s="132"/>
      <c r="DH3" s="132"/>
      <c r="DI3" s="132"/>
      <c r="DJ3" s="132"/>
      <c r="DK3" s="132"/>
      <c r="DL3" s="132"/>
      <c r="DM3" s="132"/>
      <c r="DN3" s="132"/>
      <c r="DO3" s="132"/>
      <c r="DP3" s="132"/>
      <c r="DQ3" s="132"/>
      <c r="DR3" s="132"/>
      <c r="DS3" s="132"/>
      <c r="DT3" s="132"/>
      <c r="DU3" s="132"/>
      <c r="DV3" s="132"/>
      <c r="DW3" s="132"/>
      <c r="DX3" s="132"/>
      <c r="DY3" s="132"/>
      <c r="DZ3" s="132"/>
      <c r="EA3" s="132"/>
      <c r="EB3" s="132"/>
      <c r="EC3" s="132"/>
      <c r="ED3" s="132"/>
      <c r="EE3" s="132"/>
      <c r="EF3" s="132"/>
      <c r="EG3" s="132"/>
      <c r="EH3" s="132"/>
      <c r="EI3" s="132"/>
      <c r="EJ3" s="132"/>
      <c r="EK3" s="132"/>
      <c r="EL3" s="132"/>
      <c r="EM3" s="132"/>
      <c r="EN3" s="132"/>
      <c r="EO3" s="132"/>
      <c r="EP3" s="132"/>
      <c r="EQ3" s="132"/>
      <c r="ER3" s="132"/>
      <c r="ES3" s="132"/>
      <c r="ET3" s="132"/>
      <c r="EU3" s="132"/>
      <c r="EV3" s="132"/>
      <c r="EW3" s="132"/>
      <c r="EX3" s="132"/>
      <c r="EY3" s="132"/>
      <c r="EZ3" s="132"/>
      <c r="FA3" s="132"/>
      <c r="FB3" s="132"/>
      <c r="FC3" s="132"/>
      <c r="FD3" s="132"/>
      <c r="FE3" s="132"/>
      <c r="FF3" s="132"/>
      <c r="FG3" s="132"/>
      <c r="FH3" s="132"/>
      <c r="FI3" s="132"/>
    </row>
    <row r="4" spans="1:165" ht="21" customHeight="1" x14ac:dyDescent="0.25">
      <c r="A4" s="21"/>
      <c r="B4" s="22"/>
      <c r="C4" s="15"/>
      <c r="D4" s="907" t="s">
        <v>164</v>
      </c>
      <c r="E4" s="923"/>
      <c r="F4" s="923"/>
      <c r="G4" s="923"/>
      <c r="H4" s="923"/>
      <c r="I4" s="923"/>
      <c r="J4" s="923"/>
      <c r="K4" s="923"/>
      <c r="L4" s="923"/>
      <c r="M4" s="924"/>
      <c r="N4" s="602" t="s">
        <v>7</v>
      </c>
      <c r="O4" s="907" t="s">
        <v>165</v>
      </c>
      <c r="P4" s="908"/>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32"/>
      <c r="AX4" s="132"/>
      <c r="AY4" s="132"/>
      <c r="AZ4" s="132"/>
      <c r="BA4" s="132"/>
      <c r="BB4" s="132"/>
      <c r="BC4" s="132"/>
      <c r="BD4" s="132"/>
      <c r="BE4" s="132"/>
      <c r="BF4" s="132"/>
      <c r="BG4" s="132"/>
      <c r="BH4" s="132"/>
      <c r="BI4" s="132"/>
      <c r="BJ4" s="132"/>
      <c r="BK4" s="132"/>
      <c r="BL4" s="132"/>
      <c r="BM4" s="132"/>
      <c r="BN4" s="132"/>
      <c r="BO4" s="132"/>
      <c r="BP4" s="132"/>
      <c r="BQ4" s="132"/>
      <c r="BR4" s="132"/>
      <c r="BS4" s="132"/>
      <c r="BT4" s="132"/>
      <c r="BU4" s="132"/>
      <c r="BV4" s="132"/>
      <c r="BW4" s="132"/>
      <c r="BX4" s="132"/>
      <c r="BY4" s="132"/>
      <c r="BZ4" s="132"/>
      <c r="CA4" s="132"/>
      <c r="CB4" s="132"/>
      <c r="CC4" s="132"/>
      <c r="CD4" s="132"/>
      <c r="CE4" s="132"/>
      <c r="CF4" s="132"/>
      <c r="CG4" s="132"/>
      <c r="CH4" s="132"/>
      <c r="CI4" s="132"/>
      <c r="CJ4" s="132"/>
      <c r="CK4" s="132"/>
      <c r="CL4" s="132"/>
      <c r="CM4" s="132"/>
      <c r="CN4" s="132"/>
      <c r="CO4" s="132"/>
      <c r="CP4" s="132"/>
      <c r="CQ4" s="132"/>
      <c r="CR4" s="132"/>
      <c r="CS4" s="132"/>
      <c r="CT4" s="132"/>
      <c r="CU4" s="132"/>
      <c r="CV4" s="132"/>
      <c r="CW4" s="132"/>
      <c r="CX4" s="132"/>
      <c r="CY4" s="132"/>
      <c r="CZ4" s="132"/>
      <c r="DA4" s="132"/>
      <c r="DB4" s="132"/>
      <c r="DC4" s="132"/>
      <c r="DD4" s="132"/>
      <c r="DE4" s="132"/>
      <c r="DF4" s="132"/>
      <c r="DG4" s="132"/>
      <c r="DH4" s="132"/>
      <c r="DI4" s="132"/>
      <c r="DJ4" s="132"/>
      <c r="DK4" s="132"/>
      <c r="DL4" s="132"/>
      <c r="DM4" s="132"/>
      <c r="DN4" s="132"/>
      <c r="DO4" s="132"/>
      <c r="DP4" s="132"/>
      <c r="DQ4" s="132"/>
      <c r="DR4" s="132"/>
      <c r="DS4" s="132"/>
      <c r="DT4" s="132"/>
      <c r="DU4" s="132"/>
      <c r="DV4" s="132"/>
      <c r="DW4" s="132"/>
      <c r="DX4" s="132"/>
      <c r="DY4" s="132"/>
      <c r="DZ4" s="132"/>
      <c r="EA4" s="132"/>
      <c r="EB4" s="132"/>
      <c r="EC4" s="132"/>
      <c r="ED4" s="132"/>
      <c r="EE4" s="132"/>
      <c r="EF4" s="132"/>
      <c r="EG4" s="132"/>
      <c r="EH4" s="132"/>
      <c r="EI4" s="132"/>
      <c r="EJ4" s="132"/>
      <c r="EK4" s="132"/>
      <c r="EL4" s="132"/>
      <c r="EM4" s="132"/>
      <c r="EN4" s="132"/>
      <c r="EO4" s="132"/>
      <c r="EP4" s="132"/>
      <c r="EQ4" s="132"/>
      <c r="ER4" s="132"/>
      <c r="ES4" s="132"/>
      <c r="ET4" s="132"/>
      <c r="EU4" s="132"/>
      <c r="EV4" s="132"/>
      <c r="EW4" s="132"/>
      <c r="EX4" s="132"/>
      <c r="EY4" s="132"/>
      <c r="EZ4" s="132"/>
      <c r="FA4" s="132"/>
      <c r="FB4" s="132"/>
      <c r="FC4" s="132"/>
      <c r="FD4" s="132"/>
      <c r="FE4" s="132"/>
      <c r="FF4" s="132"/>
      <c r="FG4" s="132"/>
      <c r="FH4" s="132"/>
      <c r="FI4" s="132"/>
    </row>
    <row r="5" spans="1:165" s="4" customFormat="1" ht="39" customHeight="1" x14ac:dyDescent="0.2">
      <c r="A5" s="914" t="s">
        <v>166</v>
      </c>
      <c r="B5" s="914" t="s">
        <v>131</v>
      </c>
      <c r="C5" s="916" t="s">
        <v>1320</v>
      </c>
      <c r="D5" s="911" t="s">
        <v>20</v>
      </c>
      <c r="E5" s="911"/>
      <c r="F5" s="911" t="s">
        <v>35</v>
      </c>
      <c r="G5" s="911"/>
      <c r="H5" s="920" t="s">
        <v>167</v>
      </c>
      <c r="I5" s="921"/>
      <c r="J5" s="916" t="s">
        <v>168</v>
      </c>
      <c r="K5" s="922"/>
      <c r="L5" s="916" t="s">
        <v>31</v>
      </c>
      <c r="M5" s="922"/>
      <c r="N5" s="912" t="s">
        <v>169</v>
      </c>
      <c r="O5" s="909" t="s">
        <v>170</v>
      </c>
      <c r="P5" s="909" t="s">
        <v>171</v>
      </c>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row>
    <row r="6" spans="1:165" s="5" customFormat="1" ht="35.25" customHeight="1" x14ac:dyDescent="0.25">
      <c r="A6" s="915"/>
      <c r="B6" s="915"/>
      <c r="C6" s="917"/>
      <c r="D6" s="11" t="s">
        <v>172</v>
      </c>
      <c r="E6" s="601" t="s">
        <v>173</v>
      </c>
      <c r="F6" s="11" t="s">
        <v>172</v>
      </c>
      <c r="G6" s="601" t="s">
        <v>173</v>
      </c>
      <c r="H6" s="11" t="s">
        <v>172</v>
      </c>
      <c r="I6" s="601" t="s">
        <v>173</v>
      </c>
      <c r="J6" s="11" t="s">
        <v>172</v>
      </c>
      <c r="K6" s="601" t="s">
        <v>173</v>
      </c>
      <c r="L6" s="11" t="s">
        <v>172</v>
      </c>
      <c r="M6" s="601" t="s">
        <v>173</v>
      </c>
      <c r="N6" s="913"/>
      <c r="O6" s="910"/>
      <c r="P6" s="910"/>
    </row>
    <row r="7" spans="1:165" s="93" customFormat="1" ht="26.4" x14ac:dyDescent="0.25">
      <c r="A7" s="461" t="s">
        <v>204</v>
      </c>
      <c r="B7" s="92" t="s">
        <v>205</v>
      </c>
      <c r="C7" s="666">
        <v>4068</v>
      </c>
      <c r="D7" s="334">
        <v>0.4</v>
      </c>
      <c r="E7" s="642"/>
      <c r="F7" s="334"/>
      <c r="G7" s="334"/>
      <c r="H7" s="334"/>
      <c r="I7" s="334"/>
      <c r="J7" s="334"/>
      <c r="K7" s="642"/>
      <c r="L7" s="334"/>
      <c r="M7" s="642"/>
      <c r="N7" s="339"/>
      <c r="O7" s="640"/>
      <c r="P7" s="640"/>
    </row>
    <row r="8" spans="1:165" s="61" customFormat="1" x14ac:dyDescent="0.25">
      <c r="A8" s="56" t="s">
        <v>206</v>
      </c>
      <c r="B8" s="62" t="s">
        <v>207</v>
      </c>
      <c r="C8" s="74">
        <v>2938</v>
      </c>
      <c r="D8" s="59"/>
      <c r="E8" s="60"/>
      <c r="F8" s="60">
        <v>0.4</v>
      </c>
      <c r="G8" s="60"/>
      <c r="H8" s="60"/>
      <c r="I8" s="60"/>
      <c r="J8" s="60"/>
      <c r="K8" s="60"/>
      <c r="L8" s="60"/>
      <c r="M8" s="60"/>
      <c r="N8" s="58"/>
      <c r="O8" s="56"/>
      <c r="P8" s="56"/>
    </row>
    <row r="9" spans="1:165" s="93" customFormat="1" x14ac:dyDescent="0.25">
      <c r="A9" s="461" t="s">
        <v>210</v>
      </c>
      <c r="B9" s="92" t="s">
        <v>211</v>
      </c>
      <c r="C9" s="339">
        <v>2091</v>
      </c>
      <c r="D9" s="334"/>
      <c r="E9" s="334"/>
      <c r="F9" s="334">
        <v>0.8</v>
      </c>
      <c r="G9" s="334"/>
      <c r="H9" s="334"/>
      <c r="I9" s="334"/>
      <c r="J9" s="334"/>
      <c r="K9" s="334"/>
      <c r="L9" s="334"/>
      <c r="M9" s="334"/>
      <c r="N9" s="339"/>
      <c r="O9" s="640"/>
      <c r="P9" s="640"/>
    </row>
    <row r="10" spans="1:165" s="61" customFormat="1" x14ac:dyDescent="0.25">
      <c r="A10" s="56"/>
      <c r="B10" s="62"/>
      <c r="C10" s="74"/>
      <c r="D10" s="59"/>
      <c r="E10" s="60"/>
      <c r="F10" s="60"/>
      <c r="G10" s="60"/>
      <c r="H10" s="60"/>
      <c r="I10" s="60"/>
      <c r="J10" s="60"/>
      <c r="K10" s="60"/>
      <c r="L10" s="60"/>
      <c r="M10" s="60"/>
      <c r="N10" s="58"/>
      <c r="O10" s="56"/>
      <c r="P10" s="56"/>
    </row>
    <row r="11" spans="1:165" s="61" customFormat="1" x14ac:dyDescent="0.25">
      <c r="A11" s="929" t="s">
        <v>188</v>
      </c>
      <c r="B11" s="930"/>
      <c r="C11" s="126"/>
      <c r="D11" s="205"/>
      <c r="E11" s="205">
        <f>SUM(E7:E10)</f>
        <v>0</v>
      </c>
      <c r="F11" s="205"/>
      <c r="G11" s="205">
        <f>SUM(G7:G10)</f>
        <v>0</v>
      </c>
      <c r="H11" s="213"/>
      <c r="I11" s="213">
        <f>SUM(I7:I10)</f>
        <v>0</v>
      </c>
      <c r="J11" s="213"/>
      <c r="K11" s="213">
        <f>SUM(K7:K10)</f>
        <v>0</v>
      </c>
      <c r="L11" s="213"/>
      <c r="M11" s="213">
        <f>SUM(M7:M10)</f>
        <v>0</v>
      </c>
      <c r="N11" s="129"/>
      <c r="O11" s="206"/>
      <c r="P11" s="206"/>
    </row>
    <row r="12" spans="1:165" s="61" customFormat="1" x14ac:dyDescent="0.25">
      <c r="A12" s="940" t="s">
        <v>189</v>
      </c>
      <c r="B12" s="941"/>
      <c r="C12" s="592"/>
      <c r="D12" s="948">
        <f>E11+G11+I11+K11+M11</f>
        <v>0</v>
      </c>
      <c r="E12" s="949"/>
      <c r="F12" s="949"/>
      <c r="G12" s="949"/>
      <c r="H12" s="950"/>
      <c r="I12" s="950"/>
      <c r="J12" s="950"/>
      <c r="K12" s="950"/>
      <c r="L12" s="950"/>
      <c r="M12" s="951"/>
      <c r="N12" s="114"/>
      <c r="O12" s="214"/>
      <c r="P12" s="214"/>
    </row>
    <row r="13" spans="1:165" s="27" customFormat="1" x14ac:dyDescent="0.25">
      <c r="A13" s="929" t="s">
        <v>190</v>
      </c>
      <c r="B13" s="952"/>
      <c r="C13" s="29"/>
      <c r="D13" s="938">
        <f>SUM(D7:E10)</f>
        <v>0.4</v>
      </c>
      <c r="E13" s="947"/>
      <c r="F13" s="938">
        <f>SUM(F7:G10)</f>
        <v>1.2000000000000002</v>
      </c>
      <c r="G13" s="947"/>
      <c r="H13" s="938">
        <f>SUM(H7:I10)</f>
        <v>0</v>
      </c>
      <c r="I13" s="959"/>
      <c r="J13" s="938">
        <f>SUM(J7:K10)</f>
        <v>0</v>
      </c>
      <c r="K13" s="959"/>
      <c r="L13" s="938">
        <f>SUM(L7:M10)</f>
        <v>0</v>
      </c>
      <c r="M13" s="959"/>
      <c r="N13" s="32">
        <f>SUM(N7:N10)</f>
        <v>0</v>
      </c>
      <c r="O13" s="31"/>
      <c r="P13" s="31"/>
    </row>
    <row r="14" spans="1:165" s="27" customFormat="1" x14ac:dyDescent="0.25">
      <c r="A14" s="161" t="s">
        <v>191</v>
      </c>
      <c r="B14" s="162">
        <f>D13/(D13+F13+H13+J13)*100</f>
        <v>25</v>
      </c>
      <c r="C14" s="168"/>
      <c r="D14" s="29"/>
      <c r="E14" s="29"/>
      <c r="F14" s="29"/>
      <c r="G14" s="29"/>
      <c r="H14" s="29"/>
      <c r="I14" s="29"/>
      <c r="J14" s="29"/>
      <c r="K14" s="29"/>
      <c r="L14" s="29"/>
      <c r="M14" s="29"/>
      <c r="N14" s="29"/>
      <c r="O14" s="98"/>
      <c r="P14" s="98"/>
    </row>
    <row r="15" spans="1:165" s="61" customFormat="1" x14ac:dyDescent="0.25">
      <c r="A15" s="216"/>
      <c r="B15" s="216"/>
      <c r="C15" s="74"/>
      <c r="D15" s="74"/>
      <c r="E15" s="74"/>
      <c r="F15" s="74"/>
      <c r="G15" s="74"/>
      <c r="H15" s="74"/>
      <c r="I15" s="74"/>
      <c r="J15" s="74"/>
      <c r="K15" s="74"/>
      <c r="L15" s="74"/>
      <c r="M15" s="74"/>
      <c r="N15" s="74"/>
      <c r="O15" s="582"/>
      <c r="P15" s="582"/>
    </row>
    <row r="16" spans="1:165" s="27" customFormat="1" x14ac:dyDescent="0.25">
      <c r="A16" s="70"/>
      <c r="B16" s="70"/>
      <c r="C16" s="71"/>
      <c r="D16" s="71"/>
      <c r="E16" s="71"/>
      <c r="F16" s="71"/>
      <c r="G16" s="71"/>
      <c r="H16" s="71"/>
      <c r="I16" s="71"/>
      <c r="J16" s="71"/>
      <c r="K16" s="71"/>
      <c r="L16" s="71"/>
      <c r="M16" s="71"/>
      <c r="N16" s="71"/>
      <c r="O16" s="72"/>
      <c r="P16" s="70"/>
    </row>
    <row r="17" spans="1:16" s="61" customFormat="1" x14ac:dyDescent="0.25">
      <c r="A17" s="582"/>
      <c r="B17" s="582"/>
      <c r="C17" s="74"/>
      <c r="D17" s="74"/>
      <c r="E17" s="74"/>
      <c r="F17" s="74"/>
      <c r="G17" s="74"/>
      <c r="H17" s="74"/>
      <c r="I17" s="74"/>
      <c r="J17" s="74"/>
      <c r="K17" s="74"/>
      <c r="L17" s="74"/>
      <c r="M17" s="74"/>
      <c r="N17" s="74"/>
      <c r="O17" s="582"/>
      <c r="P17" s="582"/>
    </row>
    <row r="18" spans="1:16" x14ac:dyDescent="0.25">
      <c r="A18" s="310"/>
      <c r="B18" s="310"/>
      <c r="C18" s="2"/>
      <c r="D18" s="2"/>
      <c r="E18" s="2"/>
      <c r="F18" s="2"/>
      <c r="G18" s="2"/>
      <c r="H18" s="2"/>
      <c r="I18" s="2"/>
      <c r="J18" s="2"/>
      <c r="K18" s="2"/>
      <c r="L18" s="2"/>
      <c r="M18" s="2"/>
      <c r="N18" s="2"/>
      <c r="O18" s="310"/>
      <c r="P18" s="310"/>
    </row>
    <row r="19" spans="1:16" s="189" customFormat="1" x14ac:dyDescent="0.25">
      <c r="A19" s="310"/>
      <c r="B19" s="310"/>
      <c r="C19" s="2"/>
      <c r="D19" s="2"/>
      <c r="E19" s="2"/>
      <c r="F19" s="2"/>
      <c r="G19" s="2"/>
      <c r="H19" s="2"/>
      <c r="I19" s="2"/>
      <c r="J19" s="2"/>
      <c r="K19" s="2"/>
      <c r="L19" s="2"/>
      <c r="M19" s="2"/>
      <c r="N19" s="2"/>
      <c r="O19" s="310"/>
      <c r="P19" s="310"/>
    </row>
    <row r="20" spans="1:16" s="189" customFormat="1" x14ac:dyDescent="0.25">
      <c r="A20" s="310"/>
      <c r="B20" s="310"/>
      <c r="C20" s="2"/>
      <c r="D20" s="2"/>
      <c r="E20" s="2"/>
      <c r="F20" s="2"/>
      <c r="G20" s="2"/>
      <c r="H20" s="2"/>
      <c r="I20" s="2"/>
      <c r="J20" s="2"/>
      <c r="K20" s="2"/>
      <c r="L20" s="2"/>
      <c r="M20" s="2"/>
      <c r="N20" s="2"/>
      <c r="O20" s="310"/>
      <c r="P20" s="310"/>
    </row>
    <row r="21" spans="1:16" s="189" customFormat="1" x14ac:dyDescent="0.25">
      <c r="A21" s="310"/>
      <c r="B21" s="310"/>
      <c r="C21" s="2"/>
      <c r="D21" s="2"/>
      <c r="E21" s="2"/>
      <c r="F21" s="2"/>
      <c r="G21" s="2"/>
      <c r="H21" s="2"/>
      <c r="I21" s="2"/>
      <c r="J21" s="2"/>
      <c r="K21" s="2"/>
      <c r="L21" s="2"/>
      <c r="M21" s="2"/>
      <c r="N21" s="2"/>
      <c r="O21" s="310"/>
      <c r="P21" s="310"/>
    </row>
    <row r="22" spans="1:16" s="189" customFormat="1" x14ac:dyDescent="0.25">
      <c r="A22" s="310"/>
      <c r="B22" s="310"/>
      <c r="C22" s="2"/>
      <c r="D22" s="2"/>
      <c r="E22" s="2"/>
      <c r="F22" s="2"/>
      <c r="G22" s="2"/>
      <c r="H22" s="2"/>
      <c r="I22" s="2"/>
      <c r="J22" s="2"/>
      <c r="K22" s="2"/>
      <c r="L22" s="2"/>
      <c r="M22" s="2"/>
      <c r="N22" s="2"/>
      <c r="O22" s="310"/>
      <c r="P22" s="310"/>
    </row>
    <row r="23" spans="1:16" s="189" customFormat="1" x14ac:dyDescent="0.25">
      <c r="A23" s="310"/>
      <c r="B23" s="310"/>
      <c r="C23" s="2"/>
      <c r="D23" s="2"/>
      <c r="E23" s="2"/>
      <c r="F23" s="2"/>
      <c r="G23" s="2"/>
      <c r="H23" s="2"/>
      <c r="I23" s="2"/>
      <c r="J23" s="2"/>
      <c r="K23" s="2"/>
      <c r="L23" s="2"/>
      <c r="M23" s="2"/>
      <c r="N23" s="2"/>
      <c r="O23" s="310"/>
      <c r="P23" s="310"/>
    </row>
    <row r="24" spans="1:16" s="189" customFormat="1" x14ac:dyDescent="0.25">
      <c r="A24" s="310"/>
      <c r="B24" s="310"/>
      <c r="C24" s="2"/>
      <c r="D24" s="2"/>
      <c r="E24" s="2"/>
      <c r="F24" s="2"/>
      <c r="G24" s="2"/>
      <c r="H24" s="2"/>
      <c r="I24" s="2"/>
      <c r="J24" s="2"/>
      <c r="K24" s="2"/>
      <c r="L24" s="2"/>
      <c r="M24" s="2"/>
      <c r="N24" s="2"/>
      <c r="O24" s="310"/>
      <c r="P24" s="310"/>
    </row>
    <row r="25" spans="1:16" s="189" customFormat="1" x14ac:dyDescent="0.25">
      <c r="A25" s="310"/>
      <c r="B25" s="310"/>
      <c r="C25" s="2"/>
      <c r="D25" s="2"/>
      <c r="E25" s="2"/>
      <c r="F25" s="2"/>
      <c r="G25" s="2"/>
      <c r="H25" s="2"/>
      <c r="I25" s="2"/>
      <c r="J25" s="2"/>
      <c r="K25" s="2"/>
      <c r="L25" s="2"/>
      <c r="M25" s="2"/>
      <c r="N25" s="2"/>
      <c r="O25" s="310"/>
      <c r="P25" s="310"/>
    </row>
    <row r="26" spans="1:16" s="189" customFormat="1" x14ac:dyDescent="0.25">
      <c r="A26" s="310"/>
      <c r="B26" s="310"/>
      <c r="C26" s="2"/>
      <c r="D26" s="2"/>
      <c r="E26" s="2"/>
      <c r="F26" s="2"/>
      <c r="G26" s="2"/>
      <c r="H26" s="2"/>
      <c r="I26" s="2"/>
      <c r="J26" s="2"/>
      <c r="K26" s="2"/>
      <c r="L26" s="2"/>
      <c r="M26" s="2"/>
      <c r="N26" s="2"/>
      <c r="O26" s="310"/>
      <c r="P26" s="310"/>
    </row>
    <row r="27" spans="1:16" s="189" customFormat="1" x14ac:dyDescent="0.25">
      <c r="A27" s="310"/>
      <c r="B27" s="310"/>
      <c r="C27" s="2"/>
      <c r="D27" s="2"/>
      <c r="E27" s="2"/>
      <c r="F27" s="2"/>
      <c r="G27" s="2"/>
      <c r="H27" s="2"/>
      <c r="I27" s="2"/>
      <c r="J27" s="2"/>
      <c r="K27" s="2"/>
      <c r="L27" s="2"/>
      <c r="M27" s="2"/>
      <c r="N27" s="2"/>
      <c r="O27" s="310"/>
      <c r="P27" s="310"/>
    </row>
    <row r="28" spans="1:16" s="189" customFormat="1" x14ac:dyDescent="0.25">
      <c r="A28" s="310"/>
      <c r="B28" s="310"/>
      <c r="C28" s="2"/>
      <c r="D28" s="2"/>
      <c r="E28" s="2"/>
      <c r="F28" s="2"/>
      <c r="G28" s="2"/>
      <c r="H28" s="2"/>
      <c r="I28" s="2"/>
      <c r="J28" s="2"/>
      <c r="K28" s="2"/>
      <c r="L28" s="2"/>
      <c r="M28" s="2"/>
      <c r="N28" s="2"/>
      <c r="O28" s="310"/>
      <c r="P28" s="310"/>
    </row>
    <row r="29" spans="1:16" s="189" customFormat="1" x14ac:dyDescent="0.25">
      <c r="A29" s="310" t="s">
        <v>235</v>
      </c>
      <c r="B29" s="310"/>
      <c r="C29" s="2"/>
      <c r="D29" s="2"/>
      <c r="E29" s="2"/>
      <c r="F29" s="2"/>
      <c r="G29" s="2"/>
      <c r="H29" s="2"/>
      <c r="I29" s="2"/>
      <c r="J29" s="2"/>
      <c r="K29" s="2"/>
      <c r="L29" s="2"/>
      <c r="M29" s="2"/>
      <c r="N29" s="2"/>
      <c r="O29" s="310"/>
      <c r="P29" s="310"/>
    </row>
    <row r="30" spans="1:16" s="189" customFormat="1" x14ac:dyDescent="0.25">
      <c r="A30" s="310"/>
      <c r="B30" s="310"/>
      <c r="C30" s="2"/>
      <c r="D30" s="2"/>
      <c r="E30" s="2"/>
      <c r="F30" s="2"/>
      <c r="G30" s="2"/>
      <c r="H30" s="2"/>
      <c r="I30" s="2"/>
      <c r="J30" s="2"/>
      <c r="K30" s="2"/>
      <c r="L30" s="2"/>
      <c r="M30" s="2"/>
      <c r="N30" s="2"/>
      <c r="O30" s="310"/>
      <c r="P30" s="310"/>
    </row>
    <row r="31" spans="1:16" s="189" customFormat="1" x14ac:dyDescent="0.25">
      <c r="A31" s="310"/>
      <c r="B31" s="310"/>
      <c r="C31" s="2"/>
      <c r="D31" s="2"/>
      <c r="E31" s="2"/>
      <c r="F31" s="2"/>
      <c r="G31" s="2"/>
      <c r="H31" s="2"/>
      <c r="I31" s="2"/>
      <c r="J31" s="2"/>
      <c r="K31" s="2"/>
      <c r="L31" s="2"/>
      <c r="M31" s="2"/>
      <c r="N31" s="2"/>
      <c r="O31" s="310"/>
      <c r="P31" s="310"/>
    </row>
    <row r="32" spans="1:16" s="189" customFormat="1" x14ac:dyDescent="0.25">
      <c r="A32" s="310"/>
      <c r="B32" s="310"/>
      <c r="C32" s="2"/>
      <c r="D32" s="2"/>
      <c r="E32" s="2"/>
      <c r="F32" s="2"/>
      <c r="G32" s="2"/>
      <c r="H32" s="2"/>
      <c r="I32" s="2"/>
      <c r="J32" s="2"/>
      <c r="K32" s="2"/>
      <c r="L32" s="2"/>
      <c r="M32" s="2"/>
      <c r="N32" s="2"/>
      <c r="O32" s="310"/>
      <c r="P32" s="310"/>
    </row>
    <row r="33" spans="3:16" s="189" customFormat="1" x14ac:dyDescent="0.25">
      <c r="C33" s="2"/>
      <c r="D33" s="2"/>
      <c r="E33" s="2"/>
      <c r="F33" s="2"/>
      <c r="G33" s="2"/>
      <c r="H33" s="2"/>
      <c r="I33" s="2"/>
      <c r="J33" s="2"/>
      <c r="K33" s="2"/>
      <c r="L33" s="2"/>
      <c r="M33" s="2"/>
      <c r="N33" s="2"/>
      <c r="O33" s="310"/>
      <c r="P33" s="310"/>
    </row>
    <row r="34" spans="3:16" s="189" customFormat="1" x14ac:dyDescent="0.25">
      <c r="C34" s="2"/>
      <c r="D34" s="2"/>
      <c r="E34" s="2"/>
      <c r="F34" s="2"/>
      <c r="G34" s="2"/>
      <c r="H34" s="2"/>
      <c r="I34" s="2"/>
      <c r="J34" s="2"/>
      <c r="K34" s="2"/>
      <c r="L34" s="2"/>
      <c r="M34" s="2"/>
      <c r="N34" s="2"/>
      <c r="O34" s="310"/>
      <c r="P34" s="310"/>
    </row>
    <row r="35" spans="3:16" s="189" customFormat="1" x14ac:dyDescent="0.25">
      <c r="C35" s="2"/>
      <c r="D35" s="2"/>
      <c r="E35" s="2"/>
      <c r="F35" s="2"/>
      <c r="G35" s="2"/>
      <c r="H35" s="2"/>
      <c r="I35" s="2"/>
      <c r="J35" s="2"/>
      <c r="K35" s="2"/>
      <c r="L35" s="2"/>
      <c r="M35" s="2"/>
      <c r="N35" s="2"/>
      <c r="O35" s="310"/>
      <c r="P35" s="310"/>
    </row>
    <row r="36" spans="3:16" s="189" customFormat="1" x14ac:dyDescent="0.25">
      <c r="C36" s="2"/>
      <c r="D36" s="2"/>
      <c r="E36" s="2"/>
      <c r="F36" s="2"/>
      <c r="G36" s="2"/>
      <c r="H36" s="2"/>
      <c r="I36" s="2"/>
      <c r="J36" s="2"/>
      <c r="K36" s="2"/>
      <c r="L36" s="2"/>
      <c r="M36" s="2"/>
      <c r="N36" s="2"/>
      <c r="O36" s="310"/>
      <c r="P36" s="310"/>
    </row>
    <row r="37" spans="3:16" s="189" customFormat="1" x14ac:dyDescent="0.25">
      <c r="C37" s="2"/>
      <c r="D37" s="2"/>
      <c r="E37" s="2"/>
      <c r="F37" s="2"/>
      <c r="G37" s="2"/>
      <c r="H37" s="2"/>
      <c r="I37" s="2"/>
      <c r="J37" s="2"/>
      <c r="K37" s="2"/>
      <c r="L37" s="2"/>
      <c r="M37" s="2"/>
      <c r="N37" s="2"/>
      <c r="O37" s="310"/>
      <c r="P37" s="310"/>
    </row>
    <row r="38" spans="3:16" s="189" customFormat="1" x14ac:dyDescent="0.25">
      <c r="C38" s="2"/>
      <c r="D38" s="2"/>
      <c r="E38" s="2"/>
      <c r="F38" s="2"/>
      <c r="G38" s="2"/>
      <c r="H38" s="2"/>
      <c r="I38" s="2"/>
      <c r="J38" s="2"/>
      <c r="K38" s="2"/>
      <c r="L38" s="2"/>
      <c r="M38" s="2"/>
      <c r="N38" s="2"/>
      <c r="O38" s="310"/>
      <c r="P38" s="310"/>
    </row>
    <row r="39" spans="3:16" s="189" customFormat="1" x14ac:dyDescent="0.25">
      <c r="C39" s="2"/>
      <c r="D39" s="2"/>
      <c r="E39" s="2"/>
      <c r="F39" s="2"/>
      <c r="G39" s="2"/>
      <c r="H39" s="2"/>
      <c r="I39" s="2"/>
      <c r="J39" s="2"/>
      <c r="K39" s="2"/>
      <c r="L39" s="2"/>
      <c r="M39" s="2"/>
      <c r="N39" s="2"/>
      <c r="O39" s="310"/>
      <c r="P39" s="310"/>
    </row>
    <row r="40" spans="3:16" s="189" customFormat="1" x14ac:dyDescent="0.25">
      <c r="C40" s="2"/>
      <c r="D40" s="2"/>
      <c r="E40" s="2"/>
      <c r="F40" s="2"/>
      <c r="G40" s="2"/>
      <c r="H40" s="2"/>
      <c r="I40" s="2"/>
      <c r="J40" s="2"/>
      <c r="K40" s="2"/>
      <c r="L40" s="2"/>
      <c r="M40" s="2"/>
      <c r="N40" s="2"/>
      <c r="O40" s="310"/>
      <c r="P40" s="310"/>
    </row>
    <row r="41" spans="3:16" s="189" customFormat="1" x14ac:dyDescent="0.25">
      <c r="C41" s="2"/>
      <c r="D41" s="2"/>
      <c r="E41" s="2"/>
      <c r="F41" s="2"/>
      <c r="G41" s="2"/>
      <c r="H41" s="2"/>
      <c r="I41" s="2"/>
      <c r="J41" s="2"/>
      <c r="K41" s="2"/>
      <c r="L41" s="2"/>
      <c r="M41" s="2"/>
      <c r="N41" s="2"/>
      <c r="O41" s="310"/>
      <c r="P41" s="310"/>
    </row>
    <row r="42" spans="3:16" s="189" customFormat="1" x14ac:dyDescent="0.25">
      <c r="C42" s="2"/>
      <c r="D42" s="2"/>
      <c r="E42" s="2"/>
      <c r="F42" s="2"/>
      <c r="G42" s="2"/>
      <c r="H42" s="2"/>
      <c r="I42" s="2"/>
      <c r="J42" s="2"/>
      <c r="K42" s="2"/>
      <c r="L42" s="2"/>
      <c r="M42" s="2"/>
      <c r="N42" s="2"/>
      <c r="O42" s="310"/>
      <c r="P42" s="310"/>
    </row>
    <row r="43" spans="3:16" s="189" customFormat="1" x14ac:dyDescent="0.25">
      <c r="C43" s="2"/>
      <c r="D43" s="2"/>
      <c r="E43" s="2"/>
      <c r="F43" s="2"/>
      <c r="G43" s="2"/>
      <c r="H43" s="2"/>
      <c r="I43" s="2"/>
      <c r="J43" s="2"/>
      <c r="K43" s="2"/>
      <c r="L43" s="2"/>
      <c r="M43" s="2"/>
      <c r="N43" s="2"/>
      <c r="O43" s="310"/>
      <c r="P43" s="310"/>
    </row>
    <row r="44" spans="3:16" s="189" customFormat="1" x14ac:dyDescent="0.25">
      <c r="C44" s="2"/>
      <c r="D44" s="2"/>
      <c r="E44" s="2"/>
      <c r="F44" s="2"/>
      <c r="G44" s="2"/>
      <c r="H44" s="2"/>
      <c r="I44" s="2"/>
      <c r="J44" s="2"/>
      <c r="K44" s="2"/>
      <c r="L44" s="2"/>
      <c r="M44" s="2"/>
      <c r="N44" s="2"/>
      <c r="O44" s="310"/>
      <c r="P44" s="310"/>
    </row>
    <row r="45" spans="3:16" s="189" customFormat="1" x14ac:dyDescent="0.25">
      <c r="C45" s="2"/>
      <c r="D45" s="2"/>
      <c r="E45" s="2"/>
      <c r="F45" s="2"/>
      <c r="G45" s="2"/>
      <c r="H45" s="2"/>
      <c r="I45" s="2"/>
      <c r="J45" s="2"/>
      <c r="K45" s="2"/>
      <c r="L45" s="2"/>
      <c r="M45" s="2"/>
      <c r="N45" s="2"/>
      <c r="O45" s="310"/>
      <c r="P45" s="310"/>
    </row>
    <row r="46" spans="3:16" x14ac:dyDescent="0.25">
      <c r="O46" s="6"/>
      <c r="P46" s="6"/>
    </row>
    <row r="47" spans="3:16" x14ac:dyDescent="0.25">
      <c r="O47" s="6"/>
      <c r="P47" s="6"/>
    </row>
    <row r="48" spans="3:16" x14ac:dyDescent="0.25">
      <c r="O48" s="6"/>
      <c r="P48" s="6"/>
    </row>
    <row r="49" spans="15:16" x14ac:dyDescent="0.25">
      <c r="O49" s="6"/>
      <c r="P49" s="6"/>
    </row>
    <row r="50" spans="15:16" x14ac:dyDescent="0.25">
      <c r="O50" s="6"/>
      <c r="P50" s="6"/>
    </row>
    <row r="51" spans="15:16" x14ac:dyDescent="0.25">
      <c r="O51" s="6"/>
      <c r="P51" s="6"/>
    </row>
    <row r="52" spans="15:16" x14ac:dyDescent="0.25">
      <c r="O52" s="6"/>
      <c r="P52" s="6"/>
    </row>
    <row r="53" spans="15:16" x14ac:dyDescent="0.25">
      <c r="O53" s="6"/>
      <c r="P53" s="6"/>
    </row>
    <row r="54" spans="15:16" x14ac:dyDescent="0.25">
      <c r="O54" s="6"/>
      <c r="P54" s="6"/>
    </row>
    <row r="55" spans="15:16" x14ac:dyDescent="0.25">
      <c r="O55" s="6"/>
      <c r="P55" s="6"/>
    </row>
    <row r="56" spans="15:16" x14ac:dyDescent="0.25">
      <c r="O56" s="6"/>
      <c r="P56" s="6"/>
    </row>
    <row r="57" spans="15:16" x14ac:dyDescent="0.25">
      <c r="O57" s="6"/>
      <c r="P57" s="6"/>
    </row>
    <row r="58" spans="15:16" x14ac:dyDescent="0.25">
      <c r="O58" s="6"/>
      <c r="P58" s="6"/>
    </row>
    <row r="59" spans="15:16" x14ac:dyDescent="0.25">
      <c r="O59" s="6"/>
      <c r="P59" s="6"/>
    </row>
    <row r="60" spans="15:16" x14ac:dyDescent="0.25">
      <c r="O60" s="6"/>
      <c r="P60" s="6"/>
    </row>
    <row r="61" spans="15:16" x14ac:dyDescent="0.25">
      <c r="O61" s="6"/>
      <c r="P61" s="6"/>
    </row>
    <row r="62" spans="15:16" x14ac:dyDescent="0.25">
      <c r="O62" s="6"/>
      <c r="P62" s="6"/>
    </row>
    <row r="63" spans="15:16" x14ac:dyDescent="0.25">
      <c r="O63" s="6"/>
      <c r="P63" s="6"/>
    </row>
    <row r="64" spans="15:16" x14ac:dyDescent="0.25">
      <c r="O64" s="6"/>
      <c r="P64" s="6"/>
    </row>
    <row r="65" spans="15:16" x14ac:dyDescent="0.25">
      <c r="O65" s="6"/>
      <c r="P65" s="6"/>
    </row>
    <row r="66" spans="15:16" x14ac:dyDescent="0.25">
      <c r="O66" s="6"/>
      <c r="P66" s="6"/>
    </row>
    <row r="67" spans="15:16" x14ac:dyDescent="0.25">
      <c r="O67" s="6"/>
      <c r="P67" s="6"/>
    </row>
    <row r="68" spans="15:16" x14ac:dyDescent="0.25">
      <c r="O68" s="6"/>
      <c r="P68" s="6"/>
    </row>
    <row r="69" spans="15:16" x14ac:dyDescent="0.25">
      <c r="O69" s="6"/>
      <c r="P69" s="6"/>
    </row>
    <row r="70" spans="15:16" x14ac:dyDescent="0.25">
      <c r="O70" s="6"/>
      <c r="P70" s="6"/>
    </row>
    <row r="71" spans="15:16" x14ac:dyDescent="0.25">
      <c r="O71" s="6"/>
      <c r="P71" s="6"/>
    </row>
    <row r="72" spans="15:16" x14ac:dyDescent="0.25">
      <c r="O72" s="6"/>
      <c r="P72" s="6"/>
    </row>
    <row r="73" spans="15:16" x14ac:dyDescent="0.25">
      <c r="O73" s="6"/>
      <c r="P73" s="6"/>
    </row>
    <row r="74" spans="15:16" x14ac:dyDescent="0.25">
      <c r="O74" s="6"/>
      <c r="P74" s="6"/>
    </row>
    <row r="75" spans="15:16" x14ac:dyDescent="0.25">
      <c r="O75" s="6"/>
      <c r="P75" s="6"/>
    </row>
    <row r="76" spans="15:16" x14ac:dyDescent="0.25">
      <c r="O76" s="6"/>
      <c r="P76" s="6"/>
    </row>
    <row r="77" spans="15:16" x14ac:dyDescent="0.25">
      <c r="O77" s="6"/>
      <c r="P77" s="6"/>
    </row>
    <row r="78" spans="15:16" x14ac:dyDescent="0.25">
      <c r="O78" s="6"/>
      <c r="P78" s="6"/>
    </row>
    <row r="79" spans="15:16" x14ac:dyDescent="0.25">
      <c r="O79" s="6"/>
      <c r="P79" s="6"/>
    </row>
    <row r="80" spans="15:16" x14ac:dyDescent="0.25">
      <c r="O80" s="6"/>
      <c r="P80" s="6"/>
    </row>
    <row r="81" spans="15:16" x14ac:dyDescent="0.25">
      <c r="O81" s="6"/>
      <c r="P81" s="6"/>
    </row>
    <row r="82" spans="15:16" x14ac:dyDescent="0.25">
      <c r="O82" s="6"/>
      <c r="P82" s="6"/>
    </row>
    <row r="83" spans="15:16" x14ac:dyDescent="0.25">
      <c r="O83" s="6"/>
      <c r="P83" s="6"/>
    </row>
    <row r="84" spans="15:16" x14ac:dyDescent="0.25">
      <c r="O84" s="6"/>
      <c r="P84" s="6"/>
    </row>
    <row r="85" spans="15:16" x14ac:dyDescent="0.25">
      <c r="O85" s="6"/>
      <c r="P85" s="6"/>
    </row>
    <row r="86" spans="15:16" x14ac:dyDescent="0.25">
      <c r="O86" s="6"/>
      <c r="P86" s="6"/>
    </row>
    <row r="87" spans="15:16" x14ac:dyDescent="0.25">
      <c r="O87" s="6"/>
      <c r="P87" s="6"/>
    </row>
    <row r="88" spans="15:16" x14ac:dyDescent="0.25">
      <c r="O88" s="6"/>
      <c r="P88" s="6"/>
    </row>
    <row r="89" spans="15:16" x14ac:dyDescent="0.25">
      <c r="O89" s="6"/>
      <c r="P89" s="6"/>
    </row>
    <row r="90" spans="15:16" x14ac:dyDescent="0.25">
      <c r="O90" s="6"/>
      <c r="P90" s="6"/>
    </row>
  </sheetData>
  <mergeCells count="24">
    <mergeCell ref="A13:B13"/>
    <mergeCell ref="D13:E13"/>
    <mergeCell ref="F13:G13"/>
    <mergeCell ref="P5:P6"/>
    <mergeCell ref="A11:B11"/>
    <mergeCell ref="A12:B12"/>
    <mergeCell ref="N5:N6"/>
    <mergeCell ref="O5:O6"/>
    <mergeCell ref="H13:I13"/>
    <mergeCell ref="J13:K13"/>
    <mergeCell ref="L13:M13"/>
    <mergeCell ref="D12:M12"/>
    <mergeCell ref="A2:P2"/>
    <mergeCell ref="A3:P3"/>
    <mergeCell ref="O4:P4"/>
    <mergeCell ref="A5:A6"/>
    <mergeCell ref="B5:B6"/>
    <mergeCell ref="C5:C6"/>
    <mergeCell ref="D5:E5"/>
    <mergeCell ref="F5:G5"/>
    <mergeCell ref="H5:I5"/>
    <mergeCell ref="J5:K5"/>
    <mergeCell ref="L5:M5"/>
    <mergeCell ref="D4:M4"/>
  </mergeCells>
  <dataValidations disablePrompts="1" count="1">
    <dataValidation type="decimal" allowBlank="1" showInputMessage="1" showErrorMessage="1" sqref="D7:O10" xr:uid="{00000000-0002-0000-1600-000000000000}">
      <formula1>0</formula1>
      <formula2>1</formula2>
    </dataValidation>
  </dataValidations>
  <pageMargins left="0.70866141732283472" right="0.70866141732283472" top="0.74803149606299213" bottom="0.74803149606299213" header="0.31496062992125984" footer="0.31496062992125984"/>
  <pageSetup paperSize="9" scale="70" orientation="landscape" r:id="rId1"/>
  <headerFooter>
    <oddFooter>&amp;R&amp;8 &amp;10 23</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Feuil26">
    <tabColor rgb="FF097D5F"/>
  </sheetPr>
  <dimension ref="A1:FI88"/>
  <sheetViews>
    <sheetView zoomScale="80" zoomScaleNormal="80" workbookViewId="0">
      <selection activeCell="N11" sqref="N11"/>
    </sheetView>
  </sheetViews>
  <sheetFormatPr baseColWidth="10" defaultColWidth="11.44140625" defaultRowHeight="13.2" x14ac:dyDescent="0.25"/>
  <cols>
    <col min="1" max="1" width="24" style="9" customWidth="1"/>
    <col min="2" max="2" width="20.44140625" style="9" customWidth="1"/>
    <col min="3" max="3" width="17.6640625" style="8" customWidth="1"/>
    <col min="4" max="13" width="8.33203125" style="8" customWidth="1"/>
    <col min="14" max="14" width="11.44140625" style="8" customWidth="1"/>
    <col min="16" max="16" width="12.44140625" customWidth="1"/>
  </cols>
  <sheetData>
    <row r="1" spans="1:165" ht="114.75" customHeight="1" x14ac:dyDescent="0.25">
      <c r="A1" s="310"/>
      <c r="B1" s="310"/>
      <c r="C1" s="2"/>
      <c r="D1" s="2"/>
      <c r="E1" s="2"/>
      <c r="F1" s="2"/>
      <c r="G1" s="2"/>
      <c r="H1" s="2"/>
      <c r="I1" s="2"/>
      <c r="J1" s="2"/>
      <c r="K1" s="2"/>
      <c r="L1" s="2"/>
      <c r="M1" s="2"/>
      <c r="N1" s="2"/>
      <c r="O1" s="132"/>
      <c r="P1" s="132"/>
      <c r="Q1" s="132"/>
      <c r="R1" s="132"/>
      <c r="S1" s="132"/>
      <c r="T1" s="132"/>
      <c r="U1" s="132"/>
      <c r="V1" s="132"/>
      <c r="W1" s="132"/>
      <c r="X1" s="132"/>
      <c r="Y1" s="132"/>
      <c r="Z1" s="132"/>
      <c r="AA1" s="132"/>
      <c r="AB1" s="132"/>
      <c r="AC1" s="132"/>
      <c r="AD1" s="132"/>
      <c r="AE1" s="132"/>
      <c r="AF1" s="132"/>
      <c r="AG1" s="132"/>
      <c r="AH1" s="132"/>
      <c r="AI1" s="132"/>
      <c r="AJ1" s="132"/>
      <c r="AK1" s="132"/>
      <c r="AL1" s="132"/>
      <c r="AM1" s="132"/>
      <c r="AN1" s="132"/>
      <c r="AO1" s="132"/>
      <c r="AP1" s="132"/>
      <c r="AQ1" s="132"/>
      <c r="AR1" s="132"/>
      <c r="AS1" s="132"/>
      <c r="AT1" s="132"/>
      <c r="AU1" s="132"/>
      <c r="AV1" s="132"/>
      <c r="AW1" s="132"/>
      <c r="AX1" s="132"/>
      <c r="AY1" s="132"/>
      <c r="AZ1" s="132"/>
      <c r="BA1" s="132"/>
      <c r="BB1" s="132"/>
      <c r="BC1" s="132"/>
      <c r="BD1" s="132"/>
      <c r="BE1" s="132"/>
      <c r="BF1" s="132"/>
      <c r="BG1" s="132"/>
      <c r="BH1" s="132"/>
      <c r="BI1" s="132"/>
      <c r="BJ1" s="132"/>
      <c r="BK1" s="132"/>
      <c r="BL1" s="132"/>
      <c r="BM1" s="132"/>
      <c r="BN1" s="132"/>
      <c r="BO1" s="132"/>
      <c r="BP1" s="132"/>
      <c r="BQ1" s="132"/>
      <c r="BR1" s="132"/>
      <c r="BS1" s="132"/>
      <c r="BT1" s="132"/>
      <c r="BU1" s="132"/>
      <c r="BV1" s="132"/>
      <c r="BW1" s="132"/>
      <c r="BX1" s="132"/>
      <c r="BY1" s="132"/>
      <c r="BZ1" s="132"/>
      <c r="CA1" s="132"/>
      <c r="CB1" s="132"/>
      <c r="CC1" s="132"/>
      <c r="CD1" s="132"/>
      <c r="CE1" s="132"/>
      <c r="CF1" s="132"/>
      <c r="CG1" s="132"/>
      <c r="CH1" s="132"/>
      <c r="CI1" s="132"/>
      <c r="CJ1" s="132"/>
      <c r="CK1" s="132"/>
      <c r="CL1" s="132"/>
      <c r="CM1" s="132"/>
      <c r="CN1" s="132"/>
      <c r="CO1" s="132"/>
      <c r="CP1" s="132"/>
      <c r="CQ1" s="132"/>
      <c r="CR1" s="132"/>
      <c r="CS1" s="132"/>
      <c r="CT1" s="132"/>
      <c r="CU1" s="132"/>
      <c r="CV1" s="132"/>
      <c r="CW1" s="132"/>
      <c r="CX1" s="132"/>
      <c r="CY1" s="132"/>
      <c r="CZ1" s="132"/>
      <c r="DA1" s="132"/>
      <c r="DB1" s="132"/>
      <c r="DC1" s="132"/>
      <c r="DD1" s="132"/>
      <c r="DE1" s="132"/>
      <c r="DF1" s="132"/>
      <c r="DG1" s="132"/>
      <c r="DH1" s="132"/>
      <c r="DI1" s="132"/>
      <c r="DJ1" s="132"/>
      <c r="DK1" s="132"/>
      <c r="DL1" s="132"/>
      <c r="DM1" s="132"/>
      <c r="DN1" s="132"/>
      <c r="DO1" s="132"/>
      <c r="DP1" s="132"/>
      <c r="DQ1" s="132"/>
      <c r="DR1" s="132"/>
      <c r="DS1" s="132"/>
      <c r="DT1" s="132"/>
      <c r="DU1" s="132"/>
      <c r="DV1" s="132"/>
      <c r="DW1" s="132"/>
      <c r="DX1" s="132"/>
      <c r="DY1" s="132"/>
      <c r="DZ1" s="132"/>
      <c r="EA1" s="132"/>
      <c r="EB1" s="132"/>
      <c r="EC1" s="132"/>
      <c r="ED1" s="132"/>
      <c r="EE1" s="132"/>
      <c r="EF1" s="132"/>
      <c r="EG1" s="132"/>
      <c r="EH1" s="132"/>
      <c r="EI1" s="132"/>
      <c r="EJ1" s="132"/>
      <c r="EK1" s="132"/>
      <c r="EL1" s="132"/>
      <c r="EM1" s="132"/>
      <c r="EN1" s="132"/>
      <c r="EO1" s="132"/>
      <c r="EP1" s="132"/>
      <c r="EQ1" s="132"/>
      <c r="ER1" s="132"/>
      <c r="ES1" s="132"/>
      <c r="ET1" s="132"/>
      <c r="EU1" s="132"/>
      <c r="EV1" s="132"/>
      <c r="EW1" s="132"/>
      <c r="EX1" s="132"/>
      <c r="EY1" s="132"/>
      <c r="EZ1" s="132"/>
      <c r="FA1" s="132"/>
      <c r="FB1" s="132"/>
      <c r="FC1" s="132"/>
      <c r="FD1" s="132"/>
      <c r="FE1" s="132"/>
      <c r="FF1" s="132"/>
      <c r="FG1" s="132"/>
      <c r="FH1" s="132"/>
      <c r="FI1" s="132"/>
    </row>
    <row r="2" spans="1:165" ht="67.5" customHeight="1" x14ac:dyDescent="0.25">
      <c r="A2" s="901" t="s">
        <v>163</v>
      </c>
      <c r="B2" s="901"/>
      <c r="C2" s="901"/>
      <c r="D2" s="901"/>
      <c r="E2" s="901"/>
      <c r="F2" s="901"/>
      <c r="G2" s="901"/>
      <c r="H2" s="902"/>
      <c r="I2" s="902"/>
      <c r="J2" s="902"/>
      <c r="K2" s="902"/>
      <c r="L2" s="902"/>
      <c r="M2" s="902"/>
      <c r="N2" s="902"/>
      <c r="O2" s="902"/>
      <c r="P2" s="902"/>
      <c r="Q2" s="132"/>
      <c r="R2" s="132"/>
      <c r="S2" s="132"/>
      <c r="T2" s="132"/>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c r="AS2" s="132"/>
      <c r="AT2" s="132"/>
      <c r="AU2" s="132"/>
      <c r="AV2" s="132"/>
      <c r="AW2" s="132"/>
      <c r="AX2" s="132"/>
      <c r="AY2" s="132"/>
      <c r="AZ2" s="132"/>
      <c r="BA2" s="132"/>
      <c r="BB2" s="132"/>
      <c r="BC2" s="132"/>
      <c r="BD2" s="132"/>
      <c r="BE2" s="132"/>
      <c r="BF2" s="132"/>
      <c r="BG2" s="132"/>
      <c r="BH2" s="132"/>
      <c r="BI2" s="132"/>
      <c r="BJ2" s="132"/>
      <c r="BK2" s="132"/>
      <c r="BL2" s="132"/>
      <c r="BM2" s="132"/>
      <c r="BN2" s="132"/>
      <c r="BO2" s="132"/>
      <c r="BP2" s="132"/>
      <c r="BQ2" s="132"/>
      <c r="BR2" s="132"/>
      <c r="BS2" s="132"/>
      <c r="BT2" s="132"/>
      <c r="BU2" s="132"/>
      <c r="BV2" s="132"/>
      <c r="BW2" s="132"/>
      <c r="BX2" s="132"/>
      <c r="BY2" s="132"/>
      <c r="BZ2" s="132"/>
      <c r="CA2" s="132"/>
      <c r="CB2" s="132"/>
      <c r="CC2" s="132"/>
      <c r="CD2" s="132"/>
      <c r="CE2" s="132"/>
      <c r="CF2" s="132"/>
      <c r="CG2" s="132"/>
      <c r="CH2" s="132"/>
      <c r="CI2" s="132"/>
      <c r="CJ2" s="132"/>
      <c r="CK2" s="132"/>
      <c r="CL2" s="132"/>
      <c r="CM2" s="132"/>
      <c r="CN2" s="132"/>
      <c r="CO2" s="132"/>
      <c r="CP2" s="132"/>
      <c r="CQ2" s="132"/>
      <c r="CR2" s="132"/>
      <c r="CS2" s="132"/>
      <c r="CT2" s="132"/>
      <c r="CU2" s="132"/>
      <c r="CV2" s="132"/>
      <c r="CW2" s="132"/>
      <c r="CX2" s="132"/>
      <c r="CY2" s="132"/>
      <c r="CZ2" s="132"/>
      <c r="DA2" s="132"/>
      <c r="DB2" s="132"/>
      <c r="DC2" s="132"/>
      <c r="DD2" s="132"/>
      <c r="DE2" s="132"/>
      <c r="DF2" s="132"/>
      <c r="DG2" s="132"/>
      <c r="DH2" s="132"/>
      <c r="DI2" s="132"/>
      <c r="DJ2" s="132"/>
      <c r="DK2" s="132"/>
      <c r="DL2" s="132"/>
      <c r="DM2" s="132"/>
      <c r="DN2" s="132"/>
      <c r="DO2" s="132"/>
      <c r="DP2" s="132"/>
      <c r="DQ2" s="132"/>
      <c r="DR2" s="132"/>
      <c r="DS2" s="132"/>
      <c r="DT2" s="132"/>
      <c r="DU2" s="132"/>
      <c r="DV2" s="132"/>
      <c r="DW2" s="132"/>
      <c r="DX2" s="132"/>
      <c r="DY2" s="132"/>
      <c r="DZ2" s="132"/>
      <c r="EA2" s="132"/>
      <c r="EB2" s="132"/>
      <c r="EC2" s="132"/>
      <c r="ED2" s="132"/>
      <c r="EE2" s="132"/>
      <c r="EF2" s="132"/>
      <c r="EG2" s="132"/>
      <c r="EH2" s="132"/>
      <c r="EI2" s="132"/>
      <c r="EJ2" s="132"/>
      <c r="EK2" s="132"/>
      <c r="EL2" s="132"/>
      <c r="EM2" s="132"/>
      <c r="EN2" s="132"/>
      <c r="EO2" s="132"/>
      <c r="EP2" s="132"/>
      <c r="EQ2" s="132"/>
      <c r="ER2" s="132"/>
      <c r="ES2" s="132"/>
      <c r="ET2" s="132"/>
      <c r="EU2" s="132"/>
      <c r="EV2" s="132"/>
      <c r="EW2" s="132"/>
      <c r="EX2" s="132"/>
      <c r="EY2" s="132"/>
      <c r="EZ2" s="132"/>
      <c r="FA2" s="132"/>
      <c r="FB2" s="132"/>
      <c r="FC2" s="132"/>
      <c r="FD2" s="132"/>
      <c r="FE2" s="132"/>
      <c r="FF2" s="132"/>
      <c r="FG2" s="132"/>
      <c r="FH2" s="132"/>
      <c r="FI2" s="132"/>
    </row>
    <row r="3" spans="1:165" ht="49.5" customHeight="1" x14ac:dyDescent="0.25">
      <c r="A3" s="903" t="s">
        <v>401</v>
      </c>
      <c r="B3" s="904"/>
      <c r="C3" s="904"/>
      <c r="D3" s="904"/>
      <c r="E3" s="904"/>
      <c r="F3" s="904"/>
      <c r="G3" s="904"/>
      <c r="H3" s="904"/>
      <c r="I3" s="904"/>
      <c r="J3" s="904"/>
      <c r="K3" s="904"/>
      <c r="L3" s="904"/>
      <c r="M3" s="904"/>
      <c r="N3" s="905"/>
      <c r="O3" s="905"/>
      <c r="P3" s="906"/>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32"/>
      <c r="AX3" s="132"/>
      <c r="AY3" s="132"/>
      <c r="AZ3" s="132"/>
      <c r="BA3" s="132"/>
      <c r="BB3" s="132"/>
      <c r="BC3" s="132"/>
      <c r="BD3" s="132"/>
      <c r="BE3" s="132"/>
      <c r="BF3" s="132"/>
      <c r="BG3" s="132"/>
      <c r="BH3" s="132"/>
      <c r="BI3" s="132"/>
      <c r="BJ3" s="132"/>
      <c r="BK3" s="132"/>
      <c r="BL3" s="132"/>
      <c r="BM3" s="132"/>
      <c r="BN3" s="132"/>
      <c r="BO3" s="132"/>
      <c r="BP3" s="132"/>
      <c r="BQ3" s="132"/>
      <c r="BR3" s="132"/>
      <c r="BS3" s="132"/>
      <c r="BT3" s="132"/>
      <c r="BU3" s="132"/>
      <c r="BV3" s="132"/>
      <c r="BW3" s="132"/>
      <c r="BX3" s="132"/>
      <c r="BY3" s="132"/>
      <c r="BZ3" s="132"/>
      <c r="CA3" s="132"/>
      <c r="CB3" s="132"/>
      <c r="CC3" s="132"/>
      <c r="CD3" s="132"/>
      <c r="CE3" s="132"/>
      <c r="CF3" s="132"/>
      <c r="CG3" s="132"/>
      <c r="CH3" s="132"/>
      <c r="CI3" s="132"/>
      <c r="CJ3" s="132"/>
      <c r="CK3" s="132"/>
      <c r="CL3" s="132"/>
      <c r="CM3" s="132"/>
      <c r="CN3" s="132"/>
      <c r="CO3" s="132"/>
      <c r="CP3" s="132"/>
      <c r="CQ3" s="132"/>
      <c r="CR3" s="132"/>
      <c r="CS3" s="132"/>
      <c r="CT3" s="132"/>
      <c r="CU3" s="132"/>
      <c r="CV3" s="132"/>
      <c r="CW3" s="132"/>
      <c r="CX3" s="132"/>
      <c r="CY3" s="132"/>
      <c r="CZ3" s="132"/>
      <c r="DA3" s="132"/>
      <c r="DB3" s="132"/>
      <c r="DC3" s="132"/>
      <c r="DD3" s="132"/>
      <c r="DE3" s="132"/>
      <c r="DF3" s="132"/>
      <c r="DG3" s="132"/>
      <c r="DH3" s="132"/>
      <c r="DI3" s="132"/>
      <c r="DJ3" s="132"/>
      <c r="DK3" s="132"/>
      <c r="DL3" s="132"/>
      <c r="DM3" s="132"/>
      <c r="DN3" s="132"/>
      <c r="DO3" s="132"/>
      <c r="DP3" s="132"/>
      <c r="DQ3" s="132"/>
      <c r="DR3" s="132"/>
      <c r="DS3" s="132"/>
      <c r="DT3" s="132"/>
      <c r="DU3" s="132"/>
      <c r="DV3" s="132"/>
      <c r="DW3" s="132"/>
      <c r="DX3" s="132"/>
      <c r="DY3" s="132"/>
      <c r="DZ3" s="132"/>
      <c r="EA3" s="132"/>
      <c r="EB3" s="132"/>
      <c r="EC3" s="132"/>
      <c r="ED3" s="132"/>
      <c r="EE3" s="132"/>
      <c r="EF3" s="132"/>
      <c r="EG3" s="132"/>
      <c r="EH3" s="132"/>
      <c r="EI3" s="132"/>
      <c r="EJ3" s="132"/>
      <c r="EK3" s="132"/>
      <c r="EL3" s="132"/>
      <c r="EM3" s="132"/>
      <c r="EN3" s="132"/>
      <c r="EO3" s="132"/>
      <c r="EP3" s="132"/>
      <c r="EQ3" s="132"/>
      <c r="ER3" s="132"/>
      <c r="ES3" s="132"/>
      <c r="ET3" s="132"/>
      <c r="EU3" s="132"/>
      <c r="EV3" s="132"/>
      <c r="EW3" s="132"/>
      <c r="EX3" s="132"/>
      <c r="EY3" s="132"/>
      <c r="EZ3" s="132"/>
      <c r="FA3" s="132"/>
      <c r="FB3" s="132"/>
      <c r="FC3" s="132"/>
      <c r="FD3" s="132"/>
      <c r="FE3" s="132"/>
      <c r="FF3" s="132"/>
      <c r="FG3" s="132"/>
      <c r="FH3" s="132"/>
      <c r="FI3" s="132"/>
    </row>
    <row r="4" spans="1:165" ht="21" customHeight="1" x14ac:dyDescent="0.25">
      <c r="A4" s="21"/>
      <c r="B4" s="22"/>
      <c r="C4" s="15"/>
      <c r="D4" s="907" t="s">
        <v>164</v>
      </c>
      <c r="E4" s="923"/>
      <c r="F4" s="923"/>
      <c r="G4" s="923"/>
      <c r="H4" s="923"/>
      <c r="I4" s="923"/>
      <c r="J4" s="923"/>
      <c r="K4" s="923"/>
      <c r="L4" s="923"/>
      <c r="M4" s="924"/>
      <c r="N4" s="602" t="s">
        <v>7</v>
      </c>
      <c r="O4" s="907" t="s">
        <v>165</v>
      </c>
      <c r="P4" s="908"/>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32"/>
      <c r="AX4" s="132"/>
      <c r="AY4" s="132"/>
      <c r="AZ4" s="132"/>
      <c r="BA4" s="132"/>
      <c r="BB4" s="132"/>
      <c r="BC4" s="132"/>
      <c r="BD4" s="132"/>
      <c r="BE4" s="132"/>
      <c r="BF4" s="132"/>
      <c r="BG4" s="132"/>
      <c r="BH4" s="132"/>
      <c r="BI4" s="132"/>
      <c r="BJ4" s="132"/>
      <c r="BK4" s="132"/>
      <c r="BL4" s="132"/>
      <c r="BM4" s="132"/>
      <c r="BN4" s="132"/>
      <c r="BO4" s="132"/>
      <c r="BP4" s="132"/>
      <c r="BQ4" s="132"/>
      <c r="BR4" s="132"/>
      <c r="BS4" s="132"/>
      <c r="BT4" s="132"/>
      <c r="BU4" s="132"/>
      <c r="BV4" s="132"/>
      <c r="BW4" s="132"/>
      <c r="BX4" s="132"/>
      <c r="BY4" s="132"/>
      <c r="BZ4" s="132"/>
      <c r="CA4" s="132"/>
      <c r="CB4" s="132"/>
      <c r="CC4" s="132"/>
      <c r="CD4" s="132"/>
      <c r="CE4" s="132"/>
      <c r="CF4" s="132"/>
      <c r="CG4" s="132"/>
      <c r="CH4" s="132"/>
      <c r="CI4" s="132"/>
      <c r="CJ4" s="132"/>
      <c r="CK4" s="132"/>
      <c r="CL4" s="132"/>
      <c r="CM4" s="132"/>
      <c r="CN4" s="132"/>
      <c r="CO4" s="132"/>
      <c r="CP4" s="132"/>
      <c r="CQ4" s="132"/>
      <c r="CR4" s="132"/>
      <c r="CS4" s="132"/>
      <c r="CT4" s="132"/>
      <c r="CU4" s="132"/>
      <c r="CV4" s="132"/>
      <c r="CW4" s="132"/>
      <c r="CX4" s="132"/>
      <c r="CY4" s="132"/>
      <c r="CZ4" s="132"/>
      <c r="DA4" s="132"/>
      <c r="DB4" s="132"/>
      <c r="DC4" s="132"/>
      <c r="DD4" s="132"/>
      <c r="DE4" s="132"/>
      <c r="DF4" s="132"/>
      <c r="DG4" s="132"/>
      <c r="DH4" s="132"/>
      <c r="DI4" s="132"/>
      <c r="DJ4" s="132"/>
      <c r="DK4" s="132"/>
      <c r="DL4" s="132"/>
      <c r="DM4" s="132"/>
      <c r="DN4" s="132"/>
      <c r="DO4" s="132"/>
      <c r="DP4" s="132"/>
      <c r="DQ4" s="132"/>
      <c r="DR4" s="132"/>
      <c r="DS4" s="132"/>
      <c r="DT4" s="132"/>
      <c r="DU4" s="132"/>
      <c r="DV4" s="132"/>
      <c r="DW4" s="132"/>
      <c r="DX4" s="132"/>
      <c r="DY4" s="132"/>
      <c r="DZ4" s="132"/>
      <c r="EA4" s="132"/>
      <c r="EB4" s="132"/>
      <c r="EC4" s="132"/>
      <c r="ED4" s="132"/>
      <c r="EE4" s="132"/>
      <c r="EF4" s="132"/>
      <c r="EG4" s="132"/>
      <c r="EH4" s="132"/>
      <c r="EI4" s="132"/>
      <c r="EJ4" s="132"/>
      <c r="EK4" s="132"/>
      <c r="EL4" s="132"/>
      <c r="EM4" s="132"/>
      <c r="EN4" s="132"/>
      <c r="EO4" s="132"/>
      <c r="EP4" s="132"/>
      <c r="EQ4" s="132"/>
      <c r="ER4" s="132"/>
      <c r="ES4" s="132"/>
      <c r="ET4" s="132"/>
      <c r="EU4" s="132"/>
      <c r="EV4" s="132"/>
      <c r="EW4" s="132"/>
      <c r="EX4" s="132"/>
      <c r="EY4" s="132"/>
      <c r="EZ4" s="132"/>
      <c r="FA4" s="132"/>
      <c r="FB4" s="132"/>
      <c r="FC4" s="132"/>
      <c r="FD4" s="132"/>
      <c r="FE4" s="132"/>
      <c r="FF4" s="132"/>
      <c r="FG4" s="132"/>
      <c r="FH4" s="132"/>
      <c r="FI4" s="132"/>
    </row>
    <row r="5" spans="1:165" s="4" customFormat="1" ht="39" customHeight="1" x14ac:dyDescent="0.2">
      <c r="A5" s="914" t="s">
        <v>166</v>
      </c>
      <c r="B5" s="914" t="s">
        <v>131</v>
      </c>
      <c r="C5" s="916" t="s">
        <v>1320</v>
      </c>
      <c r="D5" s="911" t="s">
        <v>20</v>
      </c>
      <c r="E5" s="911"/>
      <c r="F5" s="911" t="s">
        <v>35</v>
      </c>
      <c r="G5" s="911"/>
      <c r="H5" s="920" t="s">
        <v>167</v>
      </c>
      <c r="I5" s="921"/>
      <c r="J5" s="916" t="s">
        <v>168</v>
      </c>
      <c r="K5" s="922"/>
      <c r="L5" s="916" t="s">
        <v>31</v>
      </c>
      <c r="M5" s="922"/>
      <c r="N5" s="912" t="s">
        <v>169</v>
      </c>
      <c r="O5" s="909" t="s">
        <v>170</v>
      </c>
      <c r="P5" s="909" t="s">
        <v>171</v>
      </c>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row>
    <row r="6" spans="1:165" s="5" customFormat="1" ht="35.25" customHeight="1" x14ac:dyDescent="0.25">
      <c r="A6" s="915"/>
      <c r="B6" s="915"/>
      <c r="C6" s="917"/>
      <c r="D6" s="11" t="s">
        <v>172</v>
      </c>
      <c r="E6" s="601" t="s">
        <v>173</v>
      </c>
      <c r="F6" s="11" t="s">
        <v>172</v>
      </c>
      <c r="G6" s="601" t="s">
        <v>173</v>
      </c>
      <c r="H6" s="11" t="s">
        <v>172</v>
      </c>
      <c r="I6" s="601" t="s">
        <v>173</v>
      </c>
      <c r="J6" s="11" t="s">
        <v>172</v>
      </c>
      <c r="K6" s="601" t="s">
        <v>173</v>
      </c>
      <c r="L6" s="11" t="s">
        <v>172</v>
      </c>
      <c r="M6" s="601" t="s">
        <v>173</v>
      </c>
      <c r="N6" s="913"/>
      <c r="O6" s="910"/>
      <c r="P6" s="910"/>
    </row>
    <row r="7" spans="1:165" s="61" customFormat="1" x14ac:dyDescent="0.25">
      <c r="A7" s="56" t="s">
        <v>402</v>
      </c>
      <c r="B7" s="62" t="s">
        <v>403</v>
      </c>
      <c r="C7" s="74">
        <v>3297</v>
      </c>
      <c r="D7" s="59">
        <v>0.9</v>
      </c>
      <c r="E7" s="60">
        <v>0.1</v>
      </c>
      <c r="F7" s="60"/>
      <c r="G7" s="60"/>
      <c r="H7" s="60"/>
      <c r="I7" s="60"/>
      <c r="J7" s="60"/>
      <c r="K7" s="60"/>
      <c r="L7" s="60"/>
      <c r="M7" s="60"/>
      <c r="N7" s="58"/>
      <c r="O7" s="56"/>
      <c r="P7" s="56"/>
    </row>
    <row r="8" spans="1:165" s="61" customFormat="1" x14ac:dyDescent="0.25">
      <c r="A8" s="56"/>
      <c r="B8" s="62"/>
      <c r="C8" s="74"/>
      <c r="D8" s="59"/>
      <c r="E8" s="60"/>
      <c r="F8" s="60"/>
      <c r="G8" s="60"/>
      <c r="H8" s="60"/>
      <c r="I8" s="60"/>
      <c r="J8" s="60"/>
      <c r="K8" s="60"/>
      <c r="L8" s="60"/>
      <c r="M8" s="60"/>
      <c r="N8" s="58"/>
      <c r="O8" s="56"/>
      <c r="P8" s="56"/>
    </row>
    <row r="9" spans="1:165" s="61" customFormat="1" x14ac:dyDescent="0.25">
      <c r="A9" s="929" t="s">
        <v>188</v>
      </c>
      <c r="B9" s="930"/>
      <c r="C9" s="126"/>
      <c r="D9" s="205"/>
      <c r="E9" s="205">
        <f>SUM(E7:E8)</f>
        <v>0.1</v>
      </c>
      <c r="F9" s="205"/>
      <c r="G9" s="205">
        <f>SUM(G7:G8)</f>
        <v>0</v>
      </c>
      <c r="H9" s="213"/>
      <c r="I9" s="213">
        <f>SUM(I7:I8)</f>
        <v>0</v>
      </c>
      <c r="J9" s="213"/>
      <c r="K9" s="213">
        <f>SUM(K7:K8)</f>
        <v>0</v>
      </c>
      <c r="L9" s="213"/>
      <c r="M9" s="213">
        <f>SUM(M7:M8)</f>
        <v>0</v>
      </c>
      <c r="N9" s="129"/>
      <c r="O9" s="206"/>
      <c r="P9" s="206"/>
    </row>
    <row r="10" spans="1:165" s="61" customFormat="1" x14ac:dyDescent="0.25">
      <c r="A10" s="940" t="s">
        <v>189</v>
      </c>
      <c r="B10" s="941"/>
      <c r="C10" s="629"/>
      <c r="D10" s="948">
        <f>SUM(E9+G9+I9+K9+M9)</f>
        <v>0.1</v>
      </c>
      <c r="E10" s="949"/>
      <c r="F10" s="949"/>
      <c r="G10" s="949"/>
      <c r="H10" s="950"/>
      <c r="I10" s="950"/>
      <c r="J10" s="950"/>
      <c r="K10" s="950"/>
      <c r="L10" s="950"/>
      <c r="M10" s="951"/>
      <c r="N10" s="114"/>
      <c r="O10" s="214"/>
      <c r="P10" s="214"/>
    </row>
    <row r="11" spans="1:165" s="27" customFormat="1" x14ac:dyDescent="0.25">
      <c r="A11" s="929" t="s">
        <v>190</v>
      </c>
      <c r="B11" s="952"/>
      <c r="C11" s="29"/>
      <c r="D11" s="938">
        <f>SUM(D7:E8)</f>
        <v>1</v>
      </c>
      <c r="E11" s="947"/>
      <c r="F11" s="938">
        <f>SUM(F7:G8)</f>
        <v>0</v>
      </c>
      <c r="G11" s="947"/>
      <c r="H11" s="938">
        <f>SUM(H7:I8)</f>
        <v>0</v>
      </c>
      <c r="I11" s="959"/>
      <c r="J11" s="938">
        <f>SUM(J7:K8)</f>
        <v>0</v>
      </c>
      <c r="K11" s="959"/>
      <c r="L11" s="938">
        <f>SUM(L7:M8)</f>
        <v>0</v>
      </c>
      <c r="M11" s="959"/>
      <c r="N11" s="32">
        <f>SUM(N7:N8)</f>
        <v>0</v>
      </c>
      <c r="O11" s="31"/>
      <c r="P11" s="31"/>
    </row>
    <row r="12" spans="1:165" s="27" customFormat="1" x14ac:dyDescent="0.25">
      <c r="A12" s="161" t="s">
        <v>191</v>
      </c>
      <c r="B12" s="162">
        <f>D11/(D11+F11+H11+J11)*100</f>
        <v>100</v>
      </c>
      <c r="C12" s="168"/>
      <c r="D12" s="29"/>
      <c r="E12" s="29"/>
      <c r="F12" s="29"/>
      <c r="G12" s="29"/>
      <c r="H12" s="29"/>
      <c r="I12" s="29"/>
      <c r="J12" s="29"/>
      <c r="K12" s="29"/>
      <c r="L12" s="29"/>
      <c r="M12" s="29"/>
      <c r="N12" s="29"/>
      <c r="O12" s="98"/>
      <c r="P12" s="98"/>
    </row>
    <row r="13" spans="1:165" s="27" customFormat="1" x14ac:dyDescent="0.25">
      <c r="A13" s="70"/>
      <c r="B13" s="112"/>
      <c r="C13" s="71"/>
      <c r="D13" s="71"/>
      <c r="E13" s="71"/>
      <c r="F13" s="71"/>
      <c r="G13" s="71"/>
      <c r="H13" s="71"/>
      <c r="I13" s="71"/>
      <c r="J13" s="71"/>
      <c r="K13" s="71"/>
      <c r="L13" s="71"/>
      <c r="M13" s="71"/>
      <c r="N13" s="71"/>
      <c r="O13" s="70"/>
      <c r="P13" s="70"/>
    </row>
    <row r="14" spans="1:165" s="27" customFormat="1" x14ac:dyDescent="0.25">
      <c r="A14" s="70" t="s">
        <v>192</v>
      </c>
      <c r="B14" s="70"/>
      <c r="C14" s="71"/>
      <c r="D14" s="71"/>
      <c r="E14" s="71"/>
      <c r="F14" s="71"/>
      <c r="G14" s="71"/>
      <c r="H14" s="71"/>
      <c r="I14" s="71"/>
      <c r="J14" s="71"/>
      <c r="K14" s="71"/>
      <c r="L14" s="71"/>
      <c r="M14" s="71"/>
      <c r="N14" s="71"/>
      <c r="O14" s="72"/>
      <c r="P14" s="70"/>
    </row>
    <row r="15" spans="1:165" s="61" customFormat="1" x14ac:dyDescent="0.25">
      <c r="A15" s="582" t="s">
        <v>1379</v>
      </c>
      <c r="B15" s="582"/>
      <c r="C15" s="74"/>
      <c r="D15" s="74"/>
      <c r="E15" s="74"/>
      <c r="F15" s="74"/>
      <c r="G15" s="74"/>
      <c r="H15" s="74"/>
      <c r="I15" s="74"/>
      <c r="J15" s="74"/>
      <c r="K15" s="74"/>
      <c r="L15" s="74"/>
      <c r="M15" s="74"/>
      <c r="N15" s="74"/>
      <c r="O15" s="88"/>
      <c r="P15" s="582"/>
    </row>
    <row r="16" spans="1:165" x14ac:dyDescent="0.25">
      <c r="A16" s="310"/>
      <c r="B16" s="310"/>
      <c r="C16" s="2"/>
      <c r="D16" s="2"/>
      <c r="E16" s="2"/>
      <c r="F16" s="2"/>
      <c r="G16" s="2"/>
      <c r="H16" s="2"/>
      <c r="I16" s="2"/>
      <c r="J16" s="2"/>
      <c r="K16" s="2"/>
      <c r="L16" s="2"/>
      <c r="M16" s="2"/>
      <c r="N16" s="2"/>
      <c r="O16" s="310"/>
      <c r="P16" s="310"/>
    </row>
    <row r="17" spans="1:16" x14ac:dyDescent="0.25">
      <c r="A17" s="310"/>
      <c r="B17" s="310"/>
      <c r="C17" s="2"/>
      <c r="D17" s="2"/>
      <c r="E17" s="2"/>
      <c r="F17" s="2"/>
      <c r="G17" s="2"/>
      <c r="H17" s="2"/>
      <c r="I17" s="2"/>
      <c r="J17" s="2"/>
      <c r="K17" s="2"/>
      <c r="L17" s="2"/>
      <c r="M17" s="2"/>
      <c r="N17" s="2"/>
      <c r="O17" s="310"/>
      <c r="P17" s="310"/>
    </row>
    <row r="18" spans="1:16" s="189" customFormat="1" x14ac:dyDescent="0.25">
      <c r="A18" s="310"/>
      <c r="B18" s="310"/>
      <c r="C18" s="2"/>
      <c r="D18" s="2"/>
      <c r="E18" s="2"/>
      <c r="F18" s="2"/>
      <c r="G18" s="2"/>
      <c r="H18" s="2"/>
      <c r="I18" s="2"/>
      <c r="J18" s="2"/>
      <c r="K18" s="2"/>
      <c r="L18" s="2"/>
      <c r="M18" s="2"/>
      <c r="N18" s="2"/>
      <c r="O18" s="310"/>
      <c r="P18" s="310"/>
    </row>
    <row r="19" spans="1:16" s="189" customFormat="1" x14ac:dyDescent="0.25">
      <c r="A19" s="310"/>
      <c r="B19" s="310"/>
      <c r="C19" s="2"/>
      <c r="D19" s="2"/>
      <c r="E19" s="2"/>
      <c r="F19" s="2"/>
      <c r="G19" s="2"/>
      <c r="H19" s="2"/>
      <c r="I19" s="2"/>
      <c r="J19" s="2"/>
      <c r="K19" s="2"/>
      <c r="L19" s="2"/>
      <c r="M19" s="2"/>
      <c r="N19" s="2"/>
      <c r="O19" s="310"/>
      <c r="P19" s="310"/>
    </row>
    <row r="20" spans="1:16" s="189" customFormat="1" x14ac:dyDescent="0.25">
      <c r="A20" s="310"/>
      <c r="B20" s="310"/>
      <c r="C20" s="2"/>
      <c r="D20" s="2"/>
      <c r="E20" s="2"/>
      <c r="F20" s="2"/>
      <c r="G20" s="2"/>
      <c r="H20" s="2"/>
      <c r="I20" s="2"/>
      <c r="J20" s="2"/>
      <c r="K20" s="2"/>
      <c r="L20" s="2"/>
      <c r="M20" s="2"/>
      <c r="N20" s="2"/>
      <c r="O20" s="310"/>
      <c r="P20" s="310"/>
    </row>
    <row r="21" spans="1:16" s="189" customFormat="1" x14ac:dyDescent="0.25">
      <c r="A21" s="310"/>
      <c r="B21" s="310"/>
      <c r="C21" s="2"/>
      <c r="D21" s="2"/>
      <c r="E21" s="2"/>
      <c r="F21" s="2"/>
      <c r="G21" s="2"/>
      <c r="H21" s="2"/>
      <c r="I21" s="2"/>
      <c r="J21" s="2"/>
      <c r="K21" s="2"/>
      <c r="L21" s="2"/>
      <c r="M21" s="2"/>
      <c r="N21" s="2"/>
      <c r="O21" s="310"/>
      <c r="P21" s="310"/>
    </row>
    <row r="22" spans="1:16" s="189" customFormat="1" x14ac:dyDescent="0.25">
      <c r="A22" s="310"/>
      <c r="B22" s="310"/>
      <c r="C22" s="2"/>
      <c r="D22" s="2"/>
      <c r="E22" s="2"/>
      <c r="F22" s="2"/>
      <c r="G22" s="2"/>
      <c r="H22" s="2"/>
      <c r="I22" s="2"/>
      <c r="J22" s="2"/>
      <c r="K22" s="2"/>
      <c r="L22" s="2"/>
      <c r="M22" s="2"/>
      <c r="N22" s="2"/>
      <c r="O22" s="310"/>
      <c r="P22" s="310"/>
    </row>
    <row r="23" spans="1:16" s="189" customFormat="1" x14ac:dyDescent="0.25">
      <c r="A23" s="310"/>
      <c r="B23" s="310"/>
      <c r="C23" s="2"/>
      <c r="D23" s="2"/>
      <c r="E23" s="2"/>
      <c r="F23" s="2"/>
      <c r="G23" s="2"/>
      <c r="H23" s="2"/>
      <c r="I23" s="2"/>
      <c r="J23" s="2"/>
      <c r="K23" s="2"/>
      <c r="L23" s="2"/>
      <c r="M23" s="2"/>
      <c r="N23" s="2"/>
      <c r="O23" s="310"/>
      <c r="P23" s="310"/>
    </row>
    <row r="24" spans="1:16" s="189" customFormat="1" x14ac:dyDescent="0.25">
      <c r="A24" s="310"/>
      <c r="B24" s="310"/>
      <c r="C24" s="2"/>
      <c r="D24" s="2"/>
      <c r="E24" s="2"/>
      <c r="F24" s="2"/>
      <c r="G24" s="2"/>
      <c r="H24" s="2"/>
      <c r="I24" s="2"/>
      <c r="J24" s="2"/>
      <c r="K24" s="2"/>
      <c r="L24" s="2"/>
      <c r="M24" s="2"/>
      <c r="N24" s="2"/>
      <c r="O24" s="310"/>
      <c r="P24" s="310"/>
    </row>
    <row r="25" spans="1:16" s="189" customFormat="1" x14ac:dyDescent="0.25">
      <c r="A25" s="310"/>
      <c r="B25" s="310"/>
      <c r="C25" s="2"/>
      <c r="D25" s="2"/>
      <c r="E25" s="2"/>
      <c r="F25" s="2"/>
      <c r="G25" s="2"/>
      <c r="H25" s="2"/>
      <c r="I25" s="2"/>
      <c r="J25" s="2"/>
      <c r="K25" s="2"/>
      <c r="L25" s="2"/>
      <c r="M25" s="2"/>
      <c r="N25" s="2"/>
      <c r="O25" s="310"/>
      <c r="P25" s="310"/>
    </row>
    <row r="26" spans="1:16" s="189" customFormat="1" x14ac:dyDescent="0.25">
      <c r="A26" s="310"/>
      <c r="B26" s="310"/>
      <c r="C26" s="2"/>
      <c r="D26" s="2"/>
      <c r="E26" s="2"/>
      <c r="F26" s="2"/>
      <c r="G26" s="2"/>
      <c r="H26" s="2"/>
      <c r="I26" s="2"/>
      <c r="J26" s="2"/>
      <c r="K26" s="2"/>
      <c r="L26" s="2"/>
      <c r="M26" s="2"/>
      <c r="N26" s="2"/>
      <c r="O26" s="310"/>
      <c r="P26" s="310"/>
    </row>
    <row r="27" spans="1:16" s="189" customFormat="1" x14ac:dyDescent="0.25">
      <c r="A27" s="310" t="s">
        <v>235</v>
      </c>
      <c r="B27" s="310"/>
      <c r="C27" s="2"/>
      <c r="D27" s="2"/>
      <c r="E27" s="2"/>
      <c r="F27" s="2"/>
      <c r="G27" s="2"/>
      <c r="H27" s="2"/>
      <c r="I27" s="2"/>
      <c r="J27" s="2"/>
      <c r="K27" s="2"/>
      <c r="L27" s="2"/>
      <c r="M27" s="2"/>
      <c r="N27" s="2"/>
      <c r="O27" s="310"/>
      <c r="P27" s="310"/>
    </row>
    <row r="28" spans="1:16" s="189" customFormat="1" x14ac:dyDescent="0.25">
      <c r="A28" s="310"/>
      <c r="B28" s="310"/>
      <c r="C28" s="2"/>
      <c r="D28" s="2"/>
      <c r="E28" s="2"/>
      <c r="F28" s="2"/>
      <c r="G28" s="2"/>
      <c r="H28" s="2"/>
      <c r="I28" s="2"/>
      <c r="J28" s="2"/>
      <c r="K28" s="2"/>
      <c r="L28" s="2"/>
      <c r="M28" s="2"/>
      <c r="N28" s="2"/>
      <c r="O28" s="310"/>
      <c r="P28" s="310"/>
    </row>
    <row r="29" spans="1:16" s="189" customFormat="1" x14ac:dyDescent="0.25">
      <c r="A29" s="310"/>
      <c r="B29" s="310"/>
      <c r="C29" s="2"/>
      <c r="D29" s="2"/>
      <c r="E29" s="2"/>
      <c r="F29" s="2"/>
      <c r="G29" s="2"/>
      <c r="H29" s="2"/>
      <c r="I29" s="2"/>
      <c r="J29" s="2"/>
      <c r="K29" s="2"/>
      <c r="L29" s="2"/>
      <c r="M29" s="2"/>
      <c r="N29" s="2"/>
      <c r="O29" s="310"/>
      <c r="P29" s="310"/>
    </row>
    <row r="30" spans="1:16" s="189" customFormat="1" x14ac:dyDescent="0.25">
      <c r="A30" s="310"/>
      <c r="B30" s="310"/>
      <c r="C30" s="2"/>
      <c r="D30" s="2"/>
      <c r="E30" s="2"/>
      <c r="F30" s="2"/>
      <c r="G30" s="2"/>
      <c r="H30" s="2"/>
      <c r="I30" s="2"/>
      <c r="J30" s="2"/>
      <c r="K30" s="2"/>
      <c r="L30" s="2"/>
      <c r="M30" s="2"/>
      <c r="N30" s="2"/>
      <c r="O30" s="310"/>
      <c r="P30" s="310"/>
    </row>
    <row r="31" spans="1:16" s="189" customFormat="1" x14ac:dyDescent="0.25">
      <c r="A31" s="310"/>
      <c r="B31" s="310"/>
      <c r="C31" s="2"/>
      <c r="D31" s="2"/>
      <c r="E31" s="2"/>
      <c r="F31" s="2"/>
      <c r="G31" s="2"/>
      <c r="H31" s="2"/>
      <c r="I31" s="2"/>
      <c r="J31" s="2"/>
      <c r="K31" s="2"/>
      <c r="L31" s="2"/>
      <c r="M31" s="2"/>
      <c r="N31" s="2"/>
      <c r="O31" s="310"/>
      <c r="P31" s="310"/>
    </row>
    <row r="32" spans="1:16" s="189" customFormat="1" x14ac:dyDescent="0.25">
      <c r="C32" s="2"/>
      <c r="D32" s="2"/>
      <c r="E32" s="2"/>
      <c r="F32" s="2"/>
      <c r="G32" s="2"/>
      <c r="H32" s="2"/>
      <c r="I32" s="2"/>
      <c r="J32" s="2"/>
      <c r="K32" s="2"/>
      <c r="L32" s="2"/>
      <c r="M32" s="2"/>
      <c r="N32" s="2"/>
    </row>
    <row r="33" spans="3:14" s="189" customFormat="1" x14ac:dyDescent="0.25">
      <c r="C33" s="2"/>
      <c r="D33" s="2"/>
      <c r="E33" s="2"/>
      <c r="F33" s="2"/>
      <c r="G33" s="2"/>
      <c r="H33" s="2"/>
      <c r="I33" s="2"/>
      <c r="J33" s="2"/>
      <c r="K33" s="2"/>
      <c r="L33" s="2"/>
      <c r="M33" s="2"/>
      <c r="N33" s="2"/>
    </row>
    <row r="34" spans="3:14" s="283" customFormat="1" x14ac:dyDescent="0.25">
      <c r="C34" s="2"/>
      <c r="D34" s="2"/>
      <c r="E34" s="2"/>
      <c r="F34" s="2"/>
      <c r="G34" s="2"/>
      <c r="H34" s="2"/>
      <c r="I34" s="2"/>
      <c r="J34" s="2"/>
      <c r="K34" s="2"/>
      <c r="L34" s="2"/>
      <c r="M34" s="2"/>
      <c r="N34" s="2"/>
    </row>
    <row r="35" spans="3:14" s="283" customFormat="1" x14ac:dyDescent="0.25">
      <c r="C35" s="2"/>
      <c r="D35" s="2"/>
      <c r="E35" s="2"/>
      <c r="F35" s="2"/>
      <c r="G35" s="2"/>
      <c r="H35" s="2"/>
      <c r="I35" s="2"/>
      <c r="J35" s="2"/>
      <c r="K35" s="2"/>
      <c r="L35" s="2"/>
      <c r="M35" s="2"/>
      <c r="N35" s="2"/>
    </row>
    <row r="36" spans="3:14" s="283" customFormat="1" x14ac:dyDescent="0.25">
      <c r="C36" s="2"/>
      <c r="D36" s="2"/>
      <c r="E36" s="2"/>
      <c r="F36" s="2"/>
      <c r="G36" s="2"/>
      <c r="H36" s="2"/>
      <c r="I36" s="2"/>
      <c r="J36" s="2"/>
      <c r="K36" s="2"/>
      <c r="L36" s="2"/>
      <c r="M36" s="2"/>
      <c r="N36" s="2"/>
    </row>
    <row r="37" spans="3:14" s="283" customFormat="1" x14ac:dyDescent="0.25">
      <c r="C37" s="2"/>
      <c r="D37" s="2"/>
      <c r="E37" s="2"/>
      <c r="F37" s="2"/>
      <c r="G37" s="2"/>
      <c r="H37" s="2"/>
      <c r="I37" s="2"/>
      <c r="J37" s="2"/>
      <c r="K37" s="2"/>
      <c r="L37" s="2"/>
      <c r="M37" s="2"/>
      <c r="N37" s="2"/>
    </row>
    <row r="38" spans="3:14" s="283" customFormat="1" x14ac:dyDescent="0.25">
      <c r="C38" s="2"/>
      <c r="D38" s="2"/>
      <c r="E38" s="2"/>
      <c r="F38" s="2"/>
      <c r="G38" s="2"/>
      <c r="H38" s="2"/>
      <c r="I38" s="2"/>
      <c r="J38" s="2"/>
      <c r="K38" s="2"/>
      <c r="L38" s="2"/>
      <c r="M38" s="2"/>
      <c r="N38" s="2"/>
    </row>
    <row r="39" spans="3:14" s="283" customFormat="1" x14ac:dyDescent="0.25">
      <c r="C39" s="2"/>
      <c r="D39" s="2"/>
      <c r="E39" s="2"/>
      <c r="F39" s="2"/>
      <c r="G39" s="2"/>
      <c r="H39" s="2"/>
      <c r="I39" s="2"/>
      <c r="J39" s="2"/>
      <c r="K39" s="2"/>
      <c r="L39" s="2"/>
      <c r="M39" s="2"/>
      <c r="N39" s="2"/>
    </row>
    <row r="40" spans="3:14" s="283" customFormat="1" x14ac:dyDescent="0.25">
      <c r="C40" s="2"/>
      <c r="D40" s="2"/>
      <c r="E40" s="2"/>
      <c r="F40" s="2"/>
      <c r="G40" s="2"/>
      <c r="H40" s="2"/>
      <c r="I40" s="2"/>
      <c r="J40" s="2"/>
      <c r="K40" s="2"/>
      <c r="L40" s="2"/>
      <c r="M40" s="2"/>
      <c r="N40" s="2"/>
    </row>
    <row r="41" spans="3:14" s="283" customFormat="1" x14ac:dyDescent="0.25">
      <c r="C41" s="2"/>
      <c r="D41" s="2"/>
      <c r="E41" s="2"/>
      <c r="F41" s="2"/>
      <c r="G41" s="2"/>
      <c r="H41" s="2"/>
      <c r="I41" s="2"/>
      <c r="J41" s="2"/>
      <c r="K41" s="2"/>
      <c r="L41" s="2"/>
      <c r="M41" s="2"/>
      <c r="N41" s="2"/>
    </row>
    <row r="42" spans="3:14" s="283" customFormat="1" x14ac:dyDescent="0.25">
      <c r="C42" s="2"/>
      <c r="D42" s="2"/>
      <c r="E42" s="2"/>
      <c r="F42" s="2"/>
      <c r="G42" s="2"/>
      <c r="H42" s="2"/>
      <c r="I42" s="2"/>
      <c r="J42" s="2"/>
      <c r="K42" s="2"/>
      <c r="L42" s="2"/>
      <c r="M42" s="2"/>
      <c r="N42" s="2"/>
    </row>
    <row r="43" spans="3:14" s="283" customFormat="1" x14ac:dyDescent="0.25">
      <c r="C43" s="2"/>
      <c r="D43" s="2"/>
      <c r="E43" s="2"/>
      <c r="F43" s="2"/>
      <c r="G43" s="2"/>
      <c r="H43" s="2"/>
      <c r="I43" s="2"/>
      <c r="J43" s="2"/>
      <c r="K43" s="2"/>
      <c r="L43" s="2"/>
      <c r="M43" s="2"/>
      <c r="N43" s="2"/>
    </row>
    <row r="44" spans="3:14" s="283" customFormat="1" x14ac:dyDescent="0.25">
      <c r="C44" s="2"/>
      <c r="D44" s="2"/>
      <c r="E44" s="2"/>
      <c r="F44" s="2"/>
      <c r="G44" s="2"/>
      <c r="H44" s="2"/>
      <c r="I44" s="2"/>
      <c r="J44" s="2"/>
      <c r="K44" s="2"/>
      <c r="L44" s="2"/>
      <c r="M44" s="2"/>
      <c r="N44" s="2"/>
    </row>
    <row r="45" spans="3:14" s="283" customFormat="1" x14ac:dyDescent="0.25">
      <c r="C45" s="2"/>
      <c r="D45" s="2"/>
      <c r="E45" s="2"/>
      <c r="F45" s="2"/>
      <c r="G45" s="2"/>
      <c r="H45" s="2"/>
      <c r="I45" s="2"/>
      <c r="J45" s="2"/>
      <c r="K45" s="2"/>
      <c r="L45" s="2"/>
      <c r="M45" s="2"/>
      <c r="N45" s="2"/>
    </row>
    <row r="46" spans="3:14" s="283" customFormat="1" x14ac:dyDescent="0.25">
      <c r="C46" s="2"/>
      <c r="D46" s="2"/>
      <c r="E46" s="2"/>
      <c r="F46" s="2"/>
      <c r="G46" s="2"/>
      <c r="H46" s="2"/>
      <c r="I46" s="2"/>
      <c r="J46" s="2"/>
      <c r="K46" s="2"/>
      <c r="L46" s="2"/>
      <c r="M46" s="2"/>
      <c r="N46" s="2"/>
    </row>
    <row r="47" spans="3:14" s="283" customFormat="1" x14ac:dyDescent="0.25">
      <c r="C47" s="2"/>
      <c r="D47" s="2"/>
      <c r="E47" s="2"/>
      <c r="F47" s="2"/>
      <c r="G47" s="2"/>
      <c r="H47" s="2"/>
      <c r="I47" s="2"/>
      <c r="J47" s="2"/>
      <c r="K47" s="2"/>
      <c r="L47" s="2"/>
      <c r="M47" s="2"/>
      <c r="N47" s="2"/>
    </row>
    <row r="48" spans="3:14" s="283" customFormat="1" x14ac:dyDescent="0.25">
      <c r="C48" s="2"/>
      <c r="D48" s="2"/>
      <c r="E48" s="2"/>
      <c r="F48" s="2"/>
      <c r="G48" s="2"/>
      <c r="H48" s="2"/>
      <c r="I48" s="2"/>
      <c r="J48" s="2"/>
      <c r="K48" s="2"/>
      <c r="L48" s="2"/>
      <c r="M48" s="2"/>
      <c r="N48" s="2"/>
    </row>
    <row r="49" spans="3:14" s="283" customFormat="1" x14ac:dyDescent="0.25">
      <c r="C49" s="2"/>
      <c r="D49" s="2"/>
      <c r="E49" s="2"/>
      <c r="F49" s="2"/>
      <c r="G49" s="2"/>
      <c r="H49" s="2"/>
      <c r="I49" s="2"/>
      <c r="J49" s="2"/>
      <c r="K49" s="2"/>
      <c r="L49" s="2"/>
      <c r="M49" s="2"/>
      <c r="N49" s="2"/>
    </row>
    <row r="50" spans="3:14" s="283" customFormat="1" x14ac:dyDescent="0.25">
      <c r="C50" s="2"/>
      <c r="D50" s="2"/>
      <c r="E50" s="2"/>
      <c r="F50" s="2"/>
      <c r="G50" s="2"/>
      <c r="H50" s="2"/>
      <c r="I50" s="2"/>
      <c r="J50" s="2"/>
      <c r="K50" s="2"/>
      <c r="L50" s="2"/>
      <c r="M50" s="2"/>
      <c r="N50" s="2"/>
    </row>
    <row r="51" spans="3:14" s="283" customFormat="1" x14ac:dyDescent="0.25">
      <c r="C51" s="2"/>
      <c r="D51" s="2"/>
      <c r="E51" s="2"/>
      <c r="F51" s="2"/>
      <c r="G51" s="2"/>
      <c r="H51" s="2"/>
      <c r="I51" s="2"/>
      <c r="J51" s="2"/>
      <c r="K51" s="2"/>
      <c r="L51" s="2"/>
      <c r="M51" s="2"/>
      <c r="N51" s="2"/>
    </row>
    <row r="52" spans="3:14" s="283" customFormat="1" x14ac:dyDescent="0.25">
      <c r="C52" s="2"/>
      <c r="D52" s="2"/>
      <c r="E52" s="2"/>
      <c r="F52" s="2"/>
      <c r="G52" s="2"/>
      <c r="H52" s="2"/>
      <c r="I52" s="2"/>
      <c r="J52" s="2"/>
      <c r="K52" s="2"/>
      <c r="L52" s="2"/>
      <c r="M52" s="2"/>
      <c r="N52" s="2"/>
    </row>
    <row r="53" spans="3:14" s="283" customFormat="1" x14ac:dyDescent="0.25">
      <c r="C53" s="2"/>
      <c r="D53" s="2"/>
      <c r="E53" s="2"/>
      <c r="F53" s="2"/>
      <c r="G53" s="2"/>
      <c r="H53" s="2"/>
      <c r="I53" s="2"/>
      <c r="J53" s="2"/>
      <c r="K53" s="2"/>
      <c r="L53" s="2"/>
      <c r="M53" s="2"/>
      <c r="N53" s="2"/>
    </row>
    <row r="54" spans="3:14" s="283" customFormat="1" x14ac:dyDescent="0.25">
      <c r="C54" s="2"/>
      <c r="D54" s="2"/>
      <c r="E54" s="2"/>
      <c r="F54" s="2"/>
      <c r="G54" s="2"/>
      <c r="H54" s="2"/>
      <c r="I54" s="2"/>
      <c r="J54" s="2"/>
      <c r="K54" s="2"/>
      <c r="L54" s="2"/>
      <c r="M54" s="2"/>
      <c r="N54" s="2"/>
    </row>
    <row r="55" spans="3:14" s="283" customFormat="1" x14ac:dyDescent="0.25">
      <c r="C55" s="2"/>
      <c r="D55" s="2"/>
      <c r="E55" s="2"/>
      <c r="F55" s="2"/>
      <c r="G55" s="2"/>
      <c r="H55" s="2"/>
      <c r="I55" s="2"/>
      <c r="J55" s="2"/>
      <c r="K55" s="2"/>
      <c r="L55" s="2"/>
      <c r="M55" s="2"/>
      <c r="N55" s="2"/>
    </row>
    <row r="56" spans="3:14" s="283" customFormat="1" x14ac:dyDescent="0.25">
      <c r="C56" s="2"/>
      <c r="D56" s="2"/>
      <c r="E56" s="2"/>
      <c r="F56" s="2"/>
      <c r="G56" s="2"/>
      <c r="H56" s="2"/>
      <c r="I56" s="2"/>
      <c r="J56" s="2"/>
      <c r="K56" s="2"/>
      <c r="L56" s="2"/>
      <c r="M56" s="2"/>
      <c r="N56" s="2"/>
    </row>
    <row r="57" spans="3:14" s="283" customFormat="1" x14ac:dyDescent="0.25">
      <c r="C57" s="2"/>
      <c r="D57" s="2"/>
      <c r="E57" s="2"/>
      <c r="F57" s="2"/>
      <c r="G57" s="2"/>
      <c r="H57" s="2"/>
      <c r="I57" s="2"/>
      <c r="J57" s="2"/>
      <c r="K57" s="2"/>
      <c r="L57" s="2"/>
      <c r="M57" s="2"/>
      <c r="N57" s="2"/>
    </row>
    <row r="58" spans="3:14" s="283" customFormat="1" x14ac:dyDescent="0.25">
      <c r="C58" s="2"/>
      <c r="D58" s="2"/>
      <c r="E58" s="2"/>
      <c r="F58" s="2"/>
      <c r="G58" s="2"/>
      <c r="H58" s="2"/>
      <c r="I58" s="2"/>
      <c r="J58" s="2"/>
      <c r="K58" s="2"/>
      <c r="L58" s="2"/>
      <c r="M58" s="2"/>
      <c r="N58" s="2"/>
    </row>
    <row r="59" spans="3:14" s="283" customFormat="1" x14ac:dyDescent="0.25">
      <c r="C59" s="2"/>
      <c r="D59" s="2"/>
      <c r="E59" s="2"/>
      <c r="F59" s="2"/>
      <c r="G59" s="2"/>
      <c r="H59" s="2"/>
      <c r="I59" s="2"/>
      <c r="J59" s="2"/>
      <c r="K59" s="2"/>
      <c r="L59" s="2"/>
      <c r="M59" s="2"/>
      <c r="N59" s="2"/>
    </row>
    <row r="60" spans="3:14" s="283" customFormat="1" x14ac:dyDescent="0.25">
      <c r="C60" s="2"/>
      <c r="D60" s="2"/>
      <c r="E60" s="2"/>
      <c r="F60" s="2"/>
      <c r="G60" s="2"/>
      <c r="H60" s="2"/>
      <c r="I60" s="2"/>
      <c r="J60" s="2"/>
      <c r="K60" s="2"/>
      <c r="L60" s="2"/>
      <c r="M60" s="2"/>
      <c r="N60" s="2"/>
    </row>
    <row r="61" spans="3:14" s="283" customFormat="1" x14ac:dyDescent="0.25">
      <c r="C61" s="2"/>
      <c r="D61" s="2"/>
      <c r="E61" s="2"/>
      <c r="F61" s="2"/>
      <c r="G61" s="2"/>
      <c r="H61" s="2"/>
      <c r="I61" s="2"/>
      <c r="J61" s="2"/>
      <c r="K61" s="2"/>
      <c r="L61" s="2"/>
      <c r="M61" s="2"/>
      <c r="N61" s="2"/>
    </row>
    <row r="62" spans="3:14" s="283" customFormat="1" x14ac:dyDescent="0.25">
      <c r="C62" s="2"/>
      <c r="D62" s="2"/>
      <c r="E62" s="2"/>
      <c r="F62" s="2"/>
      <c r="G62" s="2"/>
      <c r="H62" s="2"/>
      <c r="I62" s="2"/>
      <c r="J62" s="2"/>
      <c r="K62" s="2"/>
      <c r="L62" s="2"/>
      <c r="M62" s="2"/>
      <c r="N62" s="2"/>
    </row>
    <row r="63" spans="3:14" s="283" customFormat="1" x14ac:dyDescent="0.25">
      <c r="C63" s="2"/>
      <c r="D63" s="2"/>
      <c r="E63" s="2"/>
      <c r="F63" s="2"/>
      <c r="G63" s="2"/>
      <c r="H63" s="2"/>
      <c r="I63" s="2"/>
      <c r="J63" s="2"/>
      <c r="K63" s="2"/>
      <c r="L63" s="2"/>
      <c r="M63" s="2"/>
      <c r="N63" s="2"/>
    </row>
    <row r="64" spans="3:14" s="283" customFormat="1" x14ac:dyDescent="0.25">
      <c r="C64" s="2"/>
      <c r="D64" s="2"/>
      <c r="E64" s="2"/>
      <c r="F64" s="2"/>
      <c r="G64" s="2"/>
      <c r="H64" s="2"/>
      <c r="I64" s="2"/>
      <c r="J64" s="2"/>
      <c r="K64" s="2"/>
      <c r="L64" s="2"/>
      <c r="M64" s="2"/>
      <c r="N64" s="2"/>
    </row>
    <row r="65" spans="3:16" s="283" customFormat="1" x14ac:dyDescent="0.25">
      <c r="C65" s="2"/>
      <c r="D65" s="2"/>
      <c r="E65" s="2"/>
      <c r="F65" s="2"/>
      <c r="G65" s="2"/>
      <c r="H65" s="2"/>
      <c r="I65" s="2"/>
      <c r="J65" s="2"/>
      <c r="K65" s="2"/>
      <c r="L65" s="2"/>
      <c r="M65" s="2"/>
      <c r="N65" s="2"/>
    </row>
    <row r="66" spans="3:16" s="283" customFormat="1" x14ac:dyDescent="0.25">
      <c r="C66" s="2"/>
      <c r="D66" s="2"/>
      <c r="E66" s="2"/>
      <c r="F66" s="2"/>
      <c r="G66" s="2"/>
      <c r="H66" s="2"/>
      <c r="I66" s="2"/>
      <c r="J66" s="2"/>
      <c r="K66" s="2"/>
      <c r="L66" s="2"/>
      <c r="M66" s="2"/>
      <c r="N66" s="2"/>
    </row>
    <row r="67" spans="3:16" s="283" customFormat="1" x14ac:dyDescent="0.25">
      <c r="C67" s="2"/>
      <c r="D67" s="2"/>
      <c r="E67" s="2"/>
      <c r="F67" s="2"/>
      <c r="G67" s="2"/>
      <c r="H67" s="2"/>
      <c r="I67" s="2"/>
      <c r="J67" s="2"/>
      <c r="K67" s="2"/>
      <c r="L67" s="2"/>
      <c r="M67" s="2"/>
      <c r="N67" s="2"/>
    </row>
    <row r="68" spans="3:16" s="283" customFormat="1" x14ac:dyDescent="0.25">
      <c r="C68" s="2"/>
      <c r="D68" s="2"/>
      <c r="E68" s="2"/>
      <c r="F68" s="2"/>
      <c r="G68" s="2"/>
      <c r="H68" s="2"/>
      <c r="I68" s="2"/>
      <c r="J68" s="2"/>
      <c r="K68" s="2"/>
      <c r="L68" s="2"/>
      <c r="M68" s="2"/>
      <c r="N68" s="2"/>
    </row>
    <row r="69" spans="3:16" s="283" customFormat="1" x14ac:dyDescent="0.25">
      <c r="C69" s="2"/>
      <c r="D69" s="2"/>
      <c r="E69" s="2"/>
      <c r="F69" s="2"/>
      <c r="G69" s="2"/>
      <c r="H69" s="2"/>
      <c r="I69" s="2"/>
      <c r="J69" s="2"/>
      <c r="K69" s="2"/>
      <c r="L69" s="2"/>
      <c r="M69" s="2"/>
      <c r="N69" s="2"/>
    </row>
    <row r="70" spans="3:16" s="283" customFormat="1" x14ac:dyDescent="0.25">
      <c r="C70" s="2"/>
      <c r="D70" s="2"/>
      <c r="E70" s="2"/>
      <c r="F70" s="2"/>
      <c r="G70" s="2"/>
      <c r="H70" s="2"/>
      <c r="I70" s="2"/>
      <c r="J70" s="2"/>
      <c r="K70" s="2"/>
      <c r="L70" s="2"/>
      <c r="M70" s="2"/>
      <c r="N70" s="2"/>
    </row>
    <row r="71" spans="3:16" s="283" customFormat="1" x14ac:dyDescent="0.25">
      <c r="C71" s="2"/>
      <c r="D71" s="2"/>
      <c r="E71" s="2"/>
      <c r="F71" s="2"/>
      <c r="G71" s="2"/>
      <c r="H71" s="2"/>
      <c r="I71" s="2"/>
      <c r="J71" s="2"/>
      <c r="K71" s="2"/>
      <c r="L71" s="2"/>
      <c r="M71" s="2"/>
      <c r="N71" s="2"/>
    </row>
    <row r="72" spans="3:16" s="283" customFormat="1" x14ac:dyDescent="0.25">
      <c r="C72" s="2"/>
      <c r="D72" s="2"/>
      <c r="E72" s="2"/>
      <c r="F72" s="2"/>
      <c r="G72" s="2"/>
      <c r="H72" s="2"/>
      <c r="I72" s="2"/>
      <c r="J72" s="2"/>
      <c r="K72" s="2"/>
      <c r="L72" s="2"/>
      <c r="M72" s="2"/>
      <c r="N72" s="2"/>
    </row>
    <row r="73" spans="3:16" s="283" customFormat="1" x14ac:dyDescent="0.25">
      <c r="C73" s="2"/>
      <c r="D73" s="2"/>
      <c r="E73" s="2"/>
      <c r="F73" s="2"/>
      <c r="G73" s="2"/>
      <c r="H73" s="2"/>
      <c r="I73" s="2"/>
      <c r="J73" s="2"/>
      <c r="K73" s="2"/>
      <c r="L73" s="2"/>
      <c r="M73" s="2"/>
      <c r="N73" s="2"/>
    </row>
    <row r="74" spans="3:16" s="283" customFormat="1" x14ac:dyDescent="0.25">
      <c r="C74" s="2"/>
      <c r="D74" s="2"/>
      <c r="E74" s="2"/>
      <c r="F74" s="2"/>
      <c r="G74" s="2"/>
      <c r="H74" s="2"/>
      <c r="I74" s="2"/>
      <c r="J74" s="2"/>
      <c r="K74" s="2"/>
      <c r="L74" s="2"/>
      <c r="M74" s="2"/>
      <c r="N74" s="2"/>
    </row>
    <row r="75" spans="3:16" s="283" customFormat="1" x14ac:dyDescent="0.25">
      <c r="C75" s="2"/>
      <c r="D75" s="2"/>
      <c r="E75" s="2"/>
      <c r="F75" s="2"/>
      <c r="G75" s="2"/>
      <c r="H75" s="2"/>
      <c r="I75" s="2"/>
      <c r="J75" s="2"/>
      <c r="K75" s="2"/>
      <c r="L75" s="2"/>
      <c r="M75" s="2"/>
      <c r="N75" s="2"/>
    </row>
    <row r="76" spans="3:16" s="283" customFormat="1" x14ac:dyDescent="0.25">
      <c r="C76" s="2"/>
      <c r="D76" s="2"/>
      <c r="E76" s="2"/>
      <c r="F76" s="2"/>
      <c r="G76" s="2"/>
      <c r="H76" s="2"/>
      <c r="I76" s="2"/>
      <c r="J76" s="2"/>
      <c r="K76" s="2"/>
      <c r="L76" s="2"/>
      <c r="M76" s="2"/>
      <c r="N76" s="2"/>
    </row>
    <row r="77" spans="3:16" s="283" customFormat="1" x14ac:dyDescent="0.25">
      <c r="C77" s="2"/>
      <c r="D77" s="2"/>
      <c r="E77" s="2"/>
      <c r="F77" s="2"/>
      <c r="G77" s="2"/>
      <c r="H77" s="2"/>
      <c r="I77" s="2"/>
      <c r="J77" s="2"/>
      <c r="K77" s="2"/>
      <c r="L77" s="2"/>
      <c r="M77" s="2"/>
      <c r="N77" s="2"/>
    </row>
    <row r="78" spans="3:16" s="283" customFormat="1" x14ac:dyDescent="0.25">
      <c r="C78" s="2"/>
      <c r="D78" s="2"/>
      <c r="E78" s="2"/>
      <c r="F78" s="2"/>
      <c r="G78" s="2"/>
      <c r="H78" s="2"/>
      <c r="I78" s="2"/>
      <c r="J78" s="2"/>
      <c r="K78" s="2"/>
      <c r="L78" s="2"/>
      <c r="M78" s="2"/>
      <c r="N78" s="2"/>
    </row>
    <row r="79" spans="3:16" s="283" customFormat="1" x14ac:dyDescent="0.25">
      <c r="C79" s="2"/>
      <c r="D79" s="2"/>
      <c r="E79" s="2"/>
      <c r="F79" s="2"/>
      <c r="G79" s="2"/>
      <c r="H79" s="2"/>
      <c r="I79" s="2"/>
      <c r="J79" s="2"/>
      <c r="K79" s="2"/>
      <c r="L79" s="2"/>
      <c r="M79" s="2"/>
      <c r="N79" s="2"/>
    </row>
    <row r="80" spans="3:16" s="283" customFormat="1" x14ac:dyDescent="0.25">
      <c r="C80" s="2"/>
      <c r="D80" s="2"/>
      <c r="E80" s="2"/>
      <c r="F80" s="2"/>
      <c r="G80" s="2"/>
      <c r="H80" s="2"/>
      <c r="I80" s="2"/>
      <c r="J80" s="2"/>
      <c r="K80" s="2"/>
      <c r="L80" s="2"/>
      <c r="M80" s="2"/>
      <c r="N80" s="2"/>
      <c r="O80" s="310"/>
      <c r="P80" s="310"/>
    </row>
    <row r="81" spans="3:16" s="283" customFormat="1" x14ac:dyDescent="0.25">
      <c r="C81" s="2"/>
      <c r="D81" s="2"/>
      <c r="E81" s="2"/>
      <c r="F81" s="2"/>
      <c r="G81" s="2"/>
      <c r="H81" s="2"/>
      <c r="I81" s="2"/>
      <c r="J81" s="2"/>
      <c r="K81" s="2"/>
      <c r="L81" s="2"/>
      <c r="M81" s="2"/>
      <c r="N81" s="2"/>
      <c r="O81" s="310"/>
      <c r="P81" s="310"/>
    </row>
    <row r="82" spans="3:16" s="283" customFormat="1" x14ac:dyDescent="0.25">
      <c r="C82" s="2"/>
      <c r="D82" s="2"/>
      <c r="E82" s="2"/>
      <c r="F82" s="2"/>
      <c r="G82" s="2"/>
      <c r="H82" s="2"/>
      <c r="I82" s="2"/>
      <c r="J82" s="2"/>
      <c r="K82" s="2"/>
      <c r="L82" s="2"/>
      <c r="M82" s="2"/>
      <c r="N82" s="2"/>
      <c r="O82" s="310"/>
      <c r="P82" s="310"/>
    </row>
    <row r="83" spans="3:16" s="283" customFormat="1" x14ac:dyDescent="0.25">
      <c r="C83" s="2"/>
      <c r="D83" s="2"/>
      <c r="E83" s="2"/>
      <c r="F83" s="2"/>
      <c r="G83" s="2"/>
      <c r="H83" s="2"/>
      <c r="I83" s="2"/>
      <c r="J83" s="2"/>
      <c r="K83" s="2"/>
      <c r="L83" s="2"/>
      <c r="M83" s="2"/>
      <c r="N83" s="2"/>
      <c r="O83" s="310"/>
      <c r="P83" s="310"/>
    </row>
    <row r="84" spans="3:16" s="283" customFormat="1" x14ac:dyDescent="0.25">
      <c r="C84" s="2"/>
      <c r="D84" s="2"/>
      <c r="E84" s="2"/>
      <c r="F84" s="2"/>
      <c r="G84" s="2"/>
      <c r="H84" s="2"/>
      <c r="I84" s="2"/>
      <c r="J84" s="2"/>
      <c r="K84" s="2"/>
      <c r="L84" s="2"/>
      <c r="M84" s="2"/>
      <c r="N84" s="2"/>
      <c r="O84" s="310"/>
      <c r="P84" s="310"/>
    </row>
    <row r="85" spans="3:16" x14ac:dyDescent="0.25">
      <c r="O85" s="6"/>
      <c r="P85" s="6"/>
    </row>
    <row r="86" spans="3:16" x14ac:dyDescent="0.25">
      <c r="O86" s="6"/>
      <c r="P86" s="6"/>
    </row>
    <row r="87" spans="3:16" x14ac:dyDescent="0.25">
      <c r="O87" s="6"/>
      <c r="P87" s="6"/>
    </row>
    <row r="88" spans="3:16" x14ac:dyDescent="0.25">
      <c r="O88" s="6"/>
      <c r="P88" s="6"/>
    </row>
  </sheetData>
  <sortState xmlns:xlrd2="http://schemas.microsoft.com/office/spreadsheetml/2017/richdata2" ref="A7:FG11">
    <sortCondition descending="1" ref="C7:C11"/>
  </sortState>
  <mergeCells count="24">
    <mergeCell ref="H11:I11"/>
    <mergeCell ref="J11:K11"/>
    <mergeCell ref="L11:M11"/>
    <mergeCell ref="A11:B11"/>
    <mergeCell ref="B5:B6"/>
    <mergeCell ref="D11:E11"/>
    <mergeCell ref="F11:G11"/>
    <mergeCell ref="D5:E5"/>
    <mergeCell ref="A9:B9"/>
    <mergeCell ref="A10:B10"/>
    <mergeCell ref="J5:K5"/>
    <mergeCell ref="L5:M5"/>
    <mergeCell ref="D10:M10"/>
    <mergeCell ref="A2:P2"/>
    <mergeCell ref="A3:P3"/>
    <mergeCell ref="O4:P4"/>
    <mergeCell ref="O5:O6"/>
    <mergeCell ref="P5:P6"/>
    <mergeCell ref="F5:G5"/>
    <mergeCell ref="N5:N6"/>
    <mergeCell ref="A5:A6"/>
    <mergeCell ref="C5:C6"/>
    <mergeCell ref="H5:I5"/>
    <mergeCell ref="D4:M4"/>
  </mergeCells>
  <phoneticPr fontId="13" type="noConversion"/>
  <dataValidations disablePrompts="1" count="1">
    <dataValidation type="decimal" allowBlank="1" showInputMessage="1" showErrorMessage="1" sqref="D7:O8" xr:uid="{00000000-0002-0000-1700-000000000000}">
      <formula1>0</formula1>
      <formula2>1</formula2>
    </dataValidation>
  </dataValidations>
  <pageMargins left="0.78740157480314965" right="0.78740157480314965" top="0.98425196850393704" bottom="0.98425196850393704" header="0.51181102362204722" footer="0.51181102362204722"/>
  <pageSetup paperSize="9" scale="70" orientation="landscape" r:id="rId1"/>
  <headerFooter alignWithMargins="0">
    <oddFooter>&amp;R&amp;8 &amp;10 24</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Feuil27">
    <tabColor rgb="FF097D5F"/>
  </sheetPr>
  <dimension ref="A1:FJ215"/>
  <sheetViews>
    <sheetView topLeftCell="A4" zoomScale="80" zoomScaleNormal="80" workbookViewId="0">
      <selection activeCell="S2" sqref="S2"/>
    </sheetView>
  </sheetViews>
  <sheetFormatPr baseColWidth="10" defaultColWidth="11.44140625" defaultRowHeight="13.2" x14ac:dyDescent="0.25"/>
  <cols>
    <col min="1" max="1" width="24" style="9" customWidth="1"/>
    <col min="2" max="2" width="20.44140625" style="9" customWidth="1"/>
    <col min="3" max="3" width="17.6640625" style="30" customWidth="1"/>
    <col min="4" max="4" width="13.6640625" style="8" customWidth="1"/>
    <col min="5" max="14" width="8.33203125" style="8" customWidth="1"/>
    <col min="15" max="15" width="11.44140625" style="8" customWidth="1"/>
    <col min="17" max="17" width="12.44140625" customWidth="1"/>
  </cols>
  <sheetData>
    <row r="1" spans="1:166" ht="135" customHeight="1" x14ac:dyDescent="0.25">
      <c r="A1" s="310"/>
      <c r="B1" s="310"/>
      <c r="C1" s="74"/>
      <c r="D1" s="2"/>
      <c r="E1" s="2"/>
      <c r="F1" s="2"/>
      <c r="G1" s="2"/>
      <c r="H1" s="2"/>
      <c r="I1" s="2"/>
      <c r="J1" s="2"/>
      <c r="K1" s="2"/>
      <c r="L1" s="2"/>
      <c r="M1" s="2"/>
      <c r="N1" s="2"/>
      <c r="O1" s="2"/>
      <c r="P1" s="132"/>
      <c r="Q1" s="132"/>
      <c r="R1" s="132"/>
      <c r="S1" s="132"/>
      <c r="T1" s="132"/>
      <c r="U1" s="132"/>
      <c r="V1" s="132"/>
      <c r="W1" s="132"/>
      <c r="X1" s="132"/>
      <c r="Y1" s="132"/>
      <c r="Z1" s="132"/>
      <c r="AA1" s="132"/>
      <c r="AB1" s="132"/>
      <c r="AC1" s="132"/>
      <c r="AD1" s="132"/>
      <c r="AE1" s="132"/>
      <c r="AF1" s="132"/>
      <c r="AG1" s="132"/>
      <c r="AH1" s="132"/>
      <c r="AI1" s="132"/>
      <c r="AJ1" s="132"/>
      <c r="AK1" s="132"/>
      <c r="AL1" s="132"/>
      <c r="AM1" s="132"/>
      <c r="AN1" s="132"/>
      <c r="AO1" s="132"/>
      <c r="AP1" s="132"/>
      <c r="AQ1" s="132"/>
      <c r="AR1" s="132"/>
      <c r="AS1" s="132"/>
      <c r="AT1" s="132"/>
      <c r="AU1" s="132"/>
      <c r="AV1" s="132"/>
      <c r="AW1" s="132"/>
      <c r="AX1" s="132"/>
      <c r="AY1" s="132"/>
      <c r="AZ1" s="132"/>
      <c r="BA1" s="132"/>
      <c r="BB1" s="132"/>
      <c r="BC1" s="132"/>
      <c r="BD1" s="132"/>
      <c r="BE1" s="132"/>
      <c r="BF1" s="132"/>
      <c r="BG1" s="132"/>
      <c r="BH1" s="132"/>
      <c r="BI1" s="132"/>
      <c r="BJ1" s="132"/>
      <c r="BK1" s="132"/>
      <c r="BL1" s="132"/>
      <c r="BM1" s="132"/>
      <c r="BN1" s="132"/>
      <c r="BO1" s="132"/>
      <c r="BP1" s="132"/>
      <c r="BQ1" s="132"/>
      <c r="BR1" s="132"/>
      <c r="BS1" s="132"/>
      <c r="BT1" s="132"/>
      <c r="BU1" s="132"/>
      <c r="BV1" s="132"/>
      <c r="BW1" s="132"/>
      <c r="BX1" s="132"/>
      <c r="BY1" s="132"/>
      <c r="BZ1" s="132"/>
      <c r="CA1" s="132"/>
      <c r="CB1" s="132"/>
      <c r="CC1" s="132"/>
      <c r="CD1" s="132"/>
      <c r="CE1" s="132"/>
      <c r="CF1" s="132"/>
      <c r="CG1" s="132"/>
      <c r="CH1" s="132"/>
      <c r="CI1" s="132"/>
      <c r="CJ1" s="132"/>
      <c r="CK1" s="132"/>
      <c r="CL1" s="132"/>
      <c r="CM1" s="132"/>
      <c r="CN1" s="132"/>
      <c r="CO1" s="132"/>
      <c r="CP1" s="132"/>
      <c r="CQ1" s="132"/>
      <c r="CR1" s="132"/>
      <c r="CS1" s="132"/>
      <c r="CT1" s="132"/>
      <c r="CU1" s="132"/>
      <c r="CV1" s="132"/>
      <c r="CW1" s="132"/>
      <c r="CX1" s="132"/>
      <c r="CY1" s="132"/>
      <c r="CZ1" s="132"/>
      <c r="DA1" s="132"/>
      <c r="DB1" s="132"/>
      <c r="DC1" s="132"/>
      <c r="DD1" s="132"/>
      <c r="DE1" s="132"/>
      <c r="DF1" s="132"/>
      <c r="DG1" s="132"/>
      <c r="DH1" s="132"/>
      <c r="DI1" s="132"/>
      <c r="DJ1" s="132"/>
      <c r="DK1" s="132"/>
      <c r="DL1" s="132"/>
      <c r="DM1" s="132"/>
      <c r="DN1" s="132"/>
      <c r="DO1" s="132"/>
      <c r="DP1" s="132"/>
      <c r="DQ1" s="132"/>
      <c r="DR1" s="132"/>
      <c r="DS1" s="132"/>
      <c r="DT1" s="132"/>
      <c r="DU1" s="132"/>
      <c r="DV1" s="132"/>
      <c r="DW1" s="132"/>
      <c r="DX1" s="132"/>
      <c r="DY1" s="132"/>
      <c r="DZ1" s="132"/>
      <c r="EA1" s="132"/>
      <c r="EB1" s="132"/>
      <c r="EC1" s="132"/>
      <c r="ED1" s="132"/>
      <c r="EE1" s="132"/>
      <c r="EF1" s="132"/>
      <c r="EG1" s="132"/>
      <c r="EH1" s="132"/>
      <c r="EI1" s="132"/>
      <c r="EJ1" s="132"/>
      <c r="EK1" s="132"/>
      <c r="EL1" s="132"/>
      <c r="EM1" s="132"/>
      <c r="EN1" s="132"/>
      <c r="EO1" s="132"/>
      <c r="EP1" s="132"/>
      <c r="EQ1" s="132"/>
      <c r="ER1" s="132"/>
      <c r="ES1" s="132"/>
      <c r="ET1" s="132"/>
      <c r="EU1" s="132"/>
      <c r="EV1" s="132"/>
      <c r="EW1" s="132"/>
      <c r="EX1" s="132"/>
      <c r="EY1" s="132"/>
      <c r="EZ1" s="132"/>
      <c r="FA1" s="132"/>
      <c r="FB1" s="132"/>
      <c r="FC1" s="132"/>
      <c r="FD1" s="132"/>
      <c r="FE1" s="132"/>
      <c r="FF1" s="132"/>
      <c r="FG1" s="132"/>
      <c r="FH1" s="132"/>
      <c r="FI1" s="132"/>
      <c r="FJ1" s="132"/>
    </row>
    <row r="2" spans="1:166" ht="59.25" customHeight="1" x14ac:dyDescent="0.25">
      <c r="A2" s="901" t="s">
        <v>163</v>
      </c>
      <c r="B2" s="901"/>
      <c r="C2" s="901"/>
      <c r="D2" s="901"/>
      <c r="E2" s="901"/>
      <c r="F2" s="901"/>
      <c r="G2" s="901"/>
      <c r="H2" s="901"/>
      <c r="I2" s="902"/>
      <c r="J2" s="902"/>
      <c r="K2" s="902"/>
      <c r="L2" s="902"/>
      <c r="M2" s="902"/>
      <c r="N2" s="902"/>
      <c r="O2" s="902"/>
      <c r="P2" s="902"/>
      <c r="Q2" s="902"/>
      <c r="R2" s="603"/>
      <c r="S2" s="132"/>
      <c r="T2" s="132"/>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c r="AS2" s="132"/>
      <c r="AT2" s="132"/>
      <c r="AU2" s="132"/>
      <c r="AV2" s="132"/>
      <c r="AW2" s="132"/>
      <c r="AX2" s="132"/>
      <c r="AY2" s="132"/>
      <c r="AZ2" s="132"/>
      <c r="BA2" s="132"/>
      <c r="BB2" s="132"/>
      <c r="BC2" s="132"/>
      <c r="BD2" s="132"/>
      <c r="BE2" s="132"/>
      <c r="BF2" s="132"/>
      <c r="BG2" s="132"/>
      <c r="BH2" s="132"/>
      <c r="BI2" s="132"/>
      <c r="BJ2" s="132"/>
      <c r="BK2" s="132"/>
      <c r="BL2" s="132"/>
      <c r="BM2" s="132"/>
      <c r="BN2" s="132"/>
      <c r="BO2" s="132"/>
      <c r="BP2" s="132"/>
      <c r="BQ2" s="132"/>
      <c r="BR2" s="132"/>
      <c r="BS2" s="132"/>
      <c r="BT2" s="132"/>
      <c r="BU2" s="132"/>
      <c r="BV2" s="132"/>
      <c r="BW2" s="132"/>
      <c r="BX2" s="132"/>
      <c r="BY2" s="132"/>
      <c r="BZ2" s="132"/>
      <c r="CA2" s="132"/>
      <c r="CB2" s="132"/>
      <c r="CC2" s="132"/>
      <c r="CD2" s="132"/>
      <c r="CE2" s="132"/>
      <c r="CF2" s="132"/>
      <c r="CG2" s="132"/>
      <c r="CH2" s="132"/>
      <c r="CI2" s="132"/>
      <c r="CJ2" s="132"/>
      <c r="CK2" s="132"/>
      <c r="CL2" s="132"/>
      <c r="CM2" s="132"/>
      <c r="CN2" s="132"/>
      <c r="CO2" s="132"/>
      <c r="CP2" s="132"/>
      <c r="CQ2" s="132"/>
      <c r="CR2" s="132"/>
      <c r="CS2" s="132"/>
      <c r="CT2" s="132"/>
      <c r="CU2" s="132"/>
      <c r="CV2" s="132"/>
      <c r="CW2" s="132"/>
      <c r="CX2" s="132"/>
      <c r="CY2" s="132"/>
      <c r="CZ2" s="132"/>
      <c r="DA2" s="132"/>
      <c r="DB2" s="132"/>
      <c r="DC2" s="132"/>
      <c r="DD2" s="132"/>
      <c r="DE2" s="132"/>
      <c r="DF2" s="132"/>
      <c r="DG2" s="132"/>
      <c r="DH2" s="132"/>
      <c r="DI2" s="132"/>
      <c r="DJ2" s="132"/>
      <c r="DK2" s="132"/>
      <c r="DL2" s="132"/>
      <c r="DM2" s="132"/>
      <c r="DN2" s="132"/>
      <c r="DO2" s="132"/>
      <c r="DP2" s="132"/>
      <c r="DQ2" s="132"/>
      <c r="DR2" s="132"/>
      <c r="DS2" s="132"/>
      <c r="DT2" s="132"/>
      <c r="DU2" s="132"/>
      <c r="DV2" s="132"/>
      <c r="DW2" s="132"/>
      <c r="DX2" s="132"/>
      <c r="DY2" s="132"/>
      <c r="DZ2" s="132"/>
      <c r="EA2" s="132"/>
      <c r="EB2" s="132"/>
      <c r="EC2" s="132"/>
      <c r="ED2" s="132"/>
      <c r="EE2" s="132"/>
      <c r="EF2" s="132"/>
      <c r="EG2" s="132"/>
      <c r="EH2" s="132"/>
      <c r="EI2" s="132"/>
      <c r="EJ2" s="132"/>
      <c r="EK2" s="132"/>
      <c r="EL2" s="132"/>
      <c r="EM2" s="132"/>
      <c r="EN2" s="132"/>
      <c r="EO2" s="132"/>
      <c r="EP2" s="132"/>
      <c r="EQ2" s="132"/>
      <c r="ER2" s="132"/>
      <c r="ES2" s="132"/>
      <c r="ET2" s="132"/>
      <c r="EU2" s="132"/>
      <c r="EV2" s="132"/>
      <c r="EW2" s="132"/>
      <c r="EX2" s="132"/>
      <c r="EY2" s="132"/>
      <c r="EZ2" s="132"/>
      <c r="FA2" s="132"/>
      <c r="FB2" s="132"/>
      <c r="FC2" s="132"/>
      <c r="FD2" s="132"/>
      <c r="FE2" s="132"/>
      <c r="FF2" s="132"/>
      <c r="FG2" s="132"/>
      <c r="FH2" s="132"/>
      <c r="FI2" s="132"/>
      <c r="FJ2" s="132"/>
    </row>
    <row r="3" spans="1:166" ht="36" customHeight="1" x14ac:dyDescent="0.25">
      <c r="A3" s="903" t="s">
        <v>404</v>
      </c>
      <c r="B3" s="904"/>
      <c r="C3" s="904"/>
      <c r="D3" s="904"/>
      <c r="E3" s="904"/>
      <c r="F3" s="904"/>
      <c r="G3" s="904"/>
      <c r="H3" s="904"/>
      <c r="I3" s="904"/>
      <c r="J3" s="904"/>
      <c r="K3" s="904"/>
      <c r="L3" s="904"/>
      <c r="M3" s="904"/>
      <c r="N3" s="904"/>
      <c r="O3" s="905"/>
      <c r="P3" s="905"/>
      <c r="Q3" s="906"/>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32"/>
      <c r="AX3" s="132"/>
      <c r="AY3" s="132"/>
      <c r="AZ3" s="132"/>
      <c r="BA3" s="132"/>
      <c r="BB3" s="132"/>
      <c r="BC3" s="132"/>
      <c r="BD3" s="132"/>
      <c r="BE3" s="132"/>
      <c r="BF3" s="132"/>
      <c r="BG3" s="132"/>
      <c r="BH3" s="132"/>
      <c r="BI3" s="132"/>
      <c r="BJ3" s="132"/>
      <c r="BK3" s="132"/>
      <c r="BL3" s="132"/>
      <c r="BM3" s="132"/>
      <c r="BN3" s="132"/>
      <c r="BO3" s="132"/>
      <c r="BP3" s="132"/>
      <c r="BQ3" s="132"/>
      <c r="BR3" s="132"/>
      <c r="BS3" s="132"/>
      <c r="BT3" s="132"/>
      <c r="BU3" s="132"/>
      <c r="BV3" s="132"/>
      <c r="BW3" s="132"/>
      <c r="BX3" s="132"/>
      <c r="BY3" s="132"/>
      <c r="BZ3" s="132"/>
      <c r="CA3" s="132"/>
      <c r="CB3" s="132"/>
      <c r="CC3" s="132"/>
      <c r="CD3" s="132"/>
      <c r="CE3" s="132"/>
      <c r="CF3" s="132"/>
      <c r="CG3" s="132"/>
      <c r="CH3" s="132"/>
      <c r="CI3" s="132"/>
      <c r="CJ3" s="132"/>
      <c r="CK3" s="132"/>
      <c r="CL3" s="132"/>
      <c r="CM3" s="132"/>
      <c r="CN3" s="132"/>
      <c r="CO3" s="132"/>
      <c r="CP3" s="132"/>
      <c r="CQ3" s="132"/>
      <c r="CR3" s="132"/>
      <c r="CS3" s="132"/>
      <c r="CT3" s="132"/>
      <c r="CU3" s="132"/>
      <c r="CV3" s="132"/>
      <c r="CW3" s="132"/>
      <c r="CX3" s="132"/>
      <c r="CY3" s="132"/>
      <c r="CZ3" s="132"/>
      <c r="DA3" s="132"/>
      <c r="DB3" s="132"/>
      <c r="DC3" s="132"/>
      <c r="DD3" s="132"/>
      <c r="DE3" s="132"/>
      <c r="DF3" s="132"/>
      <c r="DG3" s="132"/>
      <c r="DH3" s="132"/>
      <c r="DI3" s="132"/>
      <c r="DJ3" s="132"/>
      <c r="DK3" s="132"/>
      <c r="DL3" s="132"/>
      <c r="DM3" s="132"/>
      <c r="DN3" s="132"/>
      <c r="DO3" s="132"/>
      <c r="DP3" s="132"/>
      <c r="DQ3" s="132"/>
      <c r="DR3" s="132"/>
      <c r="DS3" s="132"/>
      <c r="DT3" s="132"/>
      <c r="DU3" s="132"/>
      <c r="DV3" s="132"/>
      <c r="DW3" s="132"/>
      <c r="DX3" s="132"/>
      <c r="DY3" s="132"/>
      <c r="DZ3" s="132"/>
      <c r="EA3" s="132"/>
      <c r="EB3" s="132"/>
      <c r="EC3" s="132"/>
      <c r="ED3" s="132"/>
      <c r="EE3" s="132"/>
      <c r="EF3" s="132"/>
      <c r="EG3" s="132"/>
      <c r="EH3" s="132"/>
      <c r="EI3" s="132"/>
      <c r="EJ3" s="132"/>
      <c r="EK3" s="132"/>
      <c r="EL3" s="132"/>
      <c r="EM3" s="132"/>
      <c r="EN3" s="132"/>
      <c r="EO3" s="132"/>
      <c r="EP3" s="132"/>
      <c r="EQ3" s="132"/>
      <c r="ER3" s="132"/>
      <c r="ES3" s="132"/>
      <c r="ET3" s="132"/>
      <c r="EU3" s="132"/>
      <c r="EV3" s="132"/>
      <c r="EW3" s="132"/>
      <c r="EX3" s="132"/>
      <c r="EY3" s="132"/>
      <c r="EZ3" s="132"/>
      <c r="FA3" s="132"/>
      <c r="FB3" s="132"/>
      <c r="FC3" s="132"/>
      <c r="FD3" s="132"/>
      <c r="FE3" s="132"/>
      <c r="FF3" s="132"/>
      <c r="FG3" s="132"/>
      <c r="FH3" s="132"/>
      <c r="FI3" s="132"/>
      <c r="FJ3" s="132"/>
    </row>
    <row r="4" spans="1:166" ht="15.75" customHeight="1" x14ac:dyDescent="0.25">
      <c r="A4" s="21"/>
      <c r="B4" s="22"/>
      <c r="C4" s="15"/>
      <c r="D4" s="15"/>
      <c r="E4" s="907" t="s">
        <v>164</v>
      </c>
      <c r="F4" s="923"/>
      <c r="G4" s="923"/>
      <c r="H4" s="923"/>
      <c r="I4" s="923"/>
      <c r="J4" s="923"/>
      <c r="K4" s="923"/>
      <c r="L4" s="923"/>
      <c r="M4" s="923"/>
      <c r="N4" s="924"/>
      <c r="O4" s="602" t="s">
        <v>7</v>
      </c>
      <c r="P4" s="907" t="s">
        <v>165</v>
      </c>
      <c r="Q4" s="908"/>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32"/>
      <c r="AX4" s="132"/>
      <c r="AY4" s="132"/>
      <c r="AZ4" s="132"/>
      <c r="BA4" s="132"/>
      <c r="BB4" s="132"/>
      <c r="BC4" s="132"/>
      <c r="BD4" s="132"/>
      <c r="BE4" s="132"/>
      <c r="BF4" s="132"/>
      <c r="BG4" s="132"/>
      <c r="BH4" s="132"/>
      <c r="BI4" s="132"/>
      <c r="BJ4" s="132"/>
      <c r="BK4" s="132"/>
      <c r="BL4" s="132"/>
      <c r="BM4" s="132"/>
      <c r="BN4" s="132"/>
      <c r="BO4" s="132"/>
      <c r="BP4" s="132"/>
      <c r="BQ4" s="132"/>
      <c r="BR4" s="132"/>
      <c r="BS4" s="132"/>
      <c r="BT4" s="132"/>
      <c r="BU4" s="132"/>
      <c r="BV4" s="132"/>
      <c r="BW4" s="132"/>
      <c r="BX4" s="132"/>
      <c r="BY4" s="132"/>
      <c r="BZ4" s="132"/>
      <c r="CA4" s="132"/>
      <c r="CB4" s="132"/>
      <c r="CC4" s="132"/>
      <c r="CD4" s="132"/>
      <c r="CE4" s="132"/>
      <c r="CF4" s="132"/>
      <c r="CG4" s="132"/>
      <c r="CH4" s="132"/>
      <c r="CI4" s="132"/>
      <c r="CJ4" s="132"/>
      <c r="CK4" s="132"/>
      <c r="CL4" s="132"/>
      <c r="CM4" s="132"/>
      <c r="CN4" s="132"/>
      <c r="CO4" s="132"/>
      <c r="CP4" s="132"/>
      <c r="CQ4" s="132"/>
      <c r="CR4" s="132"/>
      <c r="CS4" s="132"/>
      <c r="CT4" s="132"/>
      <c r="CU4" s="132"/>
      <c r="CV4" s="132"/>
      <c r="CW4" s="132"/>
      <c r="CX4" s="132"/>
      <c r="CY4" s="132"/>
      <c r="CZ4" s="132"/>
      <c r="DA4" s="132"/>
      <c r="DB4" s="132"/>
      <c r="DC4" s="132"/>
      <c r="DD4" s="132"/>
      <c r="DE4" s="132"/>
      <c r="DF4" s="132"/>
      <c r="DG4" s="132"/>
      <c r="DH4" s="132"/>
      <c r="DI4" s="132"/>
      <c r="DJ4" s="132"/>
      <c r="DK4" s="132"/>
      <c r="DL4" s="132"/>
      <c r="DM4" s="132"/>
      <c r="DN4" s="132"/>
      <c r="DO4" s="132"/>
      <c r="DP4" s="132"/>
      <c r="DQ4" s="132"/>
      <c r="DR4" s="132"/>
      <c r="DS4" s="132"/>
      <c r="DT4" s="132"/>
      <c r="DU4" s="132"/>
      <c r="DV4" s="132"/>
      <c r="DW4" s="132"/>
      <c r="DX4" s="132"/>
      <c r="DY4" s="132"/>
      <c r="DZ4" s="132"/>
      <c r="EA4" s="132"/>
      <c r="EB4" s="132"/>
      <c r="EC4" s="132"/>
      <c r="ED4" s="132"/>
      <c r="EE4" s="132"/>
      <c r="EF4" s="132"/>
      <c r="EG4" s="132"/>
      <c r="EH4" s="132"/>
      <c r="EI4" s="132"/>
      <c r="EJ4" s="132"/>
      <c r="EK4" s="132"/>
      <c r="EL4" s="132"/>
      <c r="EM4" s="132"/>
      <c r="EN4" s="132"/>
      <c r="EO4" s="132"/>
      <c r="EP4" s="132"/>
      <c r="EQ4" s="132"/>
      <c r="ER4" s="132"/>
      <c r="ES4" s="132"/>
      <c r="ET4" s="132"/>
      <c r="EU4" s="132"/>
      <c r="EV4" s="132"/>
      <c r="EW4" s="132"/>
      <c r="EX4" s="132"/>
      <c r="EY4" s="132"/>
      <c r="EZ4" s="132"/>
      <c r="FA4" s="132"/>
      <c r="FB4" s="132"/>
      <c r="FC4" s="132"/>
      <c r="FD4" s="132"/>
      <c r="FE4" s="132"/>
      <c r="FF4" s="132"/>
      <c r="FG4" s="132"/>
      <c r="FH4" s="132"/>
      <c r="FI4" s="132"/>
      <c r="FJ4" s="132"/>
    </row>
    <row r="5" spans="1:166" s="4" customFormat="1" ht="37.5" customHeight="1" x14ac:dyDescent="0.2">
      <c r="A5" s="914" t="s">
        <v>166</v>
      </c>
      <c r="B5" s="914" t="s">
        <v>131</v>
      </c>
      <c r="C5" s="916" t="s">
        <v>1320</v>
      </c>
      <c r="D5" s="918" t="s">
        <v>1321</v>
      </c>
      <c r="E5" s="911" t="s">
        <v>20</v>
      </c>
      <c r="F5" s="911"/>
      <c r="G5" s="911" t="s">
        <v>35</v>
      </c>
      <c r="H5" s="911"/>
      <c r="I5" s="920" t="s">
        <v>167</v>
      </c>
      <c r="J5" s="921"/>
      <c r="K5" s="916" t="s">
        <v>168</v>
      </c>
      <c r="L5" s="922"/>
      <c r="M5" s="916" t="s">
        <v>31</v>
      </c>
      <c r="N5" s="922"/>
      <c r="O5" s="912" t="s">
        <v>169</v>
      </c>
      <c r="P5" s="909" t="s">
        <v>170</v>
      </c>
      <c r="Q5" s="909" t="s">
        <v>171</v>
      </c>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row>
    <row r="6" spans="1:166" s="5" customFormat="1" ht="42.75" customHeight="1" x14ac:dyDescent="0.25">
      <c r="A6" s="915"/>
      <c r="B6" s="915"/>
      <c r="C6" s="917"/>
      <c r="D6" s="919"/>
      <c r="E6" s="11" t="s">
        <v>172</v>
      </c>
      <c r="F6" s="601" t="s">
        <v>173</v>
      </c>
      <c r="G6" s="11" t="s">
        <v>172</v>
      </c>
      <c r="H6" s="601" t="s">
        <v>173</v>
      </c>
      <c r="I6" s="11" t="s">
        <v>172</v>
      </c>
      <c r="J6" s="601" t="s">
        <v>173</v>
      </c>
      <c r="K6" s="11" t="s">
        <v>172</v>
      </c>
      <c r="L6" s="601" t="s">
        <v>173</v>
      </c>
      <c r="M6" s="11" t="s">
        <v>172</v>
      </c>
      <c r="N6" s="601" t="s">
        <v>173</v>
      </c>
      <c r="O6" s="913"/>
      <c r="P6" s="910"/>
      <c r="Q6" s="910"/>
    </row>
    <row r="7" spans="1:166" s="433" customFormat="1" x14ac:dyDescent="0.25">
      <c r="A7" s="13" t="s">
        <v>405</v>
      </c>
      <c r="B7" s="438" t="s">
        <v>406</v>
      </c>
      <c r="C7" s="442">
        <v>12396</v>
      </c>
      <c r="D7" s="215"/>
      <c r="E7" s="36"/>
      <c r="F7" s="36">
        <v>1</v>
      </c>
      <c r="G7" s="36"/>
      <c r="H7" s="36"/>
      <c r="I7" s="36"/>
      <c r="J7" s="36"/>
      <c r="K7" s="36"/>
      <c r="L7" s="36"/>
      <c r="M7" s="36"/>
      <c r="N7" s="36"/>
      <c r="O7" s="434"/>
      <c r="P7" s="38"/>
      <c r="Q7" s="38"/>
    </row>
    <row r="8" spans="1:166" s="61" customFormat="1" x14ac:dyDescent="0.25">
      <c r="A8" s="56" t="s">
        <v>407</v>
      </c>
      <c r="B8" s="62" t="s">
        <v>408</v>
      </c>
      <c r="C8" s="30">
        <v>6944</v>
      </c>
      <c r="D8" s="215"/>
      <c r="E8" s="60">
        <v>0.1</v>
      </c>
      <c r="F8" s="60">
        <v>0.7</v>
      </c>
      <c r="G8" s="60">
        <v>0.1</v>
      </c>
      <c r="H8" s="60"/>
      <c r="I8" s="60"/>
      <c r="J8" s="60"/>
      <c r="K8" s="60"/>
      <c r="L8" s="60"/>
      <c r="M8" s="60"/>
      <c r="N8" s="60"/>
      <c r="O8" s="60"/>
      <c r="P8" s="63"/>
      <c r="Q8" s="63"/>
    </row>
    <row r="9" spans="1:166" s="61" customFormat="1" x14ac:dyDescent="0.25">
      <c r="A9" s="56" t="s">
        <v>120</v>
      </c>
      <c r="B9" s="62" t="s">
        <v>121</v>
      </c>
      <c r="C9" s="30">
        <v>6924</v>
      </c>
      <c r="D9" s="215"/>
      <c r="E9" s="60">
        <v>0.9</v>
      </c>
      <c r="F9" s="60">
        <v>0.1</v>
      </c>
      <c r="G9" s="60"/>
      <c r="H9" s="60"/>
      <c r="I9" s="60"/>
      <c r="J9" s="60"/>
      <c r="K9" s="60"/>
      <c r="L9" s="60"/>
      <c r="M9" s="60"/>
      <c r="N9" s="60"/>
      <c r="O9" s="60"/>
      <c r="P9" s="63"/>
      <c r="Q9" s="63"/>
    </row>
    <row r="10" spans="1:166" s="61" customFormat="1" x14ac:dyDescent="0.25">
      <c r="A10" s="56" t="s">
        <v>409</v>
      </c>
      <c r="B10" s="62" t="s">
        <v>410</v>
      </c>
      <c r="C10" s="30">
        <v>5381</v>
      </c>
      <c r="D10" s="30"/>
      <c r="E10" s="60">
        <v>0.85399999999999998</v>
      </c>
      <c r="F10" s="60">
        <v>0.14599999999999999</v>
      </c>
      <c r="G10" s="60"/>
      <c r="H10" s="60"/>
      <c r="I10" s="60"/>
      <c r="J10" s="60"/>
      <c r="K10" s="60"/>
      <c r="L10" s="60"/>
      <c r="M10" s="60"/>
      <c r="N10" s="60"/>
      <c r="O10" s="60"/>
      <c r="P10" s="63"/>
      <c r="Q10" s="63"/>
    </row>
    <row r="11" spans="1:166" s="210" customFormat="1" x14ac:dyDescent="0.25">
      <c r="A11" s="66" t="s">
        <v>125</v>
      </c>
      <c r="B11" s="75" t="s">
        <v>126</v>
      </c>
      <c r="C11" s="86">
        <v>5148</v>
      </c>
      <c r="D11" s="86"/>
      <c r="E11" s="209">
        <v>0.21</v>
      </c>
      <c r="F11" s="209">
        <v>0.39</v>
      </c>
      <c r="G11" s="209"/>
      <c r="H11" s="209"/>
      <c r="I11" s="209"/>
      <c r="J11" s="209"/>
      <c r="K11" s="209"/>
      <c r="L11" s="209"/>
      <c r="M11" s="209"/>
      <c r="N11" s="209"/>
      <c r="O11" s="209"/>
      <c r="P11" s="91"/>
      <c r="Q11" s="91"/>
    </row>
    <row r="12" spans="1:166" s="210" customFormat="1" x14ac:dyDescent="0.25">
      <c r="A12" s="66" t="s">
        <v>411</v>
      </c>
      <c r="B12" s="75" t="s">
        <v>412</v>
      </c>
      <c r="C12" s="86">
        <v>5146</v>
      </c>
      <c r="D12" s="86"/>
      <c r="E12" s="209">
        <v>0.04</v>
      </c>
      <c r="F12" s="209">
        <v>0.96</v>
      </c>
      <c r="G12" s="209"/>
      <c r="H12" s="209"/>
      <c r="I12" s="209"/>
      <c r="J12" s="209"/>
      <c r="K12" s="209"/>
      <c r="L12" s="209"/>
      <c r="M12" s="209"/>
      <c r="N12" s="209"/>
      <c r="O12" s="209"/>
      <c r="P12" s="91"/>
      <c r="Q12" s="91"/>
    </row>
    <row r="13" spans="1:166" s="210" customFormat="1" x14ac:dyDescent="0.25">
      <c r="A13" s="66" t="s">
        <v>413</v>
      </c>
      <c r="B13" s="75" t="s">
        <v>414</v>
      </c>
      <c r="C13" s="86">
        <v>5096</v>
      </c>
      <c r="D13" s="86"/>
      <c r="E13" s="209">
        <v>0.7</v>
      </c>
      <c r="F13" s="209"/>
      <c r="G13" s="209"/>
      <c r="H13" s="209"/>
      <c r="I13" s="209"/>
      <c r="J13" s="209"/>
      <c r="K13" s="209"/>
      <c r="L13" s="209"/>
      <c r="M13" s="209"/>
      <c r="N13" s="209"/>
      <c r="O13" s="209"/>
      <c r="P13" s="91"/>
      <c r="Q13" s="91"/>
    </row>
    <row r="14" spans="1:166" s="210" customFormat="1" x14ac:dyDescent="0.25">
      <c r="A14" s="66" t="s">
        <v>415</v>
      </c>
      <c r="B14" s="75" t="s">
        <v>143</v>
      </c>
      <c r="C14" s="86">
        <v>3890</v>
      </c>
      <c r="D14" s="86"/>
      <c r="E14" s="209"/>
      <c r="F14" s="209"/>
      <c r="G14" s="209"/>
      <c r="H14" s="209"/>
      <c r="I14" s="209">
        <v>0.3</v>
      </c>
      <c r="J14" s="209">
        <v>0.5</v>
      </c>
      <c r="K14" s="209"/>
      <c r="L14" s="209"/>
      <c r="M14" s="209"/>
      <c r="N14" s="209"/>
      <c r="O14" s="209"/>
      <c r="P14" s="91"/>
      <c r="Q14" s="91"/>
    </row>
    <row r="15" spans="1:166" s="210" customFormat="1" x14ac:dyDescent="0.25">
      <c r="A15" s="66" t="s">
        <v>123</v>
      </c>
      <c r="B15" s="75" t="s">
        <v>124</v>
      </c>
      <c r="C15" s="86">
        <v>3693</v>
      </c>
      <c r="D15" s="86"/>
      <c r="E15" s="209"/>
      <c r="F15" s="209"/>
      <c r="G15" s="209">
        <v>0.1</v>
      </c>
      <c r="H15" s="209"/>
      <c r="I15" s="209"/>
      <c r="J15" s="209"/>
      <c r="K15" s="209"/>
      <c r="L15" s="209"/>
      <c r="M15" s="209"/>
      <c r="N15" s="209"/>
      <c r="O15" s="209"/>
      <c r="P15" s="91"/>
      <c r="Q15" s="91"/>
    </row>
    <row r="16" spans="1:166" s="210" customFormat="1" x14ac:dyDescent="0.25">
      <c r="A16" s="66" t="s">
        <v>416</v>
      </c>
      <c r="B16" s="75" t="s">
        <v>336</v>
      </c>
      <c r="C16" s="86">
        <v>2451</v>
      </c>
      <c r="D16" s="86"/>
      <c r="E16" s="209"/>
      <c r="F16" s="209"/>
      <c r="G16" s="209"/>
      <c r="H16" s="209"/>
      <c r="I16" s="209"/>
      <c r="J16" s="209"/>
      <c r="K16" s="209"/>
      <c r="L16" s="209"/>
      <c r="M16" s="209">
        <v>0.67700000000000005</v>
      </c>
      <c r="N16" s="209">
        <v>0.32300000000000001</v>
      </c>
      <c r="O16" s="209"/>
      <c r="P16" s="91"/>
      <c r="Q16" s="91"/>
    </row>
    <row r="17" spans="1:17" s="210" customFormat="1" x14ac:dyDescent="0.25">
      <c r="A17" s="102" t="s">
        <v>118</v>
      </c>
      <c r="B17" s="66" t="s">
        <v>119</v>
      </c>
      <c r="C17" s="435">
        <v>2439</v>
      </c>
      <c r="D17" s="86"/>
      <c r="E17" s="209"/>
      <c r="F17" s="209"/>
      <c r="G17" s="209"/>
      <c r="H17" s="209"/>
      <c r="I17" s="209"/>
      <c r="J17" s="209"/>
      <c r="K17" s="209"/>
      <c r="L17" s="209"/>
      <c r="M17" s="209">
        <v>0.35</v>
      </c>
      <c r="N17" s="209">
        <v>0.65</v>
      </c>
      <c r="O17" s="209"/>
      <c r="P17" s="91"/>
      <c r="Q17" s="91"/>
    </row>
    <row r="18" spans="1:17" s="210" customFormat="1" x14ac:dyDescent="0.25">
      <c r="A18" s="102" t="s">
        <v>130</v>
      </c>
      <c r="B18" s="66" t="s">
        <v>417</v>
      </c>
      <c r="C18" s="435">
        <v>1909</v>
      </c>
      <c r="D18" s="86"/>
      <c r="E18" s="209"/>
      <c r="F18" s="209"/>
      <c r="G18" s="209"/>
      <c r="H18" s="209"/>
      <c r="I18" s="209"/>
      <c r="J18" s="209"/>
      <c r="K18" s="209">
        <v>0.123</v>
      </c>
      <c r="L18" s="209"/>
      <c r="M18" s="209">
        <v>0.7</v>
      </c>
      <c r="N18" s="209"/>
      <c r="O18" s="209"/>
      <c r="P18" s="91"/>
      <c r="Q18" s="91"/>
    </row>
    <row r="19" spans="1:17" s="210" customFormat="1" x14ac:dyDescent="0.25">
      <c r="A19" s="102" t="s">
        <v>418</v>
      </c>
      <c r="B19" s="66" t="s">
        <v>419</v>
      </c>
      <c r="C19" s="435">
        <v>887</v>
      </c>
      <c r="D19" s="30">
        <v>1080</v>
      </c>
      <c r="E19" s="209"/>
      <c r="F19" s="209"/>
      <c r="G19" s="209"/>
      <c r="H19" s="209"/>
      <c r="I19" s="209"/>
      <c r="J19" s="209"/>
      <c r="K19" s="209">
        <v>7.4999999999999997E-2</v>
      </c>
      <c r="L19" s="209"/>
      <c r="M19" s="209">
        <v>0.6</v>
      </c>
      <c r="N19" s="209"/>
      <c r="O19" s="209"/>
      <c r="P19" s="91"/>
      <c r="Q19" s="91"/>
    </row>
    <row r="20" spans="1:17" s="210" customFormat="1" x14ac:dyDescent="0.25">
      <c r="A20" s="102" t="s">
        <v>1387</v>
      </c>
      <c r="B20" s="66" t="s">
        <v>1388</v>
      </c>
      <c r="C20" s="435">
        <v>56</v>
      </c>
      <c r="D20" s="86">
        <v>1080</v>
      </c>
      <c r="E20" s="209"/>
      <c r="F20" s="209"/>
      <c r="G20" s="209"/>
      <c r="H20" s="209"/>
      <c r="I20" s="209"/>
      <c r="J20" s="209"/>
      <c r="K20" s="209">
        <v>7.4999999999999997E-2</v>
      </c>
      <c r="L20" s="209">
        <v>7.4999999999999997E-2</v>
      </c>
      <c r="M20" s="209">
        <v>0.1</v>
      </c>
      <c r="N20" s="209"/>
      <c r="O20" s="209"/>
      <c r="P20" s="91"/>
      <c r="Q20" s="91"/>
    </row>
    <row r="21" spans="1:17" s="210" customFormat="1" x14ac:dyDescent="0.25">
      <c r="A21" s="102" t="s">
        <v>1080</v>
      </c>
      <c r="B21" s="66" t="s">
        <v>1391</v>
      </c>
      <c r="C21" s="435">
        <v>13</v>
      </c>
      <c r="D21" s="606"/>
      <c r="E21" s="209"/>
      <c r="F21" s="209"/>
      <c r="G21" s="209"/>
      <c r="H21" s="209"/>
      <c r="I21" s="209"/>
      <c r="J21" s="209"/>
      <c r="K21" s="209">
        <v>2.3E-2</v>
      </c>
      <c r="L21" s="209"/>
      <c r="M21" s="209">
        <v>0.1</v>
      </c>
      <c r="N21" s="209"/>
      <c r="O21" s="209"/>
      <c r="P21" s="91"/>
      <c r="Q21" s="91"/>
    </row>
    <row r="22" spans="1:17" s="210" customFormat="1" x14ac:dyDescent="0.25">
      <c r="A22" s="102" t="s">
        <v>1386</v>
      </c>
      <c r="B22" s="66" t="s">
        <v>273</v>
      </c>
      <c r="C22" s="435" t="s">
        <v>1332</v>
      </c>
      <c r="D22" s="30"/>
      <c r="E22" s="209"/>
      <c r="F22" s="209"/>
      <c r="G22" s="209"/>
      <c r="H22" s="209"/>
      <c r="I22" s="209"/>
      <c r="J22" s="209"/>
      <c r="K22" s="209"/>
      <c r="L22" s="209"/>
      <c r="M22" s="209"/>
      <c r="N22" s="209"/>
      <c r="O22" s="209"/>
      <c r="P22" s="91">
        <v>0.2</v>
      </c>
      <c r="Q22" s="91" t="s">
        <v>1348</v>
      </c>
    </row>
    <row r="23" spans="1:17" s="210" customFormat="1" x14ac:dyDescent="0.25">
      <c r="A23" s="102"/>
      <c r="B23" s="121"/>
      <c r="C23" s="123"/>
      <c r="D23" s="125"/>
      <c r="E23" s="209"/>
      <c r="F23" s="209"/>
      <c r="G23" s="209"/>
      <c r="H23" s="209"/>
      <c r="I23" s="209"/>
      <c r="J23" s="209"/>
      <c r="K23" s="209"/>
      <c r="L23" s="209"/>
      <c r="M23" s="209"/>
      <c r="N23" s="209"/>
      <c r="O23" s="209"/>
      <c r="P23" s="91"/>
      <c r="Q23" s="91"/>
    </row>
    <row r="24" spans="1:17" s="61" customFormat="1" x14ac:dyDescent="0.25">
      <c r="A24" s="929" t="s">
        <v>188</v>
      </c>
      <c r="B24" s="930"/>
      <c r="C24" s="126"/>
      <c r="D24" s="167"/>
      <c r="E24" s="205"/>
      <c r="F24" s="205">
        <f>SUM(F7:F23)</f>
        <v>3.2959999999999998</v>
      </c>
      <c r="G24" s="205"/>
      <c r="H24" s="205">
        <f>SUM(H7:H23)</f>
        <v>0</v>
      </c>
      <c r="I24" s="213"/>
      <c r="J24" s="213">
        <f>SUM(J7:J23)</f>
        <v>0.5</v>
      </c>
      <c r="K24" s="213"/>
      <c r="L24" s="213">
        <f>SUM(L7:L23)</f>
        <v>7.4999999999999997E-2</v>
      </c>
      <c r="M24" s="213"/>
      <c r="N24" s="213">
        <f>SUM(N7:N23)</f>
        <v>0.97300000000000009</v>
      </c>
      <c r="O24" s="129"/>
      <c r="P24" s="206"/>
      <c r="Q24" s="206"/>
    </row>
    <row r="25" spans="1:17" s="61" customFormat="1" x14ac:dyDescent="0.25">
      <c r="A25" s="940" t="s">
        <v>189</v>
      </c>
      <c r="B25" s="941"/>
      <c r="C25" s="592"/>
      <c r="D25" s="34"/>
      <c r="E25" s="948">
        <f>SUM(F24+H24+J24+L24+N24)</f>
        <v>4.8440000000000003</v>
      </c>
      <c r="F25" s="949"/>
      <c r="G25" s="949"/>
      <c r="H25" s="949"/>
      <c r="I25" s="950"/>
      <c r="J25" s="950"/>
      <c r="K25" s="950"/>
      <c r="L25" s="950"/>
      <c r="M25" s="950"/>
      <c r="N25" s="951"/>
      <c r="O25" s="114"/>
      <c r="P25" s="214"/>
      <c r="Q25" s="214"/>
    </row>
    <row r="26" spans="1:17" s="27" customFormat="1" x14ac:dyDescent="0.25">
      <c r="A26" s="929" t="s">
        <v>190</v>
      </c>
      <c r="B26" s="952"/>
      <c r="C26" s="29"/>
      <c r="D26" s="114"/>
      <c r="E26" s="938">
        <f>SUM(E7:F23)</f>
        <v>6.1000000000000005</v>
      </c>
      <c r="F26" s="947"/>
      <c r="G26" s="938">
        <f>SUM(G7:H23)</f>
        <v>0.2</v>
      </c>
      <c r="H26" s="947"/>
      <c r="I26" s="938">
        <f>SUM(I7:J23)</f>
        <v>0.8</v>
      </c>
      <c r="J26" s="959"/>
      <c r="K26" s="938">
        <f>SUM(K7:L23)</f>
        <v>0.37100000000000005</v>
      </c>
      <c r="L26" s="959"/>
      <c r="M26" s="938">
        <f>SUM(M7:N23)</f>
        <v>3.5000000000000004</v>
      </c>
      <c r="N26" s="959"/>
      <c r="O26" s="591">
        <f>SUM(O7:O23)</f>
        <v>0</v>
      </c>
      <c r="P26" s="35"/>
      <c r="Q26" s="35"/>
    </row>
    <row r="27" spans="1:17" s="27" customFormat="1" x14ac:dyDescent="0.25">
      <c r="A27" s="161" t="s">
        <v>420</v>
      </c>
      <c r="B27" s="162">
        <f>E26/(E26+G26+I26+K26)*100</f>
        <v>81.649042966135724</v>
      </c>
      <c r="C27" s="168"/>
      <c r="D27" s="71"/>
      <c r="E27" s="98"/>
      <c r="F27" s="99"/>
      <c r="G27" s="99"/>
      <c r="H27" s="99"/>
      <c r="I27" s="99"/>
      <c r="J27" s="99"/>
      <c r="K27" s="99"/>
      <c r="L27" s="99"/>
      <c r="M27" s="99"/>
      <c r="N27" s="99"/>
      <c r="O27" s="29"/>
      <c r="P27" s="98"/>
      <c r="Q27" s="98"/>
    </row>
    <row r="28" spans="1:17" s="27" customFormat="1" x14ac:dyDescent="0.25">
      <c r="A28" s="98"/>
      <c r="B28" s="97"/>
      <c r="C28" s="71"/>
      <c r="D28" s="71"/>
      <c r="E28" s="70"/>
      <c r="F28" s="100"/>
      <c r="G28" s="100"/>
      <c r="H28" s="100"/>
      <c r="I28" s="100"/>
      <c r="J28" s="100"/>
      <c r="K28" s="100"/>
      <c r="L28" s="100"/>
      <c r="M28" s="100"/>
      <c r="N28" s="100"/>
      <c r="O28" s="71"/>
      <c r="P28" s="70"/>
      <c r="Q28" s="70"/>
    </row>
    <row r="29" spans="1:17" s="27" customFormat="1" x14ac:dyDescent="0.25">
      <c r="A29" s="95" t="s">
        <v>192</v>
      </c>
      <c r="B29" s="70"/>
      <c r="C29" s="71"/>
      <c r="D29" s="74"/>
      <c r="E29" s="71"/>
      <c r="F29" s="71"/>
      <c r="G29" s="71"/>
      <c r="H29" s="95" t="s">
        <v>192</v>
      </c>
      <c r="J29" s="71"/>
      <c r="K29" s="71"/>
      <c r="L29" s="71"/>
      <c r="M29" s="71"/>
      <c r="N29" s="71"/>
      <c r="O29" s="71"/>
      <c r="P29" s="72"/>
      <c r="Q29" s="70"/>
    </row>
    <row r="30" spans="1:17" s="27" customFormat="1" x14ac:dyDescent="0.25">
      <c r="A30" s="67" t="s">
        <v>1380</v>
      </c>
      <c r="B30" s="70"/>
      <c r="C30" s="71"/>
      <c r="D30" s="74"/>
      <c r="E30" s="71"/>
      <c r="F30" s="71"/>
      <c r="G30" s="71"/>
      <c r="H30" s="67" t="s">
        <v>1385</v>
      </c>
      <c r="J30" s="71"/>
      <c r="K30" s="71"/>
      <c r="L30" s="71"/>
      <c r="M30" s="71"/>
      <c r="N30" s="71"/>
      <c r="O30" s="71"/>
      <c r="P30" s="72"/>
      <c r="Q30" s="70"/>
    </row>
    <row r="31" spans="1:17" s="61" customFormat="1" x14ac:dyDescent="0.25">
      <c r="A31" s="67" t="s">
        <v>1381</v>
      </c>
      <c r="B31" s="582"/>
      <c r="C31" s="74"/>
      <c r="D31" s="74"/>
      <c r="E31" s="74"/>
      <c r="F31" s="74"/>
      <c r="G31" s="74"/>
      <c r="H31" s="102" t="s">
        <v>421</v>
      </c>
      <c r="J31" s="74"/>
      <c r="K31" s="74"/>
      <c r="L31" s="74"/>
      <c r="M31" s="74"/>
      <c r="N31" s="74"/>
      <c r="O31" s="74"/>
      <c r="P31" s="88"/>
      <c r="Q31" s="582"/>
    </row>
    <row r="32" spans="1:17" s="61" customFormat="1" x14ac:dyDescent="0.25">
      <c r="A32" s="67" t="s">
        <v>1382</v>
      </c>
      <c r="B32" s="582"/>
      <c r="C32" s="74"/>
      <c r="D32" s="74"/>
      <c r="E32" s="74"/>
      <c r="F32" s="74"/>
      <c r="G32" s="74"/>
      <c r="H32" s="102" t="s">
        <v>1389</v>
      </c>
      <c r="J32" s="74"/>
      <c r="K32" s="74"/>
      <c r="L32" s="74"/>
      <c r="M32" s="74"/>
      <c r="N32" s="74"/>
      <c r="O32" s="74"/>
      <c r="P32" s="88"/>
      <c r="Q32" s="582"/>
    </row>
    <row r="33" spans="1:17" s="61" customFormat="1" x14ac:dyDescent="0.25">
      <c r="A33" s="67" t="s">
        <v>1383</v>
      </c>
      <c r="B33" s="582"/>
      <c r="C33" s="74"/>
      <c r="D33" s="74"/>
      <c r="E33" s="100"/>
      <c r="F33" s="74"/>
      <c r="G33" s="74"/>
      <c r="H33" s="102" t="s">
        <v>1390</v>
      </c>
      <c r="J33" s="74"/>
      <c r="K33" s="74"/>
      <c r="L33" s="74"/>
      <c r="M33" s="74"/>
      <c r="N33" s="74"/>
      <c r="O33" s="74"/>
      <c r="P33" s="582"/>
      <c r="Q33" s="582"/>
    </row>
    <row r="34" spans="1:17" s="61" customFormat="1" x14ac:dyDescent="0.25">
      <c r="A34" s="67" t="s">
        <v>1384</v>
      </c>
      <c r="B34" s="582"/>
      <c r="C34" s="74"/>
      <c r="D34" s="74"/>
      <c r="E34" s="100"/>
      <c r="F34" s="74"/>
      <c r="G34" s="74"/>
      <c r="H34" s="67" t="s">
        <v>1675</v>
      </c>
      <c r="J34" s="74"/>
      <c r="K34" s="74"/>
      <c r="L34" s="74"/>
      <c r="M34" s="74"/>
      <c r="N34" s="74"/>
      <c r="O34" s="74"/>
      <c r="P34" s="582"/>
      <c r="Q34" s="582"/>
    </row>
    <row r="35" spans="1:17" s="61" customFormat="1" x14ac:dyDescent="0.25">
      <c r="B35" s="582"/>
      <c r="C35" s="74"/>
      <c r="D35" s="74"/>
      <c r="E35" s="100"/>
      <c r="F35" s="74"/>
      <c r="G35" s="74"/>
      <c r="H35" s="67"/>
      <c r="I35" s="61" t="s">
        <v>1676</v>
      </c>
      <c r="K35" s="74"/>
      <c r="L35" s="74"/>
      <c r="M35" s="74"/>
      <c r="N35" s="74"/>
      <c r="O35" s="74"/>
      <c r="P35" s="582"/>
      <c r="Q35" s="582"/>
    </row>
    <row r="36" spans="1:17" s="61" customFormat="1" x14ac:dyDescent="0.25">
      <c r="B36" s="582"/>
      <c r="C36" s="74"/>
      <c r="D36" s="74"/>
      <c r="E36" s="100"/>
      <c r="F36" s="74"/>
      <c r="G36" s="74"/>
      <c r="H36" s="73"/>
      <c r="K36" s="74"/>
      <c r="L36" s="74"/>
      <c r="M36" s="74"/>
      <c r="N36" s="74"/>
      <c r="O36" s="74"/>
      <c r="P36" s="582"/>
      <c r="Q36" s="582"/>
    </row>
    <row r="37" spans="1:17" s="61" customFormat="1" x14ac:dyDescent="0.25">
      <c r="B37" s="582"/>
      <c r="C37" s="74"/>
      <c r="D37" s="74"/>
      <c r="E37" s="74"/>
      <c r="F37" s="74"/>
      <c r="G37" s="74"/>
      <c r="K37" s="74"/>
      <c r="L37" s="74"/>
      <c r="M37" s="74"/>
      <c r="N37" s="74"/>
      <c r="O37" s="74"/>
      <c r="P37" s="582"/>
      <c r="Q37" s="582"/>
    </row>
    <row r="38" spans="1:17" s="61" customFormat="1" x14ac:dyDescent="0.25">
      <c r="B38" s="582"/>
      <c r="C38" s="74"/>
      <c r="D38" s="74"/>
      <c r="E38" s="74"/>
      <c r="F38" s="74"/>
      <c r="G38" s="74"/>
      <c r="K38" s="74"/>
      <c r="L38" s="74"/>
      <c r="M38" s="74"/>
      <c r="N38" s="74"/>
      <c r="O38" s="74"/>
      <c r="P38" s="582"/>
      <c r="Q38" s="582"/>
    </row>
    <row r="39" spans="1:17" s="61" customFormat="1" x14ac:dyDescent="0.25">
      <c r="B39" s="582"/>
      <c r="C39" s="74"/>
      <c r="D39" s="74"/>
      <c r="E39" s="74"/>
      <c r="F39" s="74"/>
      <c r="G39" s="74"/>
      <c r="J39" s="304"/>
      <c r="K39" s="74"/>
      <c r="L39" s="74"/>
      <c r="M39" s="74"/>
      <c r="N39" s="74"/>
      <c r="O39" s="74"/>
      <c r="P39" s="582"/>
      <c r="Q39" s="582"/>
    </row>
    <row r="40" spans="1:17" s="61" customFormat="1" x14ac:dyDescent="0.25">
      <c r="B40" s="582"/>
      <c r="C40" s="74"/>
      <c r="D40" s="2"/>
      <c r="E40" s="74"/>
      <c r="F40" s="74"/>
      <c r="G40" s="74"/>
      <c r="H40" s="582"/>
      <c r="J40" s="74"/>
      <c r="K40" s="74"/>
      <c r="L40" s="74"/>
      <c r="M40" s="74"/>
      <c r="N40" s="74"/>
      <c r="O40" s="74"/>
      <c r="P40" s="582"/>
      <c r="Q40" s="582"/>
    </row>
    <row r="41" spans="1:17" s="61" customFormat="1" x14ac:dyDescent="0.25">
      <c r="B41" s="582"/>
      <c r="C41" s="74"/>
      <c r="D41" s="2"/>
      <c r="E41" s="74"/>
      <c r="F41" s="74"/>
      <c r="G41" s="74"/>
      <c r="H41" s="74"/>
      <c r="I41" s="74"/>
      <c r="J41" s="74"/>
      <c r="K41" s="74"/>
      <c r="L41" s="74"/>
      <c r="M41" s="74"/>
      <c r="N41" s="74"/>
      <c r="O41" s="74"/>
      <c r="P41" s="582"/>
      <c r="Q41" s="582"/>
    </row>
    <row r="42" spans="1:17" s="61" customFormat="1" x14ac:dyDescent="0.25">
      <c r="B42" s="582"/>
      <c r="C42" s="74"/>
      <c r="D42" s="2"/>
      <c r="E42" s="74"/>
      <c r="F42" s="74"/>
      <c r="G42" s="74"/>
      <c r="H42" s="74"/>
      <c r="I42" s="74"/>
      <c r="J42" s="74"/>
      <c r="K42" s="74"/>
      <c r="L42" s="74"/>
      <c r="M42" s="74"/>
      <c r="N42" s="74"/>
      <c r="O42" s="74"/>
      <c r="P42" s="582"/>
      <c r="Q42" s="582"/>
    </row>
    <row r="43" spans="1:17" s="61" customFormat="1" x14ac:dyDescent="0.25">
      <c r="B43" s="582"/>
      <c r="C43" s="74"/>
      <c r="D43" s="2"/>
      <c r="E43" s="74"/>
      <c r="F43" s="74"/>
      <c r="G43" s="74"/>
      <c r="H43" s="74"/>
      <c r="I43" s="74"/>
      <c r="J43" s="74"/>
      <c r="K43" s="74"/>
      <c r="L43" s="74"/>
      <c r="M43" s="74"/>
      <c r="N43" s="74"/>
      <c r="O43" s="74"/>
      <c r="P43" s="582"/>
      <c r="Q43" s="582"/>
    </row>
    <row r="44" spans="1:17" s="191" customFormat="1" x14ac:dyDescent="0.25">
      <c r="A44" s="310"/>
      <c r="B44" s="310"/>
      <c r="C44" s="74"/>
      <c r="D44" s="2"/>
      <c r="E44" s="2"/>
      <c r="F44" s="2"/>
      <c r="G44" s="2"/>
      <c r="H44" s="74"/>
      <c r="I44" s="2"/>
      <c r="J44" s="2"/>
      <c r="K44" s="2"/>
      <c r="L44" s="2"/>
      <c r="M44" s="2"/>
      <c r="N44" s="2"/>
      <c r="O44" s="2"/>
      <c r="P44" s="310"/>
      <c r="Q44" s="310"/>
    </row>
    <row r="45" spans="1:17" s="191" customFormat="1" x14ac:dyDescent="0.25">
      <c r="A45" s="310"/>
      <c r="B45" s="310"/>
      <c r="C45" s="74"/>
      <c r="D45" s="2"/>
      <c r="E45" s="2"/>
      <c r="F45" s="2"/>
      <c r="G45" s="2"/>
      <c r="H45" s="2"/>
      <c r="I45" s="2"/>
      <c r="J45" s="2"/>
      <c r="K45" s="2"/>
      <c r="L45" s="2"/>
      <c r="M45" s="2"/>
      <c r="N45" s="2"/>
      <c r="O45" s="2"/>
      <c r="P45" s="310"/>
      <c r="Q45" s="310"/>
    </row>
    <row r="46" spans="1:17" s="191" customFormat="1" x14ac:dyDescent="0.25">
      <c r="A46" s="310"/>
      <c r="B46" s="310"/>
      <c r="C46" s="74"/>
      <c r="D46" s="2"/>
      <c r="E46" s="2"/>
      <c r="F46" s="2"/>
      <c r="G46" s="2"/>
      <c r="H46" s="2"/>
      <c r="I46" s="2"/>
      <c r="J46" s="2"/>
      <c r="K46" s="2"/>
      <c r="L46" s="2"/>
      <c r="M46" s="2"/>
      <c r="N46" s="2"/>
      <c r="O46" s="2"/>
      <c r="P46" s="310"/>
      <c r="Q46" s="310"/>
    </row>
    <row r="47" spans="1:17" s="191" customFormat="1" x14ac:dyDescent="0.25">
      <c r="A47" s="310"/>
      <c r="B47" s="310"/>
      <c r="C47" s="74"/>
      <c r="D47" s="2"/>
      <c r="E47" s="2"/>
      <c r="F47" s="2"/>
      <c r="G47" s="2"/>
      <c r="H47" s="2"/>
      <c r="I47" s="2"/>
      <c r="J47" s="2"/>
      <c r="K47" s="2"/>
      <c r="L47" s="2"/>
      <c r="M47" s="2"/>
      <c r="N47" s="2"/>
      <c r="O47" s="2"/>
      <c r="P47" s="310"/>
      <c r="Q47" s="310"/>
    </row>
    <row r="48" spans="1:17" s="191" customFormat="1" x14ac:dyDescent="0.25">
      <c r="A48" s="310"/>
      <c r="B48" s="310"/>
      <c r="C48" s="74"/>
      <c r="D48" s="2"/>
      <c r="E48" s="2"/>
      <c r="F48" s="2"/>
      <c r="G48" s="2"/>
      <c r="H48" s="2"/>
      <c r="I48" s="2"/>
      <c r="J48" s="2"/>
      <c r="K48" s="2"/>
      <c r="L48" s="2"/>
      <c r="M48" s="2"/>
      <c r="N48" s="2"/>
      <c r="O48" s="2"/>
      <c r="P48" s="310"/>
      <c r="Q48" s="310"/>
    </row>
    <row r="49" spans="1:17" s="191" customFormat="1" x14ac:dyDescent="0.25">
      <c r="A49" s="310"/>
      <c r="B49" s="310"/>
      <c r="C49" s="74"/>
      <c r="D49" s="2"/>
      <c r="E49" s="2"/>
      <c r="F49" s="2"/>
      <c r="G49" s="2"/>
      <c r="H49" s="2"/>
      <c r="I49" s="2"/>
      <c r="J49" s="2"/>
      <c r="K49" s="2"/>
      <c r="L49" s="2"/>
      <c r="M49" s="2"/>
      <c r="N49" s="2"/>
      <c r="O49" s="2"/>
      <c r="P49" s="310"/>
      <c r="Q49" s="310"/>
    </row>
    <row r="50" spans="1:17" s="191" customFormat="1" x14ac:dyDescent="0.25">
      <c r="A50" s="310" t="s">
        <v>235</v>
      </c>
      <c r="B50" s="310"/>
      <c r="C50" s="74"/>
      <c r="D50" s="2"/>
      <c r="E50" s="2"/>
      <c r="F50" s="2"/>
      <c r="G50" s="2"/>
      <c r="H50" s="2"/>
      <c r="I50" s="2"/>
      <c r="J50" s="2"/>
      <c r="K50" s="2"/>
      <c r="L50" s="2"/>
      <c r="M50" s="2"/>
      <c r="N50" s="2"/>
      <c r="O50" s="2"/>
      <c r="P50" s="310"/>
      <c r="Q50" s="310"/>
    </row>
    <row r="51" spans="1:17" s="191" customFormat="1" x14ac:dyDescent="0.25">
      <c r="A51" s="310"/>
      <c r="B51" s="310"/>
      <c r="C51" s="74"/>
      <c r="D51" s="2"/>
      <c r="E51" s="2"/>
      <c r="F51" s="2"/>
      <c r="G51" s="2"/>
      <c r="H51" s="2"/>
      <c r="I51" s="2"/>
      <c r="J51" s="2"/>
      <c r="K51" s="2"/>
      <c r="L51" s="2"/>
      <c r="M51" s="2"/>
      <c r="N51" s="2"/>
      <c r="O51" s="2"/>
      <c r="P51" s="310"/>
      <c r="Q51" s="310"/>
    </row>
    <row r="52" spans="1:17" s="191" customFormat="1" x14ac:dyDescent="0.25">
      <c r="A52" s="310"/>
      <c r="B52" s="310"/>
      <c r="C52" s="74"/>
      <c r="D52" s="2"/>
      <c r="E52" s="2"/>
      <c r="F52" s="2"/>
      <c r="G52" s="2"/>
      <c r="H52" s="2"/>
      <c r="I52" s="2"/>
      <c r="J52" s="2"/>
      <c r="K52" s="2"/>
      <c r="L52" s="2"/>
      <c r="M52" s="2"/>
      <c r="N52" s="2"/>
      <c r="O52" s="2"/>
      <c r="P52" s="310"/>
      <c r="Q52" s="310"/>
    </row>
    <row r="53" spans="1:17" s="191" customFormat="1" x14ac:dyDescent="0.25">
      <c r="A53" s="310"/>
      <c r="B53" s="310"/>
      <c r="C53" s="74"/>
      <c r="D53" s="2"/>
      <c r="E53" s="2"/>
      <c r="F53" s="2"/>
      <c r="G53" s="2"/>
      <c r="H53" s="2"/>
      <c r="I53" s="2"/>
      <c r="J53" s="2"/>
      <c r="K53" s="2"/>
      <c r="L53" s="2"/>
      <c r="M53" s="2"/>
      <c r="N53" s="2"/>
      <c r="O53" s="2"/>
      <c r="P53" s="310"/>
      <c r="Q53" s="310"/>
    </row>
    <row r="54" spans="1:17" s="191" customFormat="1" x14ac:dyDescent="0.25">
      <c r="C54" s="74"/>
      <c r="D54" s="2"/>
      <c r="E54" s="2"/>
      <c r="F54" s="2"/>
      <c r="G54" s="2"/>
      <c r="H54" s="2"/>
      <c r="I54" s="2"/>
      <c r="J54" s="2"/>
      <c r="K54" s="2"/>
      <c r="L54" s="2"/>
      <c r="M54" s="2"/>
      <c r="N54" s="2"/>
      <c r="O54" s="2"/>
    </row>
    <row r="55" spans="1:17" s="191" customFormat="1" x14ac:dyDescent="0.25">
      <c r="C55" s="74"/>
      <c r="D55" s="2"/>
      <c r="E55" s="2"/>
      <c r="F55" s="2"/>
      <c r="G55" s="2"/>
      <c r="H55" s="2"/>
      <c r="I55" s="2"/>
      <c r="J55" s="2"/>
      <c r="K55" s="2"/>
      <c r="L55" s="2"/>
      <c r="M55" s="2"/>
      <c r="N55" s="2"/>
      <c r="O55" s="2"/>
    </row>
    <row r="56" spans="1:17" s="191" customFormat="1" x14ac:dyDescent="0.25">
      <c r="C56" s="74"/>
      <c r="D56" s="2"/>
      <c r="E56" s="2"/>
      <c r="F56" s="2"/>
      <c r="G56" s="2"/>
      <c r="H56" s="2"/>
      <c r="I56" s="2"/>
      <c r="J56" s="2"/>
      <c r="K56" s="2"/>
      <c r="L56" s="2"/>
      <c r="M56" s="2"/>
      <c r="N56" s="2"/>
      <c r="O56" s="2"/>
    </row>
    <row r="57" spans="1:17" s="191" customFormat="1" x14ac:dyDescent="0.25">
      <c r="C57" s="74"/>
      <c r="D57" s="2"/>
      <c r="E57" s="2"/>
      <c r="F57" s="2"/>
      <c r="G57" s="2"/>
      <c r="H57" s="2"/>
      <c r="I57" s="2"/>
      <c r="J57" s="2"/>
      <c r="K57" s="2"/>
      <c r="L57" s="2"/>
      <c r="M57" s="2"/>
      <c r="N57" s="2"/>
      <c r="O57" s="2"/>
    </row>
    <row r="58" spans="1:17" s="191" customFormat="1" x14ac:dyDescent="0.25">
      <c r="C58" s="74"/>
      <c r="D58" s="2"/>
      <c r="E58" s="2"/>
      <c r="F58" s="2"/>
      <c r="G58" s="2"/>
      <c r="H58" s="2"/>
      <c r="I58" s="2"/>
      <c r="J58" s="2"/>
      <c r="K58" s="2"/>
      <c r="L58" s="2"/>
      <c r="M58" s="2"/>
      <c r="N58" s="2"/>
      <c r="O58" s="2"/>
    </row>
    <row r="59" spans="1:17" s="191" customFormat="1" x14ac:dyDescent="0.25">
      <c r="C59" s="74"/>
      <c r="D59" s="2"/>
      <c r="E59" s="2"/>
      <c r="F59" s="2"/>
      <c r="G59" s="2"/>
      <c r="H59" s="2"/>
      <c r="I59" s="2"/>
      <c r="J59" s="2"/>
      <c r="K59" s="2"/>
      <c r="L59" s="2"/>
      <c r="M59" s="2"/>
      <c r="N59" s="2"/>
      <c r="O59" s="2"/>
    </row>
    <row r="60" spans="1:17" s="191" customFormat="1" x14ac:dyDescent="0.25">
      <c r="C60" s="74"/>
      <c r="D60" s="2"/>
      <c r="E60" s="2"/>
      <c r="F60" s="2"/>
      <c r="G60" s="2"/>
      <c r="H60" s="2"/>
      <c r="I60" s="2"/>
      <c r="J60" s="2"/>
      <c r="K60" s="2"/>
      <c r="L60" s="2"/>
      <c r="M60" s="2"/>
      <c r="N60" s="2"/>
      <c r="O60" s="2"/>
    </row>
    <row r="61" spans="1:17" s="298" customFormat="1" x14ac:dyDescent="0.25">
      <c r="C61" s="74"/>
      <c r="D61" s="2"/>
      <c r="E61" s="2"/>
      <c r="F61" s="2"/>
      <c r="G61" s="2"/>
      <c r="H61" s="2"/>
      <c r="I61" s="2"/>
      <c r="J61" s="2"/>
      <c r="K61" s="2"/>
      <c r="L61" s="2"/>
      <c r="M61" s="2"/>
      <c r="N61" s="2"/>
      <c r="O61" s="2"/>
    </row>
    <row r="62" spans="1:17" s="298" customFormat="1" x14ac:dyDescent="0.25">
      <c r="C62" s="74"/>
      <c r="D62" s="2"/>
      <c r="E62" s="2"/>
      <c r="F62" s="2"/>
      <c r="G62" s="2"/>
      <c r="H62" s="2"/>
      <c r="I62" s="2"/>
      <c r="J62" s="2"/>
      <c r="K62" s="2"/>
      <c r="L62" s="2"/>
      <c r="M62" s="2"/>
      <c r="N62" s="2"/>
      <c r="O62" s="2"/>
    </row>
    <row r="63" spans="1:17" s="298" customFormat="1" x14ac:dyDescent="0.25">
      <c r="C63" s="74"/>
      <c r="D63" s="2"/>
      <c r="E63" s="2"/>
      <c r="F63" s="2"/>
      <c r="G63" s="2"/>
      <c r="H63" s="2"/>
      <c r="I63" s="2"/>
      <c r="J63" s="2"/>
      <c r="K63" s="2"/>
      <c r="L63" s="2"/>
      <c r="M63" s="2"/>
      <c r="N63" s="2"/>
      <c r="O63" s="2"/>
    </row>
    <row r="64" spans="1:17" s="298" customFormat="1" x14ac:dyDescent="0.25">
      <c r="C64" s="74"/>
      <c r="D64" s="2"/>
      <c r="E64" s="2"/>
      <c r="F64" s="2"/>
      <c r="G64" s="2"/>
      <c r="H64" s="2"/>
      <c r="I64" s="2"/>
      <c r="J64" s="2"/>
      <c r="K64" s="2"/>
      <c r="L64" s="2"/>
      <c r="M64" s="2"/>
      <c r="N64" s="2"/>
      <c r="O64" s="2"/>
    </row>
    <row r="65" spans="3:15" s="298" customFormat="1" x14ac:dyDescent="0.25">
      <c r="C65" s="74"/>
      <c r="D65" s="2"/>
      <c r="E65" s="2"/>
      <c r="F65" s="2"/>
      <c r="G65" s="2"/>
      <c r="H65" s="2"/>
      <c r="I65" s="2"/>
      <c r="J65" s="2"/>
      <c r="K65" s="2"/>
      <c r="L65" s="2"/>
      <c r="M65" s="2"/>
      <c r="N65" s="2"/>
      <c r="O65" s="2"/>
    </row>
    <row r="66" spans="3:15" s="298" customFormat="1" x14ac:dyDescent="0.25">
      <c r="C66" s="74"/>
      <c r="D66" s="2"/>
      <c r="E66" s="2"/>
      <c r="F66" s="2"/>
      <c r="G66" s="2"/>
      <c r="H66" s="2"/>
      <c r="I66" s="2"/>
      <c r="J66" s="2"/>
      <c r="K66" s="2"/>
      <c r="L66" s="2"/>
      <c r="M66" s="2"/>
      <c r="N66" s="2"/>
      <c r="O66" s="2"/>
    </row>
    <row r="67" spans="3:15" s="298" customFormat="1" x14ac:dyDescent="0.25">
      <c r="C67" s="74"/>
      <c r="D67" s="2"/>
      <c r="E67" s="2"/>
      <c r="F67" s="2"/>
      <c r="G67" s="2"/>
      <c r="H67" s="2"/>
      <c r="I67" s="2"/>
      <c r="J67" s="2"/>
      <c r="K67" s="2"/>
      <c r="L67" s="2"/>
      <c r="M67" s="2"/>
      <c r="N67" s="2"/>
      <c r="O67" s="2"/>
    </row>
    <row r="68" spans="3:15" s="298" customFormat="1" x14ac:dyDescent="0.25">
      <c r="C68" s="74"/>
      <c r="D68" s="2"/>
      <c r="E68" s="2"/>
      <c r="F68" s="2"/>
      <c r="G68" s="2"/>
      <c r="H68" s="2"/>
      <c r="I68" s="2"/>
      <c r="J68" s="2"/>
      <c r="K68" s="2"/>
      <c r="L68" s="2"/>
      <c r="M68" s="2"/>
      <c r="N68" s="2"/>
      <c r="O68" s="2"/>
    </row>
    <row r="69" spans="3:15" s="298" customFormat="1" x14ac:dyDescent="0.25">
      <c r="C69" s="74"/>
      <c r="D69" s="2"/>
      <c r="E69" s="2"/>
      <c r="F69" s="2"/>
      <c r="G69" s="2"/>
      <c r="H69" s="2"/>
      <c r="I69" s="2"/>
      <c r="J69" s="2"/>
      <c r="K69" s="2"/>
      <c r="L69" s="2"/>
      <c r="M69" s="2"/>
      <c r="N69" s="2"/>
      <c r="O69" s="2"/>
    </row>
    <row r="70" spans="3:15" s="298" customFormat="1" x14ac:dyDescent="0.25">
      <c r="C70" s="74"/>
      <c r="D70" s="2"/>
      <c r="E70" s="2"/>
      <c r="F70" s="2"/>
      <c r="G70" s="2"/>
      <c r="H70" s="2"/>
      <c r="I70" s="2"/>
      <c r="J70" s="2"/>
      <c r="K70" s="2"/>
      <c r="L70" s="2"/>
      <c r="M70" s="2"/>
      <c r="N70" s="2"/>
      <c r="O70" s="2"/>
    </row>
    <row r="71" spans="3:15" s="298" customFormat="1" x14ac:dyDescent="0.25">
      <c r="C71" s="74"/>
      <c r="D71" s="2"/>
      <c r="E71" s="2"/>
      <c r="F71" s="2"/>
      <c r="G71" s="2"/>
      <c r="H71" s="2"/>
      <c r="I71" s="2"/>
      <c r="J71" s="2"/>
      <c r="K71" s="2"/>
      <c r="L71" s="2"/>
      <c r="M71" s="2"/>
      <c r="N71" s="2"/>
      <c r="O71" s="2"/>
    </row>
    <row r="72" spans="3:15" s="298" customFormat="1" x14ac:dyDescent="0.25">
      <c r="C72" s="74"/>
      <c r="D72" s="2"/>
      <c r="E72" s="2"/>
      <c r="F72" s="2"/>
      <c r="G72" s="2"/>
      <c r="H72" s="2"/>
      <c r="I72" s="2"/>
      <c r="J72" s="2"/>
      <c r="K72" s="2"/>
      <c r="L72" s="2"/>
      <c r="M72" s="2"/>
      <c r="N72" s="2"/>
      <c r="O72" s="2"/>
    </row>
    <row r="73" spans="3:15" s="298" customFormat="1" x14ac:dyDescent="0.25">
      <c r="C73" s="74"/>
      <c r="D73" s="2"/>
      <c r="E73" s="2"/>
      <c r="F73" s="2"/>
      <c r="G73" s="2"/>
      <c r="H73" s="2"/>
      <c r="I73" s="2"/>
      <c r="J73" s="2"/>
      <c r="K73" s="2"/>
      <c r="L73" s="2"/>
      <c r="M73" s="2"/>
      <c r="N73" s="2"/>
      <c r="O73" s="2"/>
    </row>
    <row r="74" spans="3:15" s="298" customFormat="1" x14ac:dyDescent="0.25">
      <c r="C74" s="74"/>
      <c r="D74" s="2"/>
      <c r="E74" s="2"/>
      <c r="F74" s="2"/>
      <c r="G74" s="2"/>
      <c r="H74" s="2"/>
      <c r="I74" s="2"/>
      <c r="J74" s="2"/>
      <c r="K74" s="2"/>
      <c r="L74" s="2"/>
      <c r="M74" s="2"/>
      <c r="N74" s="2"/>
      <c r="O74" s="2"/>
    </row>
    <row r="75" spans="3:15" s="298" customFormat="1" x14ac:dyDescent="0.25">
      <c r="C75" s="74"/>
      <c r="D75" s="2"/>
      <c r="E75" s="2"/>
      <c r="F75" s="2"/>
      <c r="G75" s="2"/>
      <c r="H75" s="2"/>
      <c r="I75" s="2"/>
      <c r="J75" s="2"/>
      <c r="K75" s="2"/>
      <c r="L75" s="2"/>
      <c r="M75" s="2"/>
      <c r="N75" s="2"/>
      <c r="O75" s="2"/>
    </row>
    <row r="76" spans="3:15" s="298" customFormat="1" x14ac:dyDescent="0.25">
      <c r="C76" s="74"/>
      <c r="D76" s="2"/>
      <c r="E76" s="2"/>
      <c r="F76" s="2"/>
      <c r="G76" s="2"/>
      <c r="H76" s="2"/>
      <c r="I76" s="2"/>
      <c r="J76" s="2"/>
      <c r="K76" s="2"/>
      <c r="L76" s="2"/>
      <c r="M76" s="2"/>
      <c r="N76" s="2"/>
      <c r="O76" s="2"/>
    </row>
    <row r="77" spans="3:15" s="298" customFormat="1" x14ac:dyDescent="0.25">
      <c r="C77" s="74"/>
      <c r="D77" s="2"/>
      <c r="E77" s="2"/>
      <c r="F77" s="2"/>
      <c r="G77" s="2"/>
      <c r="H77" s="2"/>
      <c r="I77" s="2"/>
      <c r="J77" s="2"/>
      <c r="K77" s="2"/>
      <c r="L77" s="2"/>
      <c r="M77" s="2"/>
      <c r="N77" s="2"/>
      <c r="O77" s="2"/>
    </row>
    <row r="78" spans="3:15" s="298" customFormat="1" x14ac:dyDescent="0.25">
      <c r="C78" s="74"/>
      <c r="D78" s="2"/>
      <c r="E78" s="2"/>
      <c r="F78" s="2"/>
      <c r="G78" s="2"/>
      <c r="H78" s="2"/>
      <c r="I78" s="2"/>
      <c r="J78" s="2"/>
      <c r="K78" s="2"/>
      <c r="L78" s="2"/>
      <c r="M78" s="2"/>
      <c r="N78" s="2"/>
      <c r="O78" s="2"/>
    </row>
    <row r="79" spans="3:15" s="298" customFormat="1" x14ac:dyDescent="0.25">
      <c r="C79" s="74"/>
      <c r="D79" s="2"/>
      <c r="E79" s="2"/>
      <c r="F79" s="2"/>
      <c r="G79" s="2"/>
      <c r="H79" s="2"/>
      <c r="I79" s="2"/>
      <c r="J79" s="2"/>
      <c r="K79" s="2"/>
      <c r="L79" s="2"/>
      <c r="M79" s="2"/>
      <c r="N79" s="2"/>
      <c r="O79" s="2"/>
    </row>
    <row r="80" spans="3:15" s="298" customFormat="1" x14ac:dyDescent="0.25">
      <c r="C80" s="74"/>
      <c r="D80" s="2"/>
      <c r="E80" s="2"/>
      <c r="F80" s="2"/>
      <c r="G80" s="2"/>
      <c r="H80" s="2"/>
      <c r="I80" s="2"/>
      <c r="J80" s="2"/>
      <c r="K80" s="2"/>
      <c r="L80" s="2"/>
      <c r="M80" s="2"/>
      <c r="N80" s="2"/>
      <c r="O80" s="2"/>
    </row>
    <row r="81" spans="3:15" s="298" customFormat="1" x14ac:dyDescent="0.25">
      <c r="C81" s="74"/>
      <c r="D81" s="2"/>
      <c r="E81" s="2"/>
      <c r="F81" s="2"/>
      <c r="G81" s="2"/>
      <c r="H81" s="2"/>
      <c r="I81" s="2"/>
      <c r="J81" s="2"/>
      <c r="K81" s="2"/>
      <c r="L81" s="2"/>
      <c r="M81" s="2"/>
      <c r="N81" s="2"/>
      <c r="O81" s="2"/>
    </row>
    <row r="82" spans="3:15" s="298" customFormat="1" x14ac:dyDescent="0.25">
      <c r="C82" s="74"/>
      <c r="D82" s="2"/>
      <c r="E82" s="2"/>
      <c r="F82" s="2"/>
      <c r="G82" s="2"/>
      <c r="H82" s="2"/>
      <c r="I82" s="2"/>
      <c r="J82" s="2"/>
      <c r="K82" s="2"/>
      <c r="L82" s="2"/>
      <c r="M82" s="2"/>
      <c r="N82" s="2"/>
      <c r="O82" s="2"/>
    </row>
    <row r="83" spans="3:15" s="298" customFormat="1" x14ac:dyDescent="0.25">
      <c r="C83" s="74"/>
      <c r="D83" s="2"/>
      <c r="E83" s="2"/>
      <c r="F83" s="2"/>
      <c r="G83" s="2"/>
      <c r="H83" s="2"/>
      <c r="I83" s="2"/>
      <c r="J83" s="2"/>
      <c r="K83" s="2"/>
      <c r="L83" s="2"/>
      <c r="M83" s="2"/>
      <c r="N83" s="2"/>
      <c r="O83" s="2"/>
    </row>
    <row r="84" spans="3:15" s="298" customFormat="1" x14ac:dyDescent="0.25">
      <c r="C84" s="74"/>
      <c r="D84" s="2"/>
      <c r="E84" s="2"/>
      <c r="F84" s="2"/>
      <c r="G84" s="2"/>
      <c r="H84" s="2"/>
      <c r="I84" s="2"/>
      <c r="J84" s="2"/>
      <c r="K84" s="2"/>
      <c r="L84" s="2"/>
      <c r="M84" s="2"/>
      <c r="N84" s="2"/>
      <c r="O84" s="2"/>
    </row>
    <row r="85" spans="3:15" s="298" customFormat="1" x14ac:dyDescent="0.25">
      <c r="C85" s="74"/>
      <c r="D85" s="2"/>
      <c r="E85" s="2"/>
      <c r="F85" s="2"/>
      <c r="G85" s="2"/>
      <c r="H85" s="2"/>
      <c r="I85" s="2"/>
      <c r="J85" s="2"/>
      <c r="K85" s="2"/>
      <c r="L85" s="2"/>
      <c r="M85" s="2"/>
      <c r="N85" s="2"/>
      <c r="O85" s="2"/>
    </row>
    <row r="86" spans="3:15" s="298" customFormat="1" x14ac:dyDescent="0.25">
      <c r="C86" s="74"/>
      <c r="D86" s="2"/>
      <c r="E86" s="2"/>
      <c r="F86" s="2"/>
      <c r="G86" s="2"/>
      <c r="H86" s="2"/>
      <c r="I86" s="2"/>
      <c r="J86" s="2"/>
      <c r="K86" s="2"/>
      <c r="L86" s="2"/>
      <c r="M86" s="2"/>
      <c r="N86" s="2"/>
      <c r="O86" s="2"/>
    </row>
    <row r="87" spans="3:15" s="298" customFormat="1" x14ac:dyDescent="0.25">
      <c r="C87" s="74"/>
      <c r="D87" s="2"/>
      <c r="E87" s="2"/>
      <c r="F87" s="2"/>
      <c r="G87" s="2"/>
      <c r="H87" s="2"/>
      <c r="I87" s="2"/>
      <c r="J87" s="2"/>
      <c r="K87" s="2"/>
      <c r="L87" s="2"/>
      <c r="M87" s="2"/>
      <c r="N87" s="2"/>
      <c r="O87" s="2"/>
    </row>
    <row r="88" spans="3:15" s="298" customFormat="1" x14ac:dyDescent="0.25">
      <c r="C88" s="74"/>
      <c r="D88" s="2"/>
      <c r="E88" s="2"/>
      <c r="F88" s="2"/>
      <c r="G88" s="2"/>
      <c r="H88" s="2"/>
      <c r="I88" s="2"/>
      <c r="J88" s="2"/>
      <c r="K88" s="2"/>
      <c r="L88" s="2"/>
      <c r="M88" s="2"/>
      <c r="N88" s="2"/>
      <c r="O88" s="2"/>
    </row>
    <row r="89" spans="3:15" s="298" customFormat="1" x14ac:dyDescent="0.25">
      <c r="C89" s="74"/>
      <c r="D89" s="2"/>
      <c r="E89" s="2"/>
      <c r="F89" s="2"/>
      <c r="G89" s="2"/>
      <c r="H89" s="2"/>
      <c r="I89" s="2"/>
      <c r="J89" s="2"/>
      <c r="K89" s="2"/>
      <c r="L89" s="2"/>
      <c r="M89" s="2"/>
      <c r="N89" s="2"/>
      <c r="O89" s="2"/>
    </row>
    <row r="90" spans="3:15" s="298" customFormat="1" x14ac:dyDescent="0.25">
      <c r="C90" s="74"/>
      <c r="D90" s="2"/>
      <c r="E90" s="2"/>
      <c r="F90" s="2"/>
      <c r="G90" s="2"/>
      <c r="H90" s="2"/>
      <c r="I90" s="2"/>
      <c r="J90" s="2"/>
      <c r="K90" s="2"/>
      <c r="L90" s="2"/>
      <c r="M90" s="2"/>
      <c r="N90" s="2"/>
      <c r="O90" s="2"/>
    </row>
    <row r="91" spans="3:15" s="298" customFormat="1" x14ac:dyDescent="0.25">
      <c r="C91" s="74"/>
      <c r="D91" s="2"/>
      <c r="E91" s="2"/>
      <c r="F91" s="2"/>
      <c r="G91" s="2"/>
      <c r="H91" s="2"/>
      <c r="I91" s="2"/>
      <c r="J91" s="2"/>
      <c r="K91" s="2"/>
      <c r="L91" s="2"/>
      <c r="M91" s="2"/>
      <c r="N91" s="2"/>
      <c r="O91" s="2"/>
    </row>
    <row r="92" spans="3:15" s="298" customFormat="1" x14ac:dyDescent="0.25">
      <c r="C92" s="74"/>
      <c r="D92" s="2"/>
      <c r="E92" s="2"/>
      <c r="F92" s="2"/>
      <c r="G92" s="2"/>
      <c r="H92" s="2"/>
      <c r="I92" s="2"/>
      <c r="J92" s="2"/>
      <c r="K92" s="2"/>
      <c r="L92" s="2"/>
      <c r="M92" s="2"/>
      <c r="N92" s="2"/>
      <c r="O92" s="2"/>
    </row>
    <row r="93" spans="3:15" s="298" customFormat="1" x14ac:dyDescent="0.25">
      <c r="C93" s="74"/>
      <c r="D93" s="2"/>
      <c r="E93" s="2"/>
      <c r="F93" s="2"/>
      <c r="G93" s="2"/>
      <c r="H93" s="2"/>
      <c r="I93" s="2"/>
      <c r="J93" s="2"/>
      <c r="K93" s="2"/>
      <c r="L93" s="2"/>
      <c r="M93" s="2"/>
      <c r="N93" s="2"/>
      <c r="O93" s="2"/>
    </row>
    <row r="94" spans="3:15" s="298" customFormat="1" x14ac:dyDescent="0.25">
      <c r="C94" s="74"/>
      <c r="D94" s="2"/>
      <c r="E94" s="2"/>
      <c r="F94" s="2"/>
      <c r="G94" s="2"/>
      <c r="H94" s="2"/>
      <c r="I94" s="2"/>
      <c r="J94" s="2"/>
      <c r="K94" s="2"/>
      <c r="L94" s="2"/>
      <c r="M94" s="2"/>
      <c r="N94" s="2"/>
      <c r="O94" s="2"/>
    </row>
    <row r="95" spans="3:15" s="298" customFormat="1" x14ac:dyDescent="0.25">
      <c r="C95" s="74"/>
      <c r="D95" s="2"/>
      <c r="E95" s="2"/>
      <c r="F95" s="2"/>
      <c r="G95" s="2"/>
      <c r="H95" s="2"/>
      <c r="I95" s="2"/>
      <c r="J95" s="2"/>
      <c r="K95" s="2"/>
      <c r="L95" s="2"/>
      <c r="M95" s="2"/>
      <c r="N95" s="2"/>
      <c r="O95" s="2"/>
    </row>
    <row r="96" spans="3:15" s="298" customFormat="1" x14ac:dyDescent="0.25">
      <c r="C96" s="74"/>
      <c r="D96" s="2"/>
      <c r="E96" s="2"/>
      <c r="F96" s="2"/>
      <c r="G96" s="2"/>
      <c r="H96" s="2"/>
      <c r="I96" s="2"/>
      <c r="J96" s="2"/>
      <c r="K96" s="2"/>
      <c r="L96" s="2"/>
      <c r="M96" s="2"/>
      <c r="N96" s="2"/>
      <c r="O96" s="2"/>
    </row>
    <row r="97" spans="3:15" s="298" customFormat="1" x14ac:dyDescent="0.25">
      <c r="C97" s="74"/>
      <c r="D97" s="2"/>
      <c r="E97" s="2"/>
      <c r="F97" s="2"/>
      <c r="G97" s="2"/>
      <c r="H97" s="2"/>
      <c r="I97" s="2"/>
      <c r="J97" s="2"/>
      <c r="K97" s="2"/>
      <c r="L97" s="2"/>
      <c r="M97" s="2"/>
      <c r="N97" s="2"/>
      <c r="O97" s="2"/>
    </row>
    <row r="98" spans="3:15" s="298" customFormat="1" x14ac:dyDescent="0.25">
      <c r="C98" s="74"/>
      <c r="D98" s="8"/>
      <c r="E98" s="2"/>
      <c r="F98" s="2"/>
      <c r="G98" s="2"/>
      <c r="H98" s="2"/>
      <c r="I98" s="2"/>
      <c r="J98" s="2"/>
      <c r="K98" s="2"/>
      <c r="L98" s="2"/>
      <c r="M98" s="2"/>
      <c r="N98" s="2"/>
      <c r="O98" s="2"/>
    </row>
    <row r="99" spans="3:15" s="298" customFormat="1" x14ac:dyDescent="0.25">
      <c r="C99" s="74"/>
      <c r="D99" s="8"/>
      <c r="E99" s="2"/>
      <c r="F99" s="2"/>
      <c r="G99" s="2"/>
      <c r="H99" s="2"/>
      <c r="I99" s="2"/>
      <c r="J99" s="2"/>
      <c r="K99" s="2"/>
      <c r="L99" s="2"/>
      <c r="M99" s="2"/>
      <c r="N99" s="2"/>
      <c r="O99" s="2"/>
    </row>
    <row r="100" spans="3:15" s="298" customFormat="1" x14ac:dyDescent="0.25">
      <c r="C100" s="74"/>
      <c r="D100" s="8"/>
      <c r="E100" s="2"/>
      <c r="F100" s="2"/>
      <c r="G100" s="2"/>
      <c r="H100" s="2"/>
      <c r="I100" s="2"/>
      <c r="J100" s="2"/>
      <c r="K100" s="2"/>
      <c r="L100" s="2"/>
      <c r="M100" s="2"/>
      <c r="N100" s="2"/>
      <c r="O100" s="2"/>
    </row>
    <row r="101" spans="3:15" s="298" customFormat="1" x14ac:dyDescent="0.25">
      <c r="C101" s="74"/>
      <c r="D101" s="8"/>
      <c r="E101" s="2"/>
      <c r="F101" s="2"/>
      <c r="G101" s="2"/>
      <c r="H101" s="2"/>
      <c r="I101" s="2"/>
      <c r="J101" s="2"/>
      <c r="K101" s="2"/>
      <c r="L101" s="2"/>
      <c r="M101" s="2"/>
      <c r="N101" s="2"/>
      <c r="O101" s="2"/>
    </row>
    <row r="102" spans="3:15" s="298" customFormat="1" x14ac:dyDescent="0.25">
      <c r="C102" s="74"/>
      <c r="D102" s="8"/>
      <c r="E102" s="2"/>
      <c r="F102" s="2"/>
      <c r="G102" s="2"/>
      <c r="H102" s="2"/>
      <c r="I102" s="2"/>
      <c r="J102" s="2"/>
      <c r="K102" s="2"/>
      <c r="L102" s="2"/>
      <c r="M102" s="2"/>
      <c r="N102" s="2"/>
      <c r="O102" s="2"/>
    </row>
    <row r="103" spans="3:15" s="298" customFormat="1" x14ac:dyDescent="0.25">
      <c r="C103" s="74"/>
      <c r="D103" s="8"/>
      <c r="E103" s="2"/>
      <c r="F103" s="2"/>
      <c r="G103" s="2"/>
      <c r="H103" s="2"/>
      <c r="I103" s="2"/>
      <c r="J103" s="2"/>
      <c r="K103" s="2"/>
      <c r="L103" s="2"/>
      <c r="M103" s="2"/>
      <c r="N103" s="2"/>
      <c r="O103" s="2"/>
    </row>
    <row r="104" spans="3:15" s="298" customFormat="1" x14ac:dyDescent="0.25">
      <c r="C104" s="74"/>
      <c r="D104" s="8"/>
      <c r="E104" s="2"/>
      <c r="F104" s="2"/>
      <c r="G104" s="2"/>
      <c r="H104" s="2"/>
      <c r="I104" s="2"/>
      <c r="J104" s="2"/>
      <c r="K104" s="2"/>
      <c r="L104" s="2"/>
      <c r="M104" s="2"/>
      <c r="N104" s="2"/>
      <c r="O104" s="2"/>
    </row>
    <row r="105" spans="3:15" s="298" customFormat="1" x14ac:dyDescent="0.25">
      <c r="C105" s="74"/>
      <c r="D105" s="8"/>
      <c r="E105" s="2"/>
      <c r="F105" s="2"/>
      <c r="G105" s="2"/>
      <c r="H105" s="2"/>
      <c r="I105" s="2"/>
      <c r="J105" s="2"/>
      <c r="K105" s="2"/>
      <c r="L105" s="2"/>
      <c r="M105" s="2"/>
      <c r="N105" s="2"/>
      <c r="O105" s="2"/>
    </row>
    <row r="106" spans="3:15" s="298" customFormat="1" x14ac:dyDescent="0.25">
      <c r="C106" s="74"/>
      <c r="D106" s="8"/>
      <c r="E106" s="2"/>
      <c r="F106" s="2"/>
      <c r="G106" s="2"/>
      <c r="H106" s="2"/>
      <c r="I106" s="2"/>
      <c r="J106" s="2"/>
      <c r="K106" s="2"/>
      <c r="L106" s="2"/>
      <c r="M106" s="2"/>
      <c r="N106" s="2"/>
      <c r="O106" s="2"/>
    </row>
    <row r="107" spans="3:15" s="298" customFormat="1" x14ac:dyDescent="0.25">
      <c r="C107" s="74"/>
      <c r="D107" s="8"/>
      <c r="E107" s="2"/>
      <c r="F107" s="2"/>
      <c r="G107" s="2"/>
      <c r="H107" s="2"/>
      <c r="I107" s="2"/>
      <c r="J107" s="2"/>
      <c r="K107" s="2"/>
      <c r="L107" s="2"/>
      <c r="M107" s="2"/>
      <c r="N107" s="2"/>
      <c r="O107" s="2"/>
    </row>
    <row r="108" spans="3:15" s="298" customFormat="1" x14ac:dyDescent="0.25">
      <c r="C108" s="74"/>
      <c r="D108" s="8"/>
      <c r="E108" s="2"/>
      <c r="F108" s="2"/>
      <c r="G108" s="2"/>
      <c r="H108" s="2"/>
      <c r="I108" s="2"/>
      <c r="J108" s="2"/>
      <c r="K108" s="2"/>
      <c r="L108" s="2"/>
      <c r="M108" s="2"/>
      <c r="N108" s="2"/>
      <c r="O108" s="2"/>
    </row>
    <row r="109" spans="3:15" s="298" customFormat="1" x14ac:dyDescent="0.25">
      <c r="C109" s="74"/>
      <c r="D109" s="8"/>
      <c r="E109" s="2"/>
      <c r="F109" s="2"/>
      <c r="G109" s="2"/>
      <c r="H109" s="2"/>
      <c r="I109" s="2"/>
      <c r="J109" s="2"/>
      <c r="K109" s="2"/>
      <c r="L109" s="2"/>
      <c r="M109" s="2"/>
      <c r="N109" s="2"/>
      <c r="O109" s="2"/>
    </row>
    <row r="110" spans="3:15" s="298" customFormat="1" x14ac:dyDescent="0.25">
      <c r="C110" s="74"/>
      <c r="D110" s="8"/>
      <c r="E110" s="2"/>
      <c r="F110" s="2"/>
      <c r="G110" s="2"/>
      <c r="H110" s="2"/>
      <c r="I110" s="2"/>
      <c r="J110" s="2"/>
      <c r="K110" s="2"/>
      <c r="L110" s="2"/>
      <c r="M110" s="2"/>
      <c r="N110" s="2"/>
      <c r="O110" s="2"/>
    </row>
    <row r="111" spans="3:15" s="298" customFormat="1" x14ac:dyDescent="0.25">
      <c r="C111" s="74"/>
      <c r="D111" s="8"/>
      <c r="E111" s="2"/>
      <c r="F111" s="2"/>
      <c r="G111" s="2"/>
      <c r="H111" s="2"/>
      <c r="I111" s="2"/>
      <c r="J111" s="2"/>
      <c r="K111" s="2"/>
      <c r="L111" s="2"/>
      <c r="M111" s="2"/>
      <c r="N111" s="2"/>
      <c r="O111" s="2"/>
    </row>
    <row r="112" spans="3:15" s="298" customFormat="1" x14ac:dyDescent="0.25">
      <c r="C112" s="74"/>
      <c r="D112" s="8"/>
      <c r="E112" s="2"/>
      <c r="F112" s="2"/>
      <c r="G112" s="2"/>
      <c r="H112" s="2"/>
      <c r="I112" s="2"/>
      <c r="J112" s="2"/>
      <c r="K112" s="2"/>
      <c r="L112" s="2"/>
      <c r="M112" s="2"/>
      <c r="N112" s="2"/>
      <c r="O112" s="2"/>
    </row>
    <row r="113" spans="3:15" s="298" customFormat="1" x14ac:dyDescent="0.25">
      <c r="C113" s="74"/>
      <c r="D113" s="8"/>
      <c r="E113" s="2"/>
      <c r="F113" s="2"/>
      <c r="G113" s="2"/>
      <c r="H113" s="2"/>
      <c r="I113" s="2"/>
      <c r="J113" s="2"/>
      <c r="K113" s="2"/>
      <c r="L113" s="2"/>
      <c r="M113" s="2"/>
      <c r="N113" s="2"/>
      <c r="O113" s="2"/>
    </row>
    <row r="114" spans="3:15" s="298" customFormat="1" x14ac:dyDescent="0.25">
      <c r="C114" s="74"/>
      <c r="D114" s="8"/>
      <c r="E114" s="2"/>
      <c r="F114" s="2"/>
      <c r="G114" s="2"/>
      <c r="H114" s="2"/>
      <c r="I114" s="2"/>
      <c r="J114" s="2"/>
      <c r="K114" s="2"/>
      <c r="L114" s="2"/>
      <c r="M114" s="2"/>
      <c r="N114" s="2"/>
      <c r="O114" s="2"/>
    </row>
    <row r="115" spans="3:15" s="298" customFormat="1" x14ac:dyDescent="0.25">
      <c r="C115" s="74"/>
      <c r="D115" s="8"/>
      <c r="E115" s="2"/>
      <c r="F115" s="2"/>
      <c r="G115" s="2"/>
      <c r="H115" s="2"/>
      <c r="I115" s="2"/>
      <c r="J115" s="2"/>
      <c r="K115" s="2"/>
      <c r="L115" s="2"/>
      <c r="M115" s="2"/>
      <c r="N115" s="2"/>
      <c r="O115" s="2"/>
    </row>
    <row r="116" spans="3:15" s="298" customFormat="1" x14ac:dyDescent="0.25">
      <c r="C116" s="74"/>
      <c r="D116" s="8"/>
      <c r="E116" s="2"/>
      <c r="F116" s="2"/>
      <c r="G116" s="2"/>
      <c r="H116" s="2"/>
      <c r="I116" s="2"/>
      <c r="J116" s="2"/>
      <c r="K116" s="2"/>
      <c r="L116" s="2"/>
      <c r="M116" s="2"/>
      <c r="N116" s="2"/>
      <c r="O116" s="2"/>
    </row>
    <row r="117" spans="3:15" s="298" customFormat="1" x14ac:dyDescent="0.25">
      <c r="C117" s="74"/>
      <c r="D117" s="8"/>
      <c r="E117" s="2"/>
      <c r="F117" s="2"/>
      <c r="G117" s="2"/>
      <c r="H117" s="2"/>
      <c r="I117" s="2"/>
      <c r="J117" s="2"/>
      <c r="K117" s="2"/>
      <c r="L117" s="2"/>
      <c r="M117" s="2"/>
      <c r="N117" s="2"/>
      <c r="O117" s="2"/>
    </row>
    <row r="118" spans="3:15" s="298" customFormat="1" x14ac:dyDescent="0.25">
      <c r="C118" s="74"/>
      <c r="D118" s="8"/>
      <c r="E118" s="2"/>
      <c r="F118" s="2"/>
      <c r="G118" s="2"/>
      <c r="H118" s="2"/>
      <c r="I118" s="2"/>
      <c r="J118" s="2"/>
      <c r="K118" s="2"/>
      <c r="L118" s="2"/>
      <c r="M118" s="2"/>
      <c r="N118" s="2"/>
      <c r="O118" s="2"/>
    </row>
    <row r="119" spans="3:15" s="298" customFormat="1" x14ac:dyDescent="0.25">
      <c r="C119" s="74"/>
      <c r="D119" s="8"/>
      <c r="E119" s="2"/>
      <c r="F119" s="2"/>
      <c r="G119" s="2"/>
      <c r="H119" s="2"/>
      <c r="I119" s="2"/>
      <c r="J119" s="2"/>
      <c r="K119" s="2"/>
      <c r="L119" s="2"/>
      <c r="M119" s="2"/>
      <c r="N119" s="2"/>
      <c r="O119" s="2"/>
    </row>
    <row r="120" spans="3:15" s="298" customFormat="1" x14ac:dyDescent="0.25">
      <c r="C120" s="74"/>
      <c r="D120" s="8"/>
      <c r="E120" s="2"/>
      <c r="F120" s="2"/>
      <c r="G120" s="2"/>
      <c r="H120" s="2"/>
      <c r="I120" s="2"/>
      <c r="J120" s="2"/>
      <c r="K120" s="2"/>
      <c r="L120" s="2"/>
      <c r="M120" s="2"/>
      <c r="N120" s="2"/>
      <c r="O120" s="2"/>
    </row>
    <row r="121" spans="3:15" s="298" customFormat="1" x14ac:dyDescent="0.25">
      <c r="C121" s="74"/>
      <c r="D121" s="8"/>
      <c r="E121" s="2"/>
      <c r="F121" s="2"/>
      <c r="G121" s="2"/>
      <c r="H121" s="2"/>
      <c r="I121" s="2"/>
      <c r="J121" s="2"/>
      <c r="K121" s="2"/>
      <c r="L121" s="2"/>
      <c r="M121" s="2"/>
      <c r="N121" s="2"/>
      <c r="O121" s="2"/>
    </row>
    <row r="122" spans="3:15" s="298" customFormat="1" x14ac:dyDescent="0.25">
      <c r="C122" s="74"/>
      <c r="D122" s="8"/>
      <c r="E122" s="2"/>
      <c r="F122" s="2"/>
      <c r="G122" s="2"/>
      <c r="H122" s="2"/>
      <c r="I122" s="2"/>
      <c r="J122" s="2"/>
      <c r="K122" s="2"/>
      <c r="L122" s="2"/>
      <c r="M122" s="2"/>
      <c r="N122" s="2"/>
      <c r="O122" s="2"/>
    </row>
    <row r="123" spans="3:15" s="298" customFormat="1" x14ac:dyDescent="0.25">
      <c r="C123" s="74"/>
      <c r="D123" s="8"/>
      <c r="E123" s="2"/>
      <c r="F123" s="2"/>
      <c r="G123" s="2"/>
      <c r="H123" s="2"/>
      <c r="I123" s="2"/>
      <c r="J123" s="2"/>
      <c r="K123" s="2"/>
      <c r="L123" s="2"/>
      <c r="M123" s="2"/>
      <c r="N123" s="2"/>
      <c r="O123" s="2"/>
    </row>
    <row r="124" spans="3:15" s="298" customFormat="1" x14ac:dyDescent="0.25">
      <c r="C124" s="74"/>
      <c r="D124" s="8"/>
      <c r="E124" s="2"/>
      <c r="F124" s="2"/>
      <c r="G124" s="2"/>
      <c r="H124" s="2"/>
      <c r="I124" s="2"/>
      <c r="J124" s="2"/>
      <c r="K124" s="2"/>
      <c r="L124" s="2"/>
      <c r="M124" s="2"/>
      <c r="N124" s="2"/>
      <c r="O124" s="2"/>
    </row>
    <row r="125" spans="3:15" s="298" customFormat="1" x14ac:dyDescent="0.25">
      <c r="C125" s="74"/>
      <c r="D125" s="8"/>
      <c r="E125" s="2"/>
      <c r="F125" s="2"/>
      <c r="G125" s="2"/>
      <c r="H125" s="2"/>
      <c r="I125" s="2"/>
      <c r="J125" s="2"/>
      <c r="K125" s="2"/>
      <c r="L125" s="2"/>
      <c r="M125" s="2"/>
      <c r="N125" s="2"/>
      <c r="O125" s="2"/>
    </row>
    <row r="126" spans="3:15" s="298" customFormat="1" x14ac:dyDescent="0.25">
      <c r="C126" s="74"/>
      <c r="D126" s="8"/>
      <c r="E126" s="2"/>
      <c r="F126" s="2"/>
      <c r="G126" s="2"/>
      <c r="H126" s="2"/>
      <c r="I126" s="2"/>
      <c r="J126" s="2"/>
      <c r="K126" s="2"/>
      <c r="L126" s="2"/>
      <c r="M126" s="2"/>
      <c r="N126" s="2"/>
      <c r="O126" s="2"/>
    </row>
    <row r="127" spans="3:15" s="298" customFormat="1" x14ac:dyDescent="0.25">
      <c r="C127" s="74"/>
      <c r="D127" s="8"/>
      <c r="E127" s="2"/>
      <c r="F127" s="2"/>
      <c r="G127" s="2"/>
      <c r="H127" s="2"/>
      <c r="I127" s="2"/>
      <c r="J127" s="2"/>
      <c r="K127" s="2"/>
      <c r="L127" s="2"/>
      <c r="M127" s="2"/>
      <c r="N127" s="2"/>
      <c r="O127" s="2"/>
    </row>
    <row r="128" spans="3:15" s="298" customFormat="1" x14ac:dyDescent="0.25">
      <c r="C128" s="74"/>
      <c r="D128" s="8"/>
      <c r="E128" s="2"/>
      <c r="F128" s="2"/>
      <c r="G128" s="2"/>
      <c r="H128" s="2"/>
      <c r="I128" s="2"/>
      <c r="J128" s="2"/>
      <c r="K128" s="2"/>
      <c r="L128" s="2"/>
      <c r="M128" s="2"/>
      <c r="N128" s="2"/>
      <c r="O128" s="2"/>
    </row>
    <row r="129" spans="3:15" s="298" customFormat="1" x14ac:dyDescent="0.25">
      <c r="C129" s="74"/>
      <c r="D129" s="8"/>
      <c r="E129" s="2"/>
      <c r="F129" s="2"/>
      <c r="G129" s="2"/>
      <c r="H129" s="2"/>
      <c r="I129" s="2"/>
      <c r="J129" s="2"/>
      <c r="K129" s="2"/>
      <c r="L129" s="2"/>
      <c r="M129" s="2"/>
      <c r="N129" s="2"/>
      <c r="O129" s="2"/>
    </row>
    <row r="130" spans="3:15" s="298" customFormat="1" x14ac:dyDescent="0.25">
      <c r="C130" s="74"/>
      <c r="D130" s="8"/>
      <c r="E130" s="2"/>
      <c r="F130" s="2"/>
      <c r="G130" s="2"/>
      <c r="H130" s="2"/>
      <c r="I130" s="2"/>
      <c r="J130" s="2"/>
      <c r="K130" s="2"/>
      <c r="L130" s="2"/>
      <c r="M130" s="2"/>
      <c r="N130" s="2"/>
      <c r="O130" s="2"/>
    </row>
    <row r="131" spans="3:15" s="298" customFormat="1" x14ac:dyDescent="0.25">
      <c r="C131" s="74"/>
      <c r="D131" s="8"/>
      <c r="E131" s="2"/>
      <c r="F131" s="2"/>
      <c r="G131" s="2"/>
      <c r="H131" s="2"/>
      <c r="I131" s="2"/>
      <c r="J131" s="2"/>
      <c r="K131" s="2"/>
      <c r="L131" s="2"/>
      <c r="M131" s="2"/>
      <c r="N131" s="2"/>
      <c r="O131" s="2"/>
    </row>
    <row r="132" spans="3:15" s="298" customFormat="1" x14ac:dyDescent="0.25">
      <c r="C132" s="74"/>
      <c r="D132" s="8"/>
      <c r="E132" s="2"/>
      <c r="F132" s="2"/>
      <c r="G132" s="2"/>
      <c r="H132" s="2"/>
      <c r="I132" s="2"/>
      <c r="J132" s="2"/>
      <c r="K132" s="2"/>
      <c r="L132" s="2"/>
      <c r="M132" s="2"/>
      <c r="N132" s="2"/>
      <c r="O132" s="2"/>
    </row>
    <row r="133" spans="3:15" s="298" customFormat="1" x14ac:dyDescent="0.25">
      <c r="C133" s="74"/>
      <c r="D133" s="8"/>
      <c r="E133" s="2"/>
      <c r="F133" s="2"/>
      <c r="G133" s="2"/>
      <c r="H133" s="2"/>
      <c r="I133" s="2"/>
      <c r="J133" s="2"/>
      <c r="K133" s="2"/>
      <c r="L133" s="2"/>
      <c r="M133" s="2"/>
      <c r="N133" s="2"/>
      <c r="O133" s="2"/>
    </row>
    <row r="134" spans="3:15" s="298" customFormat="1" x14ac:dyDescent="0.25">
      <c r="C134" s="74"/>
      <c r="D134" s="8"/>
      <c r="E134" s="2"/>
      <c r="F134" s="2"/>
      <c r="G134" s="2"/>
      <c r="H134" s="2"/>
      <c r="I134" s="2"/>
      <c r="J134" s="2"/>
      <c r="K134" s="2"/>
      <c r="L134" s="2"/>
      <c r="M134" s="2"/>
      <c r="N134" s="2"/>
      <c r="O134" s="2"/>
    </row>
    <row r="135" spans="3:15" s="298" customFormat="1" x14ac:dyDescent="0.25">
      <c r="C135" s="74"/>
      <c r="D135" s="8"/>
      <c r="E135" s="2"/>
      <c r="F135" s="2"/>
      <c r="G135" s="2"/>
      <c r="H135" s="2"/>
      <c r="I135" s="2"/>
      <c r="J135" s="2"/>
      <c r="K135" s="2"/>
      <c r="L135" s="2"/>
      <c r="M135" s="2"/>
      <c r="N135" s="2"/>
      <c r="O135" s="2"/>
    </row>
    <row r="136" spans="3:15" s="298" customFormat="1" x14ac:dyDescent="0.25">
      <c r="C136" s="74"/>
      <c r="D136" s="8"/>
      <c r="E136" s="2"/>
      <c r="F136" s="2"/>
      <c r="G136" s="2"/>
      <c r="H136" s="2"/>
      <c r="I136" s="2"/>
      <c r="J136" s="2"/>
      <c r="K136" s="2"/>
      <c r="L136" s="2"/>
      <c r="M136" s="2"/>
      <c r="N136" s="2"/>
      <c r="O136" s="2"/>
    </row>
    <row r="137" spans="3:15" s="298" customFormat="1" x14ac:dyDescent="0.25">
      <c r="C137" s="74"/>
      <c r="D137" s="8"/>
      <c r="E137" s="2"/>
      <c r="F137" s="2"/>
      <c r="G137" s="2"/>
      <c r="H137" s="2"/>
      <c r="I137" s="2"/>
      <c r="J137" s="2"/>
      <c r="K137" s="2"/>
      <c r="L137" s="2"/>
      <c r="M137" s="2"/>
      <c r="N137" s="2"/>
      <c r="O137" s="2"/>
    </row>
    <row r="138" spans="3:15" s="298" customFormat="1" x14ac:dyDescent="0.25">
      <c r="C138" s="74"/>
      <c r="D138" s="8"/>
      <c r="E138" s="2"/>
      <c r="F138" s="2"/>
      <c r="G138" s="2"/>
      <c r="H138" s="2"/>
      <c r="I138" s="2"/>
      <c r="J138" s="2"/>
      <c r="K138" s="2"/>
      <c r="L138" s="2"/>
      <c r="M138" s="2"/>
      <c r="N138" s="2"/>
      <c r="O138" s="2"/>
    </row>
    <row r="139" spans="3:15" s="298" customFormat="1" x14ac:dyDescent="0.25">
      <c r="C139" s="74"/>
      <c r="D139" s="8"/>
      <c r="E139" s="2"/>
      <c r="F139" s="2"/>
      <c r="G139" s="2"/>
      <c r="H139" s="2"/>
      <c r="I139" s="2"/>
      <c r="J139" s="2"/>
      <c r="K139" s="2"/>
      <c r="L139" s="2"/>
      <c r="M139" s="2"/>
      <c r="N139" s="2"/>
      <c r="O139" s="2"/>
    </row>
    <row r="140" spans="3:15" s="298" customFormat="1" x14ac:dyDescent="0.25">
      <c r="C140" s="74"/>
      <c r="D140" s="8"/>
      <c r="E140" s="2"/>
      <c r="F140" s="2"/>
      <c r="G140" s="2"/>
      <c r="H140" s="2"/>
      <c r="I140" s="2"/>
      <c r="J140" s="2"/>
      <c r="K140" s="2"/>
      <c r="L140" s="2"/>
      <c r="M140" s="2"/>
      <c r="N140" s="2"/>
      <c r="O140" s="2"/>
    </row>
    <row r="141" spans="3:15" s="298" customFormat="1" x14ac:dyDescent="0.25">
      <c r="C141" s="74"/>
      <c r="D141" s="8"/>
      <c r="E141" s="2"/>
      <c r="F141" s="2"/>
      <c r="G141" s="2"/>
      <c r="H141" s="2"/>
      <c r="I141" s="2"/>
      <c r="J141" s="2"/>
      <c r="K141" s="2"/>
      <c r="L141" s="2"/>
      <c r="M141" s="2"/>
      <c r="N141" s="2"/>
      <c r="O141" s="2"/>
    </row>
    <row r="142" spans="3:15" s="298" customFormat="1" x14ac:dyDescent="0.25">
      <c r="C142" s="74"/>
      <c r="D142" s="8"/>
      <c r="E142" s="2"/>
      <c r="F142" s="2"/>
      <c r="G142" s="2"/>
      <c r="H142" s="2"/>
      <c r="I142" s="2"/>
      <c r="J142" s="2"/>
      <c r="K142" s="2"/>
      <c r="L142" s="2"/>
      <c r="M142" s="2"/>
      <c r="N142" s="2"/>
      <c r="O142" s="2"/>
    </row>
    <row r="143" spans="3:15" s="298" customFormat="1" x14ac:dyDescent="0.25">
      <c r="C143" s="74"/>
      <c r="D143" s="8"/>
      <c r="E143" s="2"/>
      <c r="F143" s="2"/>
      <c r="G143" s="2"/>
      <c r="H143" s="2"/>
      <c r="I143" s="2"/>
      <c r="J143" s="2"/>
      <c r="K143" s="2"/>
      <c r="L143" s="2"/>
      <c r="M143" s="2"/>
      <c r="N143" s="2"/>
      <c r="O143" s="2"/>
    </row>
    <row r="144" spans="3:15" s="298" customFormat="1" x14ac:dyDescent="0.25">
      <c r="C144" s="74"/>
      <c r="D144" s="8"/>
      <c r="E144" s="2"/>
      <c r="F144" s="2"/>
      <c r="G144" s="2"/>
      <c r="H144" s="2"/>
      <c r="I144" s="2"/>
      <c r="J144" s="2"/>
      <c r="K144" s="2"/>
      <c r="L144" s="2"/>
      <c r="M144" s="2"/>
      <c r="N144" s="2"/>
      <c r="O144" s="2"/>
    </row>
    <row r="145" spans="3:15" s="298" customFormat="1" x14ac:dyDescent="0.25">
      <c r="C145" s="74"/>
      <c r="D145" s="8"/>
      <c r="E145" s="2"/>
      <c r="F145" s="2"/>
      <c r="G145" s="2"/>
      <c r="H145" s="2"/>
      <c r="I145" s="2"/>
      <c r="J145" s="2"/>
      <c r="K145" s="2"/>
      <c r="L145" s="2"/>
      <c r="M145" s="2"/>
      <c r="N145" s="2"/>
      <c r="O145" s="2"/>
    </row>
    <row r="146" spans="3:15" s="298" customFormat="1" x14ac:dyDescent="0.25">
      <c r="C146" s="74"/>
      <c r="D146" s="8"/>
      <c r="E146" s="2"/>
      <c r="F146" s="2"/>
      <c r="G146" s="2"/>
      <c r="H146" s="2"/>
      <c r="I146" s="2"/>
      <c r="J146" s="2"/>
      <c r="K146" s="2"/>
      <c r="L146" s="2"/>
      <c r="M146" s="2"/>
      <c r="N146" s="2"/>
      <c r="O146" s="2"/>
    </row>
    <row r="147" spans="3:15" s="298" customFormat="1" x14ac:dyDescent="0.25">
      <c r="C147" s="74"/>
      <c r="D147" s="8"/>
      <c r="E147" s="2"/>
      <c r="F147" s="2"/>
      <c r="G147" s="2"/>
      <c r="H147" s="2"/>
      <c r="I147" s="2"/>
      <c r="J147" s="2"/>
      <c r="K147" s="2"/>
      <c r="L147" s="2"/>
      <c r="M147" s="2"/>
      <c r="N147" s="2"/>
      <c r="O147" s="2"/>
    </row>
    <row r="148" spans="3:15" s="298" customFormat="1" x14ac:dyDescent="0.25">
      <c r="C148" s="74"/>
      <c r="D148" s="8"/>
      <c r="E148" s="2"/>
      <c r="F148" s="2"/>
      <c r="G148" s="2"/>
      <c r="H148" s="2"/>
      <c r="I148" s="2"/>
      <c r="J148" s="2"/>
      <c r="K148" s="2"/>
      <c r="L148" s="2"/>
      <c r="M148" s="2"/>
      <c r="N148" s="2"/>
      <c r="O148" s="2"/>
    </row>
    <row r="149" spans="3:15" s="298" customFormat="1" x14ac:dyDescent="0.25">
      <c r="C149" s="74"/>
      <c r="D149" s="8"/>
      <c r="E149" s="2"/>
      <c r="F149" s="2"/>
      <c r="G149" s="2"/>
      <c r="H149" s="2"/>
      <c r="I149" s="2"/>
      <c r="J149" s="2"/>
      <c r="K149" s="2"/>
      <c r="L149" s="2"/>
      <c r="M149" s="2"/>
      <c r="N149" s="2"/>
      <c r="O149" s="2"/>
    </row>
    <row r="150" spans="3:15" s="298" customFormat="1" x14ac:dyDescent="0.25">
      <c r="C150" s="74"/>
      <c r="D150" s="8"/>
      <c r="E150" s="2"/>
      <c r="F150" s="2"/>
      <c r="G150" s="2"/>
      <c r="H150" s="2"/>
      <c r="I150" s="2"/>
      <c r="J150" s="2"/>
      <c r="K150" s="2"/>
      <c r="L150" s="2"/>
      <c r="M150" s="2"/>
      <c r="N150" s="2"/>
      <c r="O150" s="2"/>
    </row>
    <row r="151" spans="3:15" s="298" customFormat="1" x14ac:dyDescent="0.25">
      <c r="C151" s="74"/>
      <c r="D151" s="8"/>
      <c r="E151" s="2"/>
      <c r="F151" s="2"/>
      <c r="G151" s="2"/>
      <c r="H151" s="2"/>
      <c r="I151" s="2"/>
      <c r="J151" s="2"/>
      <c r="K151" s="2"/>
      <c r="L151" s="2"/>
      <c r="M151" s="2"/>
      <c r="N151" s="2"/>
      <c r="O151" s="2"/>
    </row>
    <row r="152" spans="3:15" s="298" customFormat="1" x14ac:dyDescent="0.25">
      <c r="C152" s="74"/>
      <c r="D152" s="8"/>
      <c r="E152" s="2"/>
      <c r="F152" s="2"/>
      <c r="G152" s="2"/>
      <c r="H152" s="2"/>
      <c r="I152" s="2"/>
      <c r="J152" s="2"/>
      <c r="K152" s="2"/>
      <c r="L152" s="2"/>
      <c r="M152" s="2"/>
      <c r="N152" s="2"/>
      <c r="O152" s="2"/>
    </row>
    <row r="153" spans="3:15" s="298" customFormat="1" x14ac:dyDescent="0.25">
      <c r="C153" s="74"/>
      <c r="D153" s="8"/>
      <c r="E153" s="2"/>
      <c r="F153" s="2"/>
      <c r="G153" s="2"/>
      <c r="H153" s="2"/>
      <c r="I153" s="2"/>
      <c r="J153" s="2"/>
      <c r="K153" s="2"/>
      <c r="L153" s="2"/>
      <c r="M153" s="2"/>
      <c r="N153" s="2"/>
      <c r="O153" s="2"/>
    </row>
    <row r="154" spans="3:15" s="298" customFormat="1" x14ac:dyDescent="0.25">
      <c r="C154" s="74"/>
      <c r="D154" s="8"/>
      <c r="E154" s="2"/>
      <c r="F154" s="2"/>
      <c r="G154" s="2"/>
      <c r="H154" s="2"/>
      <c r="I154" s="2"/>
      <c r="J154" s="2"/>
      <c r="K154" s="2"/>
      <c r="L154" s="2"/>
      <c r="M154" s="2"/>
      <c r="N154" s="2"/>
      <c r="O154" s="2"/>
    </row>
    <row r="155" spans="3:15" s="298" customFormat="1" x14ac:dyDescent="0.25">
      <c r="C155" s="74"/>
      <c r="D155" s="8"/>
      <c r="E155" s="2"/>
      <c r="F155" s="2"/>
      <c r="G155" s="2"/>
      <c r="H155" s="2"/>
      <c r="I155" s="2"/>
      <c r="J155" s="2"/>
      <c r="K155" s="2"/>
      <c r="L155" s="2"/>
      <c r="M155" s="2"/>
      <c r="N155" s="2"/>
      <c r="O155" s="2"/>
    </row>
    <row r="156" spans="3:15" s="298" customFormat="1" x14ac:dyDescent="0.25">
      <c r="C156" s="74"/>
      <c r="D156" s="8"/>
      <c r="E156" s="2"/>
      <c r="F156" s="2"/>
      <c r="G156" s="2"/>
      <c r="H156" s="2"/>
      <c r="I156" s="2"/>
      <c r="J156" s="2"/>
      <c r="K156" s="2"/>
      <c r="L156" s="2"/>
      <c r="M156" s="2"/>
      <c r="N156" s="2"/>
      <c r="O156" s="2"/>
    </row>
    <row r="157" spans="3:15" s="298" customFormat="1" x14ac:dyDescent="0.25">
      <c r="C157" s="74"/>
      <c r="D157" s="8"/>
      <c r="E157" s="2"/>
      <c r="F157" s="2"/>
      <c r="G157" s="2"/>
      <c r="H157" s="2"/>
      <c r="I157" s="2"/>
      <c r="J157" s="2"/>
      <c r="K157" s="2"/>
      <c r="L157" s="2"/>
      <c r="M157" s="2"/>
      <c r="N157" s="2"/>
      <c r="O157" s="2"/>
    </row>
    <row r="158" spans="3:15" s="298" customFormat="1" x14ac:dyDescent="0.25">
      <c r="C158" s="74"/>
      <c r="D158" s="8"/>
      <c r="E158" s="2"/>
      <c r="F158" s="2"/>
      <c r="G158" s="2"/>
      <c r="H158" s="2"/>
      <c r="I158" s="2"/>
      <c r="J158" s="2"/>
      <c r="K158" s="2"/>
      <c r="L158" s="2"/>
      <c r="M158" s="2"/>
      <c r="N158" s="2"/>
      <c r="O158" s="2"/>
    </row>
    <row r="159" spans="3:15" s="298" customFormat="1" x14ac:dyDescent="0.25">
      <c r="C159" s="74"/>
      <c r="D159" s="8"/>
      <c r="E159" s="2"/>
      <c r="F159" s="2"/>
      <c r="G159" s="2"/>
      <c r="H159" s="2"/>
      <c r="I159" s="2"/>
      <c r="J159" s="2"/>
      <c r="K159" s="2"/>
      <c r="L159" s="2"/>
      <c r="M159" s="2"/>
      <c r="N159" s="2"/>
      <c r="O159" s="2"/>
    </row>
    <row r="160" spans="3:15" s="298" customFormat="1" x14ac:dyDescent="0.25">
      <c r="C160" s="74"/>
      <c r="D160" s="8"/>
      <c r="E160" s="2"/>
      <c r="F160" s="2"/>
      <c r="G160" s="2"/>
      <c r="H160" s="2"/>
      <c r="I160" s="2"/>
      <c r="J160" s="2"/>
      <c r="K160" s="2"/>
      <c r="L160" s="2"/>
      <c r="M160" s="2"/>
      <c r="N160" s="2"/>
      <c r="O160" s="2"/>
    </row>
    <row r="161" spans="3:15" s="298" customFormat="1" x14ac:dyDescent="0.25">
      <c r="C161" s="74"/>
      <c r="D161" s="8"/>
      <c r="E161" s="2"/>
      <c r="F161" s="2"/>
      <c r="G161" s="2"/>
      <c r="H161" s="2"/>
      <c r="I161" s="2"/>
      <c r="J161" s="2"/>
      <c r="K161" s="2"/>
      <c r="L161" s="2"/>
      <c r="M161" s="2"/>
      <c r="N161" s="2"/>
      <c r="O161" s="2"/>
    </row>
    <row r="162" spans="3:15" s="298" customFormat="1" x14ac:dyDescent="0.25">
      <c r="C162" s="74"/>
      <c r="D162" s="8"/>
      <c r="E162" s="2"/>
      <c r="F162" s="2"/>
      <c r="G162" s="2"/>
      <c r="H162" s="2"/>
      <c r="I162" s="2"/>
      <c r="J162" s="2"/>
      <c r="K162" s="2"/>
      <c r="L162" s="2"/>
      <c r="M162" s="2"/>
      <c r="N162" s="2"/>
      <c r="O162" s="2"/>
    </row>
    <row r="163" spans="3:15" s="298" customFormat="1" x14ac:dyDescent="0.25">
      <c r="C163" s="74"/>
      <c r="D163" s="8"/>
      <c r="E163" s="2"/>
      <c r="F163" s="2"/>
      <c r="G163" s="2"/>
      <c r="H163" s="2"/>
      <c r="I163" s="2"/>
      <c r="J163" s="2"/>
      <c r="K163" s="2"/>
      <c r="L163" s="2"/>
      <c r="M163" s="2"/>
      <c r="N163" s="2"/>
      <c r="O163" s="2"/>
    </row>
    <row r="164" spans="3:15" s="298" customFormat="1" x14ac:dyDescent="0.25">
      <c r="C164" s="74"/>
      <c r="D164" s="8"/>
      <c r="E164" s="2"/>
      <c r="F164" s="2"/>
      <c r="G164" s="2"/>
      <c r="H164" s="2"/>
      <c r="I164" s="2"/>
      <c r="J164" s="2"/>
      <c r="K164" s="2"/>
      <c r="L164" s="2"/>
      <c r="M164" s="2"/>
      <c r="N164" s="2"/>
      <c r="O164" s="2"/>
    </row>
    <row r="165" spans="3:15" s="298" customFormat="1" x14ac:dyDescent="0.25">
      <c r="C165" s="74"/>
      <c r="D165" s="8"/>
      <c r="E165" s="2"/>
      <c r="F165" s="2"/>
      <c r="G165" s="2"/>
      <c r="H165" s="2"/>
      <c r="I165" s="2"/>
      <c r="J165" s="2"/>
      <c r="K165" s="2"/>
      <c r="L165" s="2"/>
      <c r="M165" s="2"/>
      <c r="N165" s="2"/>
      <c r="O165" s="2"/>
    </row>
    <row r="166" spans="3:15" s="298" customFormat="1" x14ac:dyDescent="0.25">
      <c r="C166" s="74"/>
      <c r="D166" s="8"/>
      <c r="E166" s="2"/>
      <c r="F166" s="2"/>
      <c r="G166" s="2"/>
      <c r="H166" s="2"/>
      <c r="I166" s="2"/>
      <c r="J166" s="2"/>
      <c r="K166" s="2"/>
      <c r="L166" s="2"/>
      <c r="M166" s="2"/>
      <c r="N166" s="2"/>
      <c r="O166" s="2"/>
    </row>
    <row r="167" spans="3:15" s="298" customFormat="1" x14ac:dyDescent="0.25">
      <c r="C167" s="74"/>
      <c r="D167" s="8"/>
      <c r="E167" s="2"/>
      <c r="F167" s="2"/>
      <c r="G167" s="2"/>
      <c r="H167" s="2"/>
      <c r="I167" s="2"/>
      <c r="J167" s="2"/>
      <c r="K167" s="2"/>
      <c r="L167" s="2"/>
      <c r="M167" s="2"/>
      <c r="N167" s="2"/>
      <c r="O167" s="2"/>
    </row>
    <row r="168" spans="3:15" s="298" customFormat="1" x14ac:dyDescent="0.25">
      <c r="C168" s="74"/>
      <c r="D168" s="8"/>
      <c r="E168" s="2"/>
      <c r="F168" s="2"/>
      <c r="G168" s="2"/>
      <c r="H168" s="2"/>
      <c r="I168" s="2"/>
      <c r="J168" s="2"/>
      <c r="K168" s="2"/>
      <c r="L168" s="2"/>
      <c r="M168" s="2"/>
      <c r="N168" s="2"/>
      <c r="O168" s="2"/>
    </row>
    <row r="169" spans="3:15" s="298" customFormat="1" x14ac:dyDescent="0.25">
      <c r="C169" s="74"/>
      <c r="D169" s="8"/>
      <c r="E169" s="2"/>
      <c r="F169" s="2"/>
      <c r="G169" s="2"/>
      <c r="H169" s="2"/>
      <c r="I169" s="2"/>
      <c r="J169" s="2"/>
      <c r="K169" s="2"/>
      <c r="L169" s="2"/>
      <c r="M169" s="2"/>
      <c r="N169" s="2"/>
      <c r="O169" s="2"/>
    </row>
    <row r="170" spans="3:15" s="298" customFormat="1" x14ac:dyDescent="0.25">
      <c r="C170" s="74"/>
      <c r="D170" s="8"/>
      <c r="E170" s="2"/>
      <c r="F170" s="2"/>
      <c r="G170" s="2"/>
      <c r="H170" s="2"/>
      <c r="I170" s="2"/>
      <c r="J170" s="2"/>
      <c r="K170" s="2"/>
      <c r="L170" s="2"/>
      <c r="M170" s="2"/>
      <c r="N170" s="2"/>
      <c r="O170" s="2"/>
    </row>
    <row r="171" spans="3:15" s="298" customFormat="1" x14ac:dyDescent="0.25">
      <c r="C171" s="74"/>
      <c r="D171" s="8"/>
      <c r="E171" s="2"/>
      <c r="F171" s="2"/>
      <c r="G171" s="2"/>
      <c r="H171" s="2"/>
      <c r="I171" s="2"/>
      <c r="J171" s="2"/>
      <c r="K171" s="2"/>
      <c r="L171" s="2"/>
      <c r="M171" s="2"/>
      <c r="N171" s="2"/>
      <c r="O171" s="2"/>
    </row>
    <row r="172" spans="3:15" s="298" customFormat="1" x14ac:dyDescent="0.25">
      <c r="C172" s="74"/>
      <c r="D172" s="8"/>
      <c r="E172" s="2"/>
      <c r="F172" s="2"/>
      <c r="G172" s="2"/>
      <c r="H172" s="2"/>
      <c r="I172" s="2"/>
      <c r="J172" s="2"/>
      <c r="K172" s="2"/>
      <c r="L172" s="2"/>
      <c r="M172" s="2"/>
      <c r="N172" s="2"/>
      <c r="O172" s="2"/>
    </row>
    <row r="173" spans="3:15" s="298" customFormat="1" x14ac:dyDescent="0.25">
      <c r="C173" s="74"/>
      <c r="D173" s="8"/>
      <c r="E173" s="2"/>
      <c r="F173" s="2"/>
      <c r="G173" s="2"/>
      <c r="H173" s="2"/>
      <c r="I173" s="2"/>
      <c r="J173" s="2"/>
      <c r="K173" s="2"/>
      <c r="L173" s="2"/>
      <c r="M173" s="2"/>
      <c r="N173" s="2"/>
      <c r="O173" s="2"/>
    </row>
    <row r="174" spans="3:15" s="298" customFormat="1" x14ac:dyDescent="0.25">
      <c r="C174" s="74"/>
      <c r="D174" s="8"/>
      <c r="E174" s="2"/>
      <c r="F174" s="2"/>
      <c r="G174" s="2"/>
      <c r="H174" s="2"/>
      <c r="I174" s="2"/>
      <c r="J174" s="2"/>
      <c r="K174" s="2"/>
      <c r="L174" s="2"/>
      <c r="M174" s="2"/>
      <c r="N174" s="2"/>
      <c r="O174" s="2"/>
    </row>
    <row r="175" spans="3:15" s="298" customFormat="1" x14ac:dyDescent="0.25">
      <c r="C175" s="74"/>
      <c r="D175" s="8"/>
      <c r="E175" s="2"/>
      <c r="F175" s="2"/>
      <c r="G175" s="2"/>
      <c r="H175" s="2"/>
      <c r="I175" s="2"/>
      <c r="J175" s="2"/>
      <c r="K175" s="2"/>
      <c r="L175" s="2"/>
      <c r="M175" s="2"/>
      <c r="N175" s="2"/>
      <c r="O175" s="2"/>
    </row>
    <row r="176" spans="3:15" s="298" customFormat="1" x14ac:dyDescent="0.25">
      <c r="C176" s="74"/>
      <c r="D176" s="8"/>
      <c r="E176" s="2"/>
      <c r="F176" s="2"/>
      <c r="G176" s="2"/>
      <c r="H176" s="2"/>
      <c r="I176" s="2"/>
      <c r="J176" s="2"/>
      <c r="K176" s="2"/>
      <c r="L176" s="2"/>
      <c r="M176" s="2"/>
      <c r="N176" s="2"/>
      <c r="O176" s="2"/>
    </row>
    <row r="177" spans="3:15" s="298" customFormat="1" x14ac:dyDescent="0.25">
      <c r="C177" s="74"/>
      <c r="D177" s="8"/>
      <c r="E177" s="2"/>
      <c r="F177" s="2"/>
      <c r="G177" s="2"/>
      <c r="H177" s="2"/>
      <c r="I177" s="2"/>
      <c r="J177" s="2"/>
      <c r="K177" s="2"/>
      <c r="L177" s="2"/>
      <c r="M177" s="2"/>
      <c r="N177" s="2"/>
      <c r="O177" s="2"/>
    </row>
    <row r="178" spans="3:15" s="298" customFormat="1" x14ac:dyDescent="0.25">
      <c r="C178" s="74"/>
      <c r="D178" s="8"/>
      <c r="E178" s="2"/>
      <c r="F178" s="2"/>
      <c r="G178" s="2"/>
      <c r="H178" s="2"/>
      <c r="I178" s="2"/>
      <c r="J178" s="2"/>
      <c r="K178" s="2"/>
      <c r="L178" s="2"/>
      <c r="M178" s="2"/>
      <c r="N178" s="2"/>
      <c r="O178" s="2"/>
    </row>
    <row r="179" spans="3:15" s="298" customFormat="1" x14ac:dyDescent="0.25">
      <c r="C179" s="74"/>
      <c r="D179" s="8"/>
      <c r="E179" s="2"/>
      <c r="F179" s="2"/>
      <c r="G179" s="2"/>
      <c r="H179" s="2"/>
      <c r="I179" s="2"/>
      <c r="J179" s="2"/>
      <c r="K179" s="2"/>
      <c r="L179" s="2"/>
      <c r="M179" s="2"/>
      <c r="N179" s="2"/>
      <c r="O179" s="2"/>
    </row>
    <row r="180" spans="3:15" s="298" customFormat="1" x14ac:dyDescent="0.25">
      <c r="C180" s="74"/>
      <c r="D180" s="8"/>
      <c r="E180" s="2"/>
      <c r="F180" s="2"/>
      <c r="G180" s="2"/>
      <c r="H180" s="2"/>
      <c r="I180" s="2"/>
      <c r="J180" s="2"/>
      <c r="K180" s="2"/>
      <c r="L180" s="2"/>
      <c r="M180" s="2"/>
      <c r="N180" s="2"/>
      <c r="O180" s="2"/>
    </row>
    <row r="181" spans="3:15" s="298" customFormat="1" x14ac:dyDescent="0.25">
      <c r="C181" s="74"/>
      <c r="D181" s="8"/>
      <c r="E181" s="2"/>
      <c r="F181" s="2"/>
      <c r="G181" s="2"/>
      <c r="H181" s="2"/>
      <c r="I181" s="2"/>
      <c r="J181" s="2"/>
      <c r="K181" s="2"/>
      <c r="L181" s="2"/>
      <c r="M181" s="2"/>
      <c r="N181" s="2"/>
      <c r="O181" s="2"/>
    </row>
    <row r="182" spans="3:15" s="298" customFormat="1" x14ac:dyDescent="0.25">
      <c r="C182" s="74"/>
      <c r="D182" s="8"/>
      <c r="E182" s="2"/>
      <c r="F182" s="2"/>
      <c r="G182" s="2"/>
      <c r="H182" s="2"/>
      <c r="I182" s="2"/>
      <c r="J182" s="2"/>
      <c r="K182" s="2"/>
      <c r="L182" s="2"/>
      <c r="M182" s="2"/>
      <c r="N182" s="2"/>
      <c r="O182" s="2"/>
    </row>
    <row r="183" spans="3:15" s="298" customFormat="1" x14ac:dyDescent="0.25">
      <c r="C183" s="74"/>
      <c r="D183" s="8"/>
      <c r="E183" s="2"/>
      <c r="F183" s="2"/>
      <c r="G183" s="2"/>
      <c r="H183" s="2"/>
      <c r="I183" s="2"/>
      <c r="J183" s="2"/>
      <c r="K183" s="2"/>
      <c r="L183" s="2"/>
      <c r="M183" s="2"/>
      <c r="N183" s="2"/>
      <c r="O183" s="2"/>
    </row>
    <row r="184" spans="3:15" s="298" customFormat="1" x14ac:dyDescent="0.25">
      <c r="C184" s="74"/>
      <c r="D184" s="8"/>
      <c r="E184" s="2"/>
      <c r="F184" s="2"/>
      <c r="G184" s="2"/>
      <c r="H184" s="2"/>
      <c r="I184" s="2"/>
      <c r="J184" s="2"/>
      <c r="K184" s="2"/>
      <c r="L184" s="2"/>
      <c r="M184" s="2"/>
      <c r="N184" s="2"/>
      <c r="O184" s="2"/>
    </row>
    <row r="185" spans="3:15" s="298" customFormat="1" x14ac:dyDescent="0.25">
      <c r="C185" s="74"/>
      <c r="D185" s="8"/>
      <c r="E185" s="2"/>
      <c r="F185" s="2"/>
      <c r="G185" s="2"/>
      <c r="H185" s="2"/>
      <c r="I185" s="2"/>
      <c r="J185" s="2"/>
      <c r="K185" s="2"/>
      <c r="L185" s="2"/>
      <c r="M185" s="2"/>
      <c r="N185" s="2"/>
      <c r="O185" s="2"/>
    </row>
    <row r="186" spans="3:15" s="298" customFormat="1" x14ac:dyDescent="0.25">
      <c r="C186" s="74"/>
      <c r="D186" s="8"/>
      <c r="E186" s="2"/>
      <c r="F186" s="2"/>
      <c r="G186" s="2"/>
      <c r="H186" s="2"/>
      <c r="I186" s="2"/>
      <c r="J186" s="2"/>
      <c r="K186" s="2"/>
      <c r="L186" s="2"/>
      <c r="M186" s="2"/>
      <c r="N186" s="2"/>
      <c r="O186" s="2"/>
    </row>
    <row r="187" spans="3:15" s="298" customFormat="1" x14ac:dyDescent="0.25">
      <c r="C187" s="74"/>
      <c r="D187" s="8"/>
      <c r="E187" s="2"/>
      <c r="F187" s="2"/>
      <c r="G187" s="2"/>
      <c r="H187" s="2"/>
      <c r="I187" s="2"/>
      <c r="J187" s="2"/>
      <c r="K187" s="2"/>
      <c r="L187" s="2"/>
      <c r="M187" s="2"/>
      <c r="N187" s="2"/>
      <c r="O187" s="2"/>
    </row>
    <row r="188" spans="3:15" s="298" customFormat="1" x14ac:dyDescent="0.25">
      <c r="C188" s="74"/>
      <c r="D188" s="8"/>
      <c r="E188" s="2"/>
      <c r="F188" s="2"/>
      <c r="G188" s="2"/>
      <c r="H188" s="2"/>
      <c r="I188" s="2"/>
      <c r="J188" s="2"/>
      <c r="K188" s="2"/>
      <c r="L188" s="2"/>
      <c r="M188" s="2"/>
      <c r="N188" s="2"/>
      <c r="O188" s="2"/>
    </row>
    <row r="189" spans="3:15" s="298" customFormat="1" x14ac:dyDescent="0.25">
      <c r="C189" s="74"/>
      <c r="D189" s="8"/>
      <c r="E189" s="2"/>
      <c r="F189" s="2"/>
      <c r="G189" s="2"/>
      <c r="H189" s="2"/>
      <c r="I189" s="2"/>
      <c r="J189" s="2"/>
      <c r="K189" s="2"/>
      <c r="L189" s="2"/>
      <c r="M189" s="2"/>
      <c r="N189" s="2"/>
      <c r="O189" s="2"/>
    </row>
    <row r="190" spans="3:15" s="298" customFormat="1" x14ac:dyDescent="0.25">
      <c r="C190" s="74"/>
      <c r="D190" s="8"/>
      <c r="E190" s="2"/>
      <c r="F190" s="2"/>
      <c r="G190" s="2"/>
      <c r="H190" s="2"/>
      <c r="I190" s="2"/>
      <c r="J190" s="2"/>
      <c r="K190" s="2"/>
      <c r="L190" s="2"/>
      <c r="M190" s="2"/>
      <c r="N190" s="2"/>
      <c r="O190" s="2"/>
    </row>
    <row r="191" spans="3:15" s="298" customFormat="1" x14ac:dyDescent="0.25">
      <c r="C191" s="74"/>
      <c r="D191" s="8"/>
      <c r="E191" s="2"/>
      <c r="F191" s="2"/>
      <c r="G191" s="2"/>
      <c r="H191" s="2"/>
      <c r="I191" s="2"/>
      <c r="J191" s="2"/>
      <c r="K191" s="2"/>
      <c r="L191" s="2"/>
      <c r="M191" s="2"/>
      <c r="N191" s="2"/>
      <c r="O191" s="2"/>
    </row>
    <row r="192" spans="3:15" s="298" customFormat="1" x14ac:dyDescent="0.25">
      <c r="C192" s="74"/>
      <c r="D192" s="8"/>
      <c r="E192" s="2"/>
      <c r="F192" s="2"/>
      <c r="G192" s="2"/>
      <c r="H192" s="2"/>
      <c r="I192" s="2"/>
      <c r="J192" s="2"/>
      <c r="K192" s="2"/>
      <c r="L192" s="2"/>
      <c r="M192" s="2"/>
      <c r="N192" s="2"/>
      <c r="O192" s="2"/>
    </row>
    <row r="193" spans="3:15" s="298" customFormat="1" x14ac:dyDescent="0.25">
      <c r="C193" s="74"/>
      <c r="D193" s="8"/>
      <c r="E193" s="2"/>
      <c r="F193" s="2"/>
      <c r="G193" s="2"/>
      <c r="H193" s="2"/>
      <c r="I193" s="2"/>
      <c r="J193" s="2"/>
      <c r="K193" s="2"/>
      <c r="L193" s="2"/>
      <c r="M193" s="2"/>
      <c r="N193" s="2"/>
      <c r="O193" s="2"/>
    </row>
    <row r="194" spans="3:15" s="298" customFormat="1" x14ac:dyDescent="0.25">
      <c r="C194" s="74"/>
      <c r="D194" s="8"/>
      <c r="E194" s="2"/>
      <c r="F194" s="2"/>
      <c r="G194" s="2"/>
      <c r="H194" s="2"/>
      <c r="I194" s="2"/>
      <c r="J194" s="2"/>
      <c r="K194" s="2"/>
      <c r="L194" s="2"/>
      <c r="M194" s="2"/>
      <c r="N194" s="2"/>
      <c r="O194" s="2"/>
    </row>
    <row r="195" spans="3:15" s="298" customFormat="1" x14ac:dyDescent="0.25">
      <c r="C195" s="74"/>
      <c r="D195" s="8"/>
      <c r="E195" s="2"/>
      <c r="F195" s="2"/>
      <c r="G195" s="2"/>
      <c r="H195" s="2"/>
      <c r="I195" s="2"/>
      <c r="J195" s="2"/>
      <c r="K195" s="2"/>
      <c r="L195" s="2"/>
      <c r="M195" s="2"/>
      <c r="N195" s="2"/>
      <c r="O195" s="2"/>
    </row>
    <row r="196" spans="3:15" s="298" customFormat="1" x14ac:dyDescent="0.25">
      <c r="C196" s="74"/>
      <c r="D196" s="8"/>
      <c r="E196" s="2"/>
      <c r="F196" s="2"/>
      <c r="G196" s="2"/>
      <c r="H196" s="2"/>
      <c r="I196" s="2"/>
      <c r="J196" s="2"/>
      <c r="K196" s="2"/>
      <c r="L196" s="2"/>
      <c r="M196" s="2"/>
      <c r="N196" s="2"/>
      <c r="O196" s="2"/>
    </row>
    <row r="197" spans="3:15" s="298" customFormat="1" x14ac:dyDescent="0.25">
      <c r="C197" s="74"/>
      <c r="D197" s="8"/>
      <c r="E197" s="2"/>
      <c r="F197" s="2"/>
      <c r="G197" s="2"/>
      <c r="H197" s="2"/>
      <c r="I197" s="2"/>
      <c r="J197" s="2"/>
      <c r="K197" s="2"/>
      <c r="L197" s="2"/>
      <c r="M197" s="2"/>
      <c r="N197" s="2"/>
      <c r="O197" s="2"/>
    </row>
    <row r="198" spans="3:15" s="298" customFormat="1" x14ac:dyDescent="0.25">
      <c r="C198" s="74"/>
      <c r="D198" s="8"/>
      <c r="E198" s="2"/>
      <c r="F198" s="2"/>
      <c r="G198" s="2"/>
      <c r="H198" s="2"/>
      <c r="I198" s="2"/>
      <c r="J198" s="2"/>
      <c r="K198" s="2"/>
      <c r="L198" s="2"/>
      <c r="M198" s="2"/>
      <c r="N198" s="2"/>
      <c r="O198" s="2"/>
    </row>
    <row r="199" spans="3:15" s="298" customFormat="1" x14ac:dyDescent="0.25">
      <c r="C199" s="74"/>
      <c r="D199" s="8"/>
      <c r="E199" s="2"/>
      <c r="F199" s="2"/>
      <c r="G199" s="2"/>
      <c r="H199" s="2"/>
      <c r="I199" s="2"/>
      <c r="J199" s="2"/>
      <c r="K199" s="2"/>
      <c r="L199" s="2"/>
      <c r="M199" s="2"/>
      <c r="N199" s="2"/>
      <c r="O199" s="2"/>
    </row>
    <row r="200" spans="3:15" s="298" customFormat="1" x14ac:dyDescent="0.25">
      <c r="C200" s="74"/>
      <c r="D200" s="8"/>
      <c r="E200" s="2"/>
      <c r="F200" s="2"/>
      <c r="G200" s="2"/>
      <c r="H200" s="2"/>
      <c r="I200" s="2"/>
      <c r="J200" s="2"/>
      <c r="K200" s="2"/>
      <c r="L200" s="2"/>
      <c r="M200" s="2"/>
      <c r="N200" s="2"/>
      <c r="O200" s="2"/>
    </row>
    <row r="201" spans="3:15" s="298" customFormat="1" x14ac:dyDescent="0.25">
      <c r="C201" s="74"/>
      <c r="D201" s="8"/>
      <c r="E201" s="2"/>
      <c r="F201" s="2"/>
      <c r="G201" s="2"/>
      <c r="H201" s="2"/>
      <c r="I201" s="2"/>
      <c r="J201" s="2"/>
      <c r="K201" s="2"/>
      <c r="L201" s="2"/>
      <c r="M201" s="2"/>
      <c r="N201" s="2"/>
      <c r="O201" s="2"/>
    </row>
    <row r="202" spans="3:15" s="298" customFormat="1" x14ac:dyDescent="0.25">
      <c r="C202" s="74"/>
      <c r="D202" s="8"/>
      <c r="E202" s="2"/>
      <c r="F202" s="2"/>
      <c r="G202" s="2"/>
      <c r="H202" s="2"/>
      <c r="I202" s="2"/>
      <c r="J202" s="2"/>
      <c r="K202" s="2"/>
      <c r="L202" s="2"/>
      <c r="M202" s="2"/>
      <c r="N202" s="2"/>
      <c r="O202" s="2"/>
    </row>
    <row r="203" spans="3:15" s="298" customFormat="1" x14ac:dyDescent="0.25">
      <c r="C203" s="74"/>
      <c r="D203" s="8"/>
      <c r="E203" s="2"/>
      <c r="F203" s="2"/>
      <c r="G203" s="2"/>
      <c r="H203" s="2"/>
      <c r="I203" s="2"/>
      <c r="J203" s="2"/>
      <c r="K203" s="2"/>
      <c r="L203" s="2"/>
      <c r="M203" s="2"/>
      <c r="N203" s="2"/>
      <c r="O203" s="2"/>
    </row>
    <row r="204" spans="3:15" s="298" customFormat="1" x14ac:dyDescent="0.25">
      <c r="C204" s="74"/>
      <c r="D204" s="8"/>
      <c r="E204" s="2"/>
      <c r="F204" s="2"/>
      <c r="G204" s="2"/>
      <c r="H204" s="2"/>
      <c r="I204" s="2"/>
      <c r="J204" s="2"/>
      <c r="K204" s="2"/>
      <c r="L204" s="2"/>
      <c r="M204" s="2"/>
      <c r="N204" s="2"/>
      <c r="O204" s="2"/>
    </row>
    <row r="205" spans="3:15" s="298" customFormat="1" x14ac:dyDescent="0.25">
      <c r="C205" s="74"/>
      <c r="D205" s="8"/>
      <c r="E205" s="2"/>
      <c r="F205" s="2"/>
      <c r="G205" s="2"/>
      <c r="H205" s="2"/>
      <c r="I205" s="2"/>
      <c r="J205" s="2"/>
      <c r="K205" s="2"/>
      <c r="L205" s="2"/>
      <c r="M205" s="2"/>
      <c r="N205" s="2"/>
      <c r="O205" s="2"/>
    </row>
    <row r="206" spans="3:15" s="298" customFormat="1" x14ac:dyDescent="0.25">
      <c r="C206" s="74"/>
      <c r="D206" s="8"/>
      <c r="E206" s="2"/>
      <c r="F206" s="2"/>
      <c r="G206" s="2"/>
      <c r="H206" s="2"/>
      <c r="I206" s="2"/>
      <c r="J206" s="2"/>
      <c r="K206" s="2"/>
      <c r="L206" s="2"/>
      <c r="M206" s="2"/>
      <c r="N206" s="2"/>
      <c r="O206" s="2"/>
    </row>
    <row r="207" spans="3:15" s="298" customFormat="1" x14ac:dyDescent="0.25">
      <c r="C207" s="74"/>
      <c r="D207" s="8"/>
      <c r="E207" s="2"/>
      <c r="F207" s="2"/>
      <c r="G207" s="2"/>
      <c r="H207" s="2"/>
      <c r="I207" s="2"/>
      <c r="J207" s="2"/>
      <c r="K207" s="2"/>
      <c r="L207" s="2"/>
      <c r="M207" s="2"/>
      <c r="N207" s="2"/>
      <c r="O207" s="2"/>
    </row>
    <row r="208" spans="3:15" s="298" customFormat="1" x14ac:dyDescent="0.25">
      <c r="C208" s="74"/>
      <c r="D208" s="8"/>
      <c r="E208" s="2"/>
      <c r="F208" s="2"/>
      <c r="G208" s="2"/>
      <c r="H208" s="2"/>
      <c r="I208" s="2"/>
      <c r="J208" s="2"/>
      <c r="K208" s="2"/>
      <c r="L208" s="2"/>
      <c r="M208" s="2"/>
      <c r="N208" s="2"/>
      <c r="O208" s="2"/>
    </row>
    <row r="209" spans="3:15" s="298" customFormat="1" x14ac:dyDescent="0.25">
      <c r="C209" s="74"/>
      <c r="D209" s="8"/>
      <c r="E209" s="2"/>
      <c r="F209" s="2"/>
      <c r="G209" s="2"/>
      <c r="H209" s="2"/>
      <c r="I209" s="2"/>
      <c r="J209" s="2"/>
      <c r="K209" s="2"/>
      <c r="L209" s="2"/>
      <c r="M209" s="2"/>
      <c r="N209" s="2"/>
      <c r="O209" s="2"/>
    </row>
    <row r="210" spans="3:15" s="298" customFormat="1" x14ac:dyDescent="0.25">
      <c r="C210" s="74"/>
      <c r="D210" s="8"/>
      <c r="E210" s="2"/>
      <c r="F210" s="2"/>
      <c r="G210" s="2"/>
      <c r="H210" s="2"/>
      <c r="I210" s="2"/>
      <c r="J210" s="2"/>
      <c r="K210" s="2"/>
      <c r="L210" s="2"/>
      <c r="M210" s="2"/>
      <c r="N210" s="2"/>
      <c r="O210" s="2"/>
    </row>
    <row r="211" spans="3:15" s="298" customFormat="1" x14ac:dyDescent="0.25">
      <c r="C211" s="74"/>
      <c r="D211" s="8"/>
      <c r="E211" s="2"/>
      <c r="F211" s="2"/>
      <c r="G211" s="2"/>
      <c r="H211" s="2"/>
      <c r="I211" s="2"/>
      <c r="J211" s="2"/>
      <c r="K211" s="2"/>
      <c r="L211" s="2"/>
      <c r="M211" s="2"/>
      <c r="N211" s="2"/>
      <c r="O211" s="2"/>
    </row>
    <row r="212" spans="3:15" s="298" customFormat="1" x14ac:dyDescent="0.25">
      <c r="C212" s="74"/>
      <c r="D212" s="8"/>
      <c r="E212" s="2"/>
      <c r="F212" s="2"/>
      <c r="G212" s="2"/>
      <c r="H212" s="2"/>
      <c r="I212" s="2"/>
      <c r="J212" s="2"/>
      <c r="K212" s="2"/>
      <c r="L212" s="2"/>
      <c r="M212" s="2"/>
      <c r="N212" s="2"/>
      <c r="O212" s="2"/>
    </row>
    <row r="213" spans="3:15" s="298" customFormat="1" x14ac:dyDescent="0.25">
      <c r="C213" s="74"/>
      <c r="D213" s="8"/>
      <c r="E213" s="2"/>
      <c r="F213" s="2"/>
      <c r="G213" s="2"/>
      <c r="H213" s="2"/>
      <c r="I213" s="2"/>
      <c r="J213" s="2"/>
      <c r="K213" s="2"/>
      <c r="L213" s="2"/>
      <c r="M213" s="2"/>
      <c r="N213" s="2"/>
      <c r="O213" s="2"/>
    </row>
    <row r="214" spans="3:15" s="298" customFormat="1" x14ac:dyDescent="0.25">
      <c r="C214" s="74"/>
      <c r="D214" s="8"/>
      <c r="E214" s="2"/>
      <c r="F214" s="2"/>
      <c r="G214" s="2"/>
      <c r="H214" s="2"/>
      <c r="I214" s="2"/>
      <c r="J214" s="2"/>
      <c r="K214" s="2"/>
      <c r="L214" s="2"/>
      <c r="M214" s="2"/>
      <c r="N214" s="2"/>
      <c r="O214" s="2"/>
    </row>
    <row r="215" spans="3:15" x14ac:dyDescent="0.25">
      <c r="H215" s="2"/>
    </row>
  </sheetData>
  <sortState xmlns:xlrd2="http://schemas.microsoft.com/office/spreadsheetml/2017/richdata2" ref="A7:FJ19">
    <sortCondition descending="1" ref="C7:C19"/>
  </sortState>
  <mergeCells count="25">
    <mergeCell ref="A26:B26"/>
    <mergeCell ref="O5:O6"/>
    <mergeCell ref="E26:F26"/>
    <mergeCell ref="G26:H26"/>
    <mergeCell ref="A24:B24"/>
    <mergeCell ref="A25:B25"/>
    <mergeCell ref="K5:L5"/>
    <mergeCell ref="M5:N5"/>
    <mergeCell ref="I26:J26"/>
    <mergeCell ref="K26:L26"/>
    <mergeCell ref="M26:N26"/>
    <mergeCell ref="E25:N25"/>
    <mergeCell ref="D5:D6"/>
    <mergeCell ref="A2:Q2"/>
    <mergeCell ref="A3:Q3"/>
    <mergeCell ref="A5:A6"/>
    <mergeCell ref="B5:B6"/>
    <mergeCell ref="C5:C6"/>
    <mergeCell ref="E5:F5"/>
    <mergeCell ref="G5:H5"/>
    <mergeCell ref="Q5:Q6"/>
    <mergeCell ref="P5:P6"/>
    <mergeCell ref="P4:Q4"/>
    <mergeCell ref="I5:J5"/>
    <mergeCell ref="E4:N4"/>
  </mergeCells>
  <phoneticPr fontId="0" type="noConversion"/>
  <dataValidations disablePrompts="1" count="1">
    <dataValidation type="decimal" allowBlank="1" showInputMessage="1" showErrorMessage="1" sqref="E7:P23" xr:uid="{00000000-0002-0000-1800-000000000000}">
      <formula1>0</formula1>
      <formula2>1</formula2>
    </dataValidation>
  </dataValidations>
  <pageMargins left="0.78740157480314965" right="0.78740157480314965" top="0.98425196850393704" bottom="0.98425196850393704" header="0.51181102362204722" footer="0.51181102362204722"/>
  <pageSetup paperSize="9" scale="65" orientation="landscape" r:id="rId1"/>
  <headerFooter alignWithMargins="0">
    <oddFooter>&amp;R&amp;8 &amp;10 25</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Feuil28">
    <tabColor rgb="FF097D5F"/>
  </sheetPr>
  <dimension ref="A1:FJ179"/>
  <sheetViews>
    <sheetView topLeftCell="AP5" zoomScale="80" zoomScaleNormal="80" workbookViewId="0">
      <selection activeCell="O20" sqref="O20"/>
    </sheetView>
  </sheetViews>
  <sheetFormatPr baseColWidth="10" defaultColWidth="11.44140625" defaultRowHeight="13.2" x14ac:dyDescent="0.25"/>
  <cols>
    <col min="1" max="1" width="24" style="9" customWidth="1"/>
    <col min="2" max="2" width="20.44140625" style="9" customWidth="1"/>
    <col min="3" max="3" width="17.6640625" style="8" customWidth="1"/>
    <col min="4" max="4" width="13.6640625" style="8" customWidth="1"/>
    <col min="5" max="14" width="8.33203125" style="8" customWidth="1"/>
    <col min="15" max="15" width="11.44140625" style="8" customWidth="1"/>
    <col min="17" max="17" width="12.44140625" customWidth="1"/>
  </cols>
  <sheetData>
    <row r="1" spans="1:166" ht="135" customHeight="1" x14ac:dyDescent="0.25">
      <c r="A1" s="310"/>
      <c r="B1" s="310"/>
      <c r="C1" s="2"/>
      <c r="D1" s="2"/>
      <c r="E1" s="2"/>
      <c r="F1" s="2"/>
      <c r="G1" s="2"/>
      <c r="H1" s="2"/>
      <c r="I1" s="2"/>
      <c r="J1" s="2"/>
      <c r="K1" s="2"/>
      <c r="L1" s="2"/>
      <c r="M1" s="2"/>
      <c r="N1" s="2"/>
      <c r="O1" s="2"/>
      <c r="P1" s="132"/>
      <c r="Q1" s="132"/>
      <c r="R1" s="132"/>
      <c r="S1" s="132"/>
      <c r="T1" s="132"/>
      <c r="U1" s="132"/>
      <c r="V1" s="132"/>
      <c r="W1" s="132"/>
      <c r="X1" s="132"/>
      <c r="Y1" s="132"/>
      <c r="Z1" s="132"/>
      <c r="AA1" s="132"/>
      <c r="AB1" s="132"/>
      <c r="AC1" s="132"/>
      <c r="AD1" s="132"/>
      <c r="AE1" s="132"/>
      <c r="AF1" s="132"/>
      <c r="AG1" s="132"/>
      <c r="AH1" s="132"/>
      <c r="AI1" s="132"/>
      <c r="AJ1" s="132"/>
      <c r="AK1" s="132"/>
      <c r="AL1" s="132"/>
      <c r="AM1" s="132"/>
      <c r="AN1" s="132"/>
      <c r="AO1" s="132"/>
      <c r="AP1" s="132"/>
      <c r="AQ1" s="132"/>
      <c r="AR1" s="132"/>
      <c r="AS1" s="132"/>
      <c r="AT1" s="132"/>
      <c r="AU1" s="132"/>
      <c r="AV1" s="132"/>
      <c r="AW1" s="132"/>
      <c r="AX1" s="132"/>
      <c r="AY1" s="132"/>
      <c r="AZ1" s="132"/>
      <c r="BA1" s="132"/>
      <c r="BB1" s="132"/>
      <c r="BC1" s="132"/>
      <c r="BD1" s="132"/>
      <c r="BE1" s="132"/>
      <c r="BF1" s="132"/>
      <c r="BG1" s="132"/>
      <c r="BH1" s="132"/>
      <c r="BI1" s="132"/>
      <c r="BJ1" s="132"/>
      <c r="BK1" s="132"/>
      <c r="BL1" s="132"/>
      <c r="BM1" s="132"/>
      <c r="BN1" s="132"/>
      <c r="BO1" s="132"/>
      <c r="BP1" s="132"/>
      <c r="BQ1" s="132"/>
      <c r="BR1" s="132"/>
      <c r="BS1" s="132"/>
      <c r="BT1" s="132"/>
      <c r="BU1" s="132"/>
      <c r="BV1" s="132"/>
      <c r="BW1" s="132"/>
      <c r="BX1" s="132"/>
      <c r="BY1" s="132"/>
      <c r="BZ1" s="132"/>
      <c r="CA1" s="132"/>
      <c r="CB1" s="132"/>
      <c r="CC1" s="132"/>
      <c r="CD1" s="132"/>
      <c r="CE1" s="132"/>
      <c r="CF1" s="132"/>
      <c r="CG1" s="132"/>
      <c r="CH1" s="132"/>
      <c r="CI1" s="132"/>
      <c r="CJ1" s="132"/>
      <c r="CK1" s="132"/>
      <c r="CL1" s="132"/>
      <c r="CM1" s="132"/>
      <c r="CN1" s="132"/>
      <c r="CO1" s="132"/>
      <c r="CP1" s="132"/>
      <c r="CQ1" s="132"/>
      <c r="CR1" s="132"/>
      <c r="CS1" s="132"/>
      <c r="CT1" s="132"/>
      <c r="CU1" s="132"/>
      <c r="CV1" s="132"/>
      <c r="CW1" s="132"/>
      <c r="CX1" s="132"/>
      <c r="CY1" s="132"/>
      <c r="CZ1" s="132"/>
      <c r="DA1" s="132"/>
      <c r="DB1" s="132"/>
      <c r="DC1" s="132"/>
      <c r="DD1" s="132"/>
      <c r="DE1" s="132"/>
      <c r="DF1" s="132"/>
      <c r="DG1" s="132"/>
      <c r="DH1" s="132"/>
      <c r="DI1" s="132"/>
      <c r="DJ1" s="132"/>
      <c r="DK1" s="132"/>
      <c r="DL1" s="132"/>
      <c r="DM1" s="132"/>
      <c r="DN1" s="132"/>
      <c r="DO1" s="132"/>
      <c r="DP1" s="132"/>
      <c r="DQ1" s="132"/>
      <c r="DR1" s="132"/>
      <c r="DS1" s="132"/>
      <c r="DT1" s="132"/>
      <c r="DU1" s="132"/>
      <c r="DV1" s="132"/>
      <c r="DW1" s="132"/>
      <c r="DX1" s="132"/>
      <c r="DY1" s="132"/>
      <c r="DZ1" s="132"/>
      <c r="EA1" s="132"/>
      <c r="EB1" s="132"/>
      <c r="EC1" s="132"/>
      <c r="ED1" s="132"/>
      <c r="EE1" s="132"/>
      <c r="EF1" s="132"/>
      <c r="EG1" s="132"/>
      <c r="EH1" s="132"/>
      <c r="EI1" s="132"/>
      <c r="EJ1" s="132"/>
      <c r="EK1" s="132"/>
      <c r="EL1" s="132"/>
      <c r="EM1" s="132"/>
      <c r="EN1" s="132"/>
      <c r="EO1" s="132"/>
      <c r="EP1" s="132"/>
      <c r="EQ1" s="132"/>
      <c r="ER1" s="132"/>
      <c r="ES1" s="132"/>
      <c r="ET1" s="132"/>
      <c r="EU1" s="132"/>
      <c r="EV1" s="132"/>
      <c r="EW1" s="132"/>
      <c r="EX1" s="132"/>
      <c r="EY1" s="132"/>
      <c r="EZ1" s="132"/>
      <c r="FA1" s="132"/>
      <c r="FB1" s="132"/>
      <c r="FC1" s="132"/>
      <c r="FD1" s="132"/>
      <c r="FE1" s="132"/>
      <c r="FF1" s="132"/>
      <c r="FG1" s="132"/>
      <c r="FH1" s="132"/>
      <c r="FI1" s="132"/>
      <c r="FJ1" s="132"/>
    </row>
    <row r="2" spans="1:166" ht="67.5" customHeight="1" x14ac:dyDescent="0.25">
      <c r="A2" s="901" t="s">
        <v>163</v>
      </c>
      <c r="B2" s="901"/>
      <c r="C2" s="901"/>
      <c r="D2" s="901"/>
      <c r="E2" s="901"/>
      <c r="F2" s="901"/>
      <c r="G2" s="901"/>
      <c r="H2" s="901"/>
      <c r="I2" s="902"/>
      <c r="J2" s="902"/>
      <c r="K2" s="902"/>
      <c r="L2" s="902"/>
      <c r="M2" s="902"/>
      <c r="N2" s="902"/>
      <c r="O2" s="902"/>
      <c r="P2" s="902"/>
      <c r="Q2" s="902"/>
      <c r="R2" s="132"/>
      <c r="S2" s="132"/>
      <c r="T2" s="132"/>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c r="AS2" s="132"/>
      <c r="AT2" s="132"/>
      <c r="AU2" s="132"/>
      <c r="AV2" s="132"/>
      <c r="AW2" s="132"/>
      <c r="AX2" s="132"/>
      <c r="AY2" s="132"/>
      <c r="AZ2" s="132"/>
      <c r="BA2" s="132"/>
      <c r="BB2" s="132"/>
      <c r="BC2" s="132"/>
      <c r="BD2" s="132"/>
      <c r="BE2" s="132"/>
      <c r="BF2" s="132"/>
      <c r="BG2" s="132"/>
      <c r="BH2" s="132"/>
      <c r="BI2" s="132"/>
      <c r="BJ2" s="132"/>
      <c r="BK2" s="132"/>
      <c r="BL2" s="132"/>
      <c r="BM2" s="132"/>
      <c r="BN2" s="132"/>
      <c r="BO2" s="132"/>
      <c r="BP2" s="132"/>
      <c r="BQ2" s="132"/>
      <c r="BR2" s="132"/>
      <c r="BS2" s="132"/>
      <c r="BT2" s="132"/>
      <c r="BU2" s="132"/>
      <c r="BV2" s="132"/>
      <c r="BW2" s="132"/>
      <c r="BX2" s="132"/>
      <c r="BY2" s="132"/>
      <c r="BZ2" s="132"/>
      <c r="CA2" s="132"/>
      <c r="CB2" s="132"/>
      <c r="CC2" s="132"/>
      <c r="CD2" s="132"/>
      <c r="CE2" s="132"/>
      <c r="CF2" s="132"/>
      <c r="CG2" s="132"/>
      <c r="CH2" s="132"/>
      <c r="CI2" s="132"/>
      <c r="CJ2" s="132"/>
      <c r="CK2" s="132"/>
      <c r="CL2" s="132"/>
      <c r="CM2" s="132"/>
      <c r="CN2" s="132"/>
      <c r="CO2" s="132"/>
      <c r="CP2" s="132"/>
      <c r="CQ2" s="132"/>
      <c r="CR2" s="132"/>
      <c r="CS2" s="132"/>
      <c r="CT2" s="132"/>
      <c r="CU2" s="132"/>
      <c r="CV2" s="132"/>
      <c r="CW2" s="132"/>
      <c r="CX2" s="132"/>
      <c r="CY2" s="132"/>
      <c r="CZ2" s="132"/>
      <c r="DA2" s="132"/>
      <c r="DB2" s="132"/>
      <c r="DC2" s="132"/>
      <c r="DD2" s="132"/>
      <c r="DE2" s="132"/>
      <c r="DF2" s="132"/>
      <c r="DG2" s="132"/>
      <c r="DH2" s="132"/>
      <c r="DI2" s="132"/>
      <c r="DJ2" s="132"/>
      <c r="DK2" s="132"/>
      <c r="DL2" s="132"/>
      <c r="DM2" s="132"/>
      <c r="DN2" s="132"/>
      <c r="DO2" s="132"/>
      <c r="DP2" s="132"/>
      <c r="DQ2" s="132"/>
      <c r="DR2" s="132"/>
      <c r="DS2" s="132"/>
      <c r="DT2" s="132"/>
      <c r="DU2" s="132"/>
      <c r="DV2" s="132"/>
      <c r="DW2" s="132"/>
      <c r="DX2" s="132"/>
      <c r="DY2" s="132"/>
      <c r="DZ2" s="132"/>
      <c r="EA2" s="132"/>
      <c r="EB2" s="132"/>
      <c r="EC2" s="132"/>
      <c r="ED2" s="132"/>
      <c r="EE2" s="132"/>
      <c r="EF2" s="132"/>
      <c r="EG2" s="132"/>
      <c r="EH2" s="132"/>
      <c r="EI2" s="132"/>
      <c r="EJ2" s="132"/>
      <c r="EK2" s="132"/>
      <c r="EL2" s="132"/>
      <c r="EM2" s="132"/>
      <c r="EN2" s="132"/>
      <c r="EO2" s="132"/>
      <c r="EP2" s="132"/>
      <c r="EQ2" s="132"/>
      <c r="ER2" s="132"/>
      <c r="ES2" s="132"/>
      <c r="ET2" s="132"/>
      <c r="EU2" s="132"/>
      <c r="EV2" s="132"/>
      <c r="EW2" s="132"/>
      <c r="EX2" s="132"/>
      <c r="EY2" s="132"/>
      <c r="EZ2" s="132"/>
      <c r="FA2" s="132"/>
      <c r="FB2" s="132"/>
      <c r="FC2" s="132"/>
      <c r="FD2" s="132"/>
      <c r="FE2" s="132"/>
      <c r="FF2" s="132"/>
      <c r="FG2" s="132"/>
      <c r="FH2" s="132"/>
      <c r="FI2" s="132"/>
      <c r="FJ2" s="132"/>
    </row>
    <row r="3" spans="1:166" ht="49.5" customHeight="1" x14ac:dyDescent="0.25">
      <c r="A3" s="903" t="s">
        <v>422</v>
      </c>
      <c r="B3" s="904"/>
      <c r="C3" s="904"/>
      <c r="D3" s="904"/>
      <c r="E3" s="904"/>
      <c r="F3" s="904"/>
      <c r="G3" s="904"/>
      <c r="H3" s="904"/>
      <c r="I3" s="904"/>
      <c r="J3" s="904"/>
      <c r="K3" s="904"/>
      <c r="L3" s="904"/>
      <c r="M3" s="904"/>
      <c r="N3" s="904"/>
      <c r="O3" s="905"/>
      <c r="P3" s="905"/>
      <c r="Q3" s="906"/>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32"/>
      <c r="AX3" s="132"/>
      <c r="AY3" s="132"/>
      <c r="AZ3" s="132"/>
      <c r="BA3" s="132"/>
      <c r="BB3" s="132"/>
      <c r="BC3" s="132"/>
      <c r="BD3" s="132"/>
      <c r="BE3" s="132"/>
      <c r="BF3" s="132"/>
      <c r="BG3" s="132"/>
      <c r="BH3" s="132"/>
      <c r="BI3" s="132"/>
      <c r="BJ3" s="132"/>
      <c r="BK3" s="132"/>
      <c r="BL3" s="132"/>
      <c r="BM3" s="132"/>
      <c r="BN3" s="132"/>
      <c r="BO3" s="132"/>
      <c r="BP3" s="132"/>
      <c r="BQ3" s="132"/>
      <c r="BR3" s="132"/>
      <c r="BS3" s="132"/>
      <c r="BT3" s="132"/>
      <c r="BU3" s="132"/>
      <c r="BV3" s="132"/>
      <c r="BW3" s="132"/>
      <c r="BX3" s="132"/>
      <c r="BY3" s="132"/>
      <c r="BZ3" s="132"/>
      <c r="CA3" s="132"/>
      <c r="CB3" s="132"/>
      <c r="CC3" s="132"/>
      <c r="CD3" s="132"/>
      <c r="CE3" s="132"/>
      <c r="CF3" s="132"/>
      <c r="CG3" s="132"/>
      <c r="CH3" s="132"/>
      <c r="CI3" s="132"/>
      <c r="CJ3" s="132"/>
      <c r="CK3" s="132"/>
      <c r="CL3" s="132"/>
      <c r="CM3" s="132"/>
      <c r="CN3" s="132"/>
      <c r="CO3" s="132"/>
      <c r="CP3" s="132"/>
      <c r="CQ3" s="132"/>
      <c r="CR3" s="132"/>
      <c r="CS3" s="132"/>
      <c r="CT3" s="132"/>
      <c r="CU3" s="132"/>
      <c r="CV3" s="132"/>
      <c r="CW3" s="132"/>
      <c r="CX3" s="132"/>
      <c r="CY3" s="132"/>
      <c r="CZ3" s="132"/>
      <c r="DA3" s="132"/>
      <c r="DB3" s="132"/>
      <c r="DC3" s="132"/>
      <c r="DD3" s="132"/>
      <c r="DE3" s="132"/>
      <c r="DF3" s="132"/>
      <c r="DG3" s="132"/>
      <c r="DH3" s="132"/>
      <c r="DI3" s="132"/>
      <c r="DJ3" s="132"/>
      <c r="DK3" s="132"/>
      <c r="DL3" s="132"/>
      <c r="DM3" s="132"/>
      <c r="DN3" s="132"/>
      <c r="DO3" s="132"/>
      <c r="DP3" s="132"/>
      <c r="DQ3" s="132"/>
      <c r="DR3" s="132"/>
      <c r="DS3" s="132"/>
      <c r="DT3" s="132"/>
      <c r="DU3" s="132"/>
      <c r="DV3" s="132"/>
      <c r="DW3" s="132"/>
      <c r="DX3" s="132"/>
      <c r="DY3" s="132"/>
      <c r="DZ3" s="132"/>
      <c r="EA3" s="132"/>
      <c r="EB3" s="132"/>
      <c r="EC3" s="132"/>
      <c r="ED3" s="132"/>
      <c r="EE3" s="132"/>
      <c r="EF3" s="132"/>
      <c r="EG3" s="132"/>
      <c r="EH3" s="132"/>
      <c r="EI3" s="132"/>
      <c r="EJ3" s="132"/>
      <c r="EK3" s="132"/>
      <c r="EL3" s="132"/>
      <c r="EM3" s="132"/>
      <c r="EN3" s="132"/>
      <c r="EO3" s="132"/>
      <c r="EP3" s="132"/>
      <c r="EQ3" s="132"/>
      <c r="ER3" s="132"/>
      <c r="ES3" s="132"/>
      <c r="ET3" s="132"/>
      <c r="EU3" s="132"/>
      <c r="EV3" s="132"/>
      <c r="EW3" s="132"/>
      <c r="EX3" s="132"/>
      <c r="EY3" s="132"/>
      <c r="EZ3" s="132"/>
      <c r="FA3" s="132"/>
      <c r="FB3" s="132"/>
      <c r="FC3" s="132"/>
      <c r="FD3" s="132"/>
      <c r="FE3" s="132"/>
      <c r="FF3" s="132"/>
      <c r="FG3" s="132"/>
      <c r="FH3" s="132"/>
      <c r="FI3" s="132"/>
      <c r="FJ3" s="132"/>
    </row>
    <row r="4" spans="1:166" ht="21" customHeight="1" x14ac:dyDescent="0.25">
      <c r="A4" s="21"/>
      <c r="B4" s="22"/>
      <c r="C4" s="15"/>
      <c r="D4" s="15"/>
      <c r="E4" s="907" t="s">
        <v>164</v>
      </c>
      <c r="F4" s="923"/>
      <c r="G4" s="923"/>
      <c r="H4" s="923"/>
      <c r="I4" s="923"/>
      <c r="J4" s="923"/>
      <c r="K4" s="923"/>
      <c r="L4" s="923"/>
      <c r="M4" s="923"/>
      <c r="N4" s="924"/>
      <c r="O4" s="602" t="s">
        <v>7</v>
      </c>
      <c r="P4" s="907" t="s">
        <v>165</v>
      </c>
      <c r="Q4" s="908"/>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32"/>
      <c r="AX4" s="132"/>
      <c r="AY4" s="132"/>
      <c r="AZ4" s="132"/>
      <c r="BA4" s="132"/>
      <c r="BB4" s="132"/>
      <c r="BC4" s="132"/>
      <c r="BD4" s="132"/>
      <c r="BE4" s="132"/>
      <c r="BF4" s="132"/>
      <c r="BG4" s="132"/>
      <c r="BH4" s="132"/>
      <c r="BI4" s="132"/>
      <c r="BJ4" s="132"/>
      <c r="BK4" s="132"/>
      <c r="BL4" s="132"/>
      <c r="BM4" s="132"/>
      <c r="BN4" s="132"/>
      <c r="BO4" s="132"/>
      <c r="BP4" s="132"/>
      <c r="BQ4" s="132"/>
      <c r="BR4" s="132"/>
      <c r="BS4" s="132"/>
      <c r="BT4" s="132"/>
      <c r="BU4" s="132"/>
      <c r="BV4" s="132"/>
      <c r="BW4" s="132"/>
      <c r="BX4" s="132"/>
      <c r="BY4" s="132"/>
      <c r="BZ4" s="132"/>
      <c r="CA4" s="132"/>
      <c r="CB4" s="132"/>
      <c r="CC4" s="132"/>
      <c r="CD4" s="132"/>
      <c r="CE4" s="132"/>
      <c r="CF4" s="132"/>
      <c r="CG4" s="132"/>
      <c r="CH4" s="132"/>
      <c r="CI4" s="132"/>
      <c r="CJ4" s="132"/>
      <c r="CK4" s="132"/>
      <c r="CL4" s="132"/>
      <c r="CM4" s="132"/>
      <c r="CN4" s="132"/>
      <c r="CO4" s="132"/>
      <c r="CP4" s="132"/>
      <c r="CQ4" s="132"/>
      <c r="CR4" s="132"/>
      <c r="CS4" s="132"/>
      <c r="CT4" s="132"/>
      <c r="CU4" s="132"/>
      <c r="CV4" s="132"/>
      <c r="CW4" s="132"/>
      <c r="CX4" s="132"/>
      <c r="CY4" s="132"/>
      <c r="CZ4" s="132"/>
      <c r="DA4" s="132"/>
      <c r="DB4" s="132"/>
      <c r="DC4" s="132"/>
      <c r="DD4" s="132"/>
      <c r="DE4" s="132"/>
      <c r="DF4" s="132"/>
      <c r="DG4" s="132"/>
      <c r="DH4" s="132"/>
      <c r="DI4" s="132"/>
      <c r="DJ4" s="132"/>
      <c r="DK4" s="132"/>
      <c r="DL4" s="132"/>
      <c r="DM4" s="132"/>
      <c r="DN4" s="132"/>
      <c r="DO4" s="132"/>
      <c r="DP4" s="132"/>
      <c r="DQ4" s="132"/>
      <c r="DR4" s="132"/>
      <c r="DS4" s="132"/>
      <c r="DT4" s="132"/>
      <c r="DU4" s="132"/>
      <c r="DV4" s="132"/>
      <c r="DW4" s="132"/>
      <c r="DX4" s="132"/>
      <c r="DY4" s="132"/>
      <c r="DZ4" s="132"/>
      <c r="EA4" s="132"/>
      <c r="EB4" s="132"/>
      <c r="EC4" s="132"/>
      <c r="ED4" s="132"/>
      <c r="EE4" s="132"/>
      <c r="EF4" s="132"/>
      <c r="EG4" s="132"/>
      <c r="EH4" s="132"/>
      <c r="EI4" s="132"/>
      <c r="EJ4" s="132"/>
      <c r="EK4" s="132"/>
      <c r="EL4" s="132"/>
      <c r="EM4" s="132"/>
      <c r="EN4" s="132"/>
      <c r="EO4" s="132"/>
      <c r="EP4" s="132"/>
      <c r="EQ4" s="132"/>
      <c r="ER4" s="132"/>
      <c r="ES4" s="132"/>
      <c r="ET4" s="132"/>
      <c r="EU4" s="132"/>
      <c r="EV4" s="132"/>
      <c r="EW4" s="132"/>
      <c r="EX4" s="132"/>
      <c r="EY4" s="132"/>
      <c r="EZ4" s="132"/>
      <c r="FA4" s="132"/>
      <c r="FB4" s="132"/>
      <c r="FC4" s="132"/>
      <c r="FD4" s="132"/>
      <c r="FE4" s="132"/>
      <c r="FF4" s="132"/>
      <c r="FG4" s="132"/>
      <c r="FH4" s="132"/>
      <c r="FI4" s="132"/>
      <c r="FJ4" s="132"/>
    </row>
    <row r="5" spans="1:166" s="4" customFormat="1" ht="38.25" customHeight="1" x14ac:dyDescent="0.2">
      <c r="A5" s="914" t="s">
        <v>166</v>
      </c>
      <c r="B5" s="914" t="s">
        <v>131</v>
      </c>
      <c r="C5" s="916" t="s">
        <v>1320</v>
      </c>
      <c r="D5" s="918" t="s">
        <v>1321</v>
      </c>
      <c r="E5" s="965" t="s">
        <v>20</v>
      </c>
      <c r="F5" s="965"/>
      <c r="G5" s="965" t="s">
        <v>35</v>
      </c>
      <c r="H5" s="965"/>
      <c r="I5" s="920" t="s">
        <v>167</v>
      </c>
      <c r="J5" s="921"/>
      <c r="K5" s="916" t="s">
        <v>168</v>
      </c>
      <c r="L5" s="922"/>
      <c r="M5" s="916" t="s">
        <v>31</v>
      </c>
      <c r="N5" s="922"/>
      <c r="O5" s="966" t="s">
        <v>169</v>
      </c>
      <c r="P5" s="909" t="s">
        <v>170</v>
      </c>
      <c r="Q5" s="909" t="s">
        <v>171</v>
      </c>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row>
    <row r="6" spans="1:166" s="5" customFormat="1" ht="41.25" customHeight="1" x14ac:dyDescent="0.25">
      <c r="A6" s="915"/>
      <c r="B6" s="915"/>
      <c r="C6" s="917"/>
      <c r="D6" s="919"/>
      <c r="E6" s="11" t="s">
        <v>172</v>
      </c>
      <c r="F6" s="601" t="s">
        <v>173</v>
      </c>
      <c r="G6" s="11" t="s">
        <v>172</v>
      </c>
      <c r="H6" s="601" t="s">
        <v>173</v>
      </c>
      <c r="I6" s="11" t="s">
        <v>172</v>
      </c>
      <c r="J6" s="601" t="s">
        <v>173</v>
      </c>
      <c r="K6" s="11" t="s">
        <v>172</v>
      </c>
      <c r="L6" s="601" t="s">
        <v>173</v>
      </c>
      <c r="M6" s="11" t="s">
        <v>172</v>
      </c>
      <c r="N6" s="601" t="s">
        <v>173</v>
      </c>
      <c r="O6" s="967"/>
      <c r="P6" s="910"/>
      <c r="Q6" s="910"/>
    </row>
    <row r="7" spans="1:166" s="61" customFormat="1" x14ac:dyDescent="0.25">
      <c r="A7" s="13" t="s">
        <v>423</v>
      </c>
      <c r="B7" s="14" t="s">
        <v>115</v>
      </c>
      <c r="C7" s="215">
        <v>11658</v>
      </c>
      <c r="D7" s="215"/>
      <c r="E7" s="440">
        <v>0.6</v>
      </c>
      <c r="F7" s="441">
        <v>0.2</v>
      </c>
      <c r="G7" s="36"/>
      <c r="H7" s="36"/>
      <c r="I7" s="36"/>
      <c r="J7" s="36"/>
      <c r="K7" s="36"/>
      <c r="L7" s="36"/>
      <c r="M7" s="36"/>
      <c r="N7" s="36"/>
      <c r="O7" s="36"/>
      <c r="P7" s="38"/>
      <c r="Q7" s="38"/>
      <c r="R7" s="433"/>
      <c r="S7" s="433"/>
      <c r="T7" s="433"/>
      <c r="U7" s="433"/>
      <c r="V7" s="433"/>
      <c r="W7" s="433"/>
      <c r="X7" s="433"/>
      <c r="Y7" s="433"/>
      <c r="Z7" s="433"/>
      <c r="AA7" s="433"/>
      <c r="AB7" s="433"/>
      <c r="AC7" s="433"/>
      <c r="AD7" s="433"/>
      <c r="AE7" s="433"/>
      <c r="AF7" s="433"/>
      <c r="AG7" s="433"/>
      <c r="AH7" s="433"/>
      <c r="AI7" s="433"/>
      <c r="AJ7" s="433"/>
      <c r="AK7" s="433"/>
      <c r="AL7" s="433"/>
      <c r="AM7" s="433"/>
      <c r="AN7" s="433"/>
      <c r="AO7" s="433"/>
      <c r="AP7" s="433"/>
      <c r="AQ7" s="433"/>
      <c r="AR7" s="433"/>
      <c r="AS7" s="433"/>
      <c r="AT7" s="433"/>
      <c r="AU7" s="433"/>
      <c r="AV7" s="433"/>
      <c r="AW7" s="433"/>
      <c r="AX7" s="433"/>
      <c r="AY7" s="433"/>
      <c r="AZ7" s="433"/>
      <c r="BA7" s="433"/>
      <c r="BB7" s="433"/>
      <c r="BC7" s="433"/>
      <c r="BD7" s="433"/>
      <c r="BE7" s="433"/>
      <c r="BF7" s="433"/>
      <c r="BG7" s="433"/>
      <c r="BH7" s="433"/>
      <c r="BI7" s="433"/>
      <c r="BJ7" s="433"/>
      <c r="BK7" s="433"/>
      <c r="BL7" s="433"/>
      <c r="BM7" s="433"/>
      <c r="BN7" s="433"/>
      <c r="BO7" s="433"/>
      <c r="BP7" s="433"/>
      <c r="BQ7" s="433"/>
      <c r="BR7" s="433"/>
      <c r="BS7" s="433"/>
      <c r="BT7" s="433"/>
      <c r="BU7" s="433"/>
      <c r="BV7" s="433"/>
      <c r="BW7" s="433"/>
      <c r="BX7" s="433"/>
      <c r="BY7" s="433"/>
      <c r="BZ7" s="433"/>
      <c r="CA7" s="433"/>
      <c r="CB7" s="433"/>
      <c r="CC7" s="433"/>
      <c r="CD7" s="433"/>
      <c r="CE7" s="433"/>
      <c r="CF7" s="433"/>
      <c r="CG7" s="433"/>
      <c r="CH7" s="433"/>
      <c r="CI7" s="433"/>
      <c r="CJ7" s="433"/>
      <c r="CK7" s="433"/>
      <c r="CL7" s="433"/>
      <c r="CM7" s="433"/>
      <c r="CN7" s="433"/>
      <c r="CO7" s="433"/>
      <c r="CP7" s="433"/>
      <c r="CQ7" s="433"/>
      <c r="CR7" s="433"/>
      <c r="CS7" s="433"/>
      <c r="CT7" s="433"/>
      <c r="CU7" s="433"/>
      <c r="CV7" s="433"/>
      <c r="CW7" s="433"/>
      <c r="CX7" s="433"/>
      <c r="CY7" s="433"/>
      <c r="CZ7" s="433"/>
      <c r="DA7" s="433"/>
      <c r="DB7" s="433"/>
      <c r="DC7" s="433"/>
      <c r="DD7" s="433"/>
      <c r="DE7" s="433"/>
      <c r="DF7" s="433"/>
      <c r="DG7" s="433"/>
      <c r="DH7" s="433"/>
      <c r="DI7" s="433"/>
      <c r="DJ7" s="433"/>
      <c r="DK7" s="433"/>
      <c r="DL7" s="433"/>
      <c r="DM7" s="433"/>
      <c r="DN7" s="433"/>
      <c r="DO7" s="433"/>
      <c r="DP7" s="433"/>
      <c r="DQ7" s="433"/>
      <c r="DR7" s="433"/>
      <c r="DS7" s="433"/>
      <c r="DT7" s="433"/>
      <c r="DU7" s="433"/>
      <c r="DV7" s="433"/>
      <c r="DW7" s="433"/>
      <c r="DX7" s="433"/>
      <c r="DY7" s="433"/>
      <c r="DZ7" s="433"/>
      <c r="EA7" s="433"/>
      <c r="EB7" s="433"/>
      <c r="EC7" s="433"/>
      <c r="ED7" s="433"/>
      <c r="EE7" s="433"/>
      <c r="EF7" s="433"/>
      <c r="EG7" s="433"/>
      <c r="EH7" s="433"/>
      <c r="EI7" s="433"/>
      <c r="EJ7" s="433"/>
      <c r="EK7" s="433"/>
      <c r="EL7" s="433"/>
      <c r="EM7" s="433"/>
      <c r="EN7" s="433"/>
      <c r="EO7" s="433"/>
      <c r="EP7" s="433"/>
      <c r="EQ7" s="433"/>
      <c r="ER7" s="433"/>
      <c r="ES7" s="433"/>
      <c r="ET7" s="433"/>
      <c r="EU7" s="433"/>
      <c r="EV7" s="433"/>
      <c r="EW7" s="433"/>
      <c r="EX7" s="433"/>
      <c r="EY7" s="433"/>
      <c r="EZ7" s="433"/>
      <c r="FA7" s="433"/>
      <c r="FB7" s="433"/>
      <c r="FC7" s="433"/>
      <c r="FD7" s="433"/>
      <c r="FE7" s="433"/>
      <c r="FF7" s="433"/>
      <c r="FG7" s="433"/>
      <c r="FH7" s="433"/>
      <c r="FI7" s="433"/>
      <c r="FJ7" s="433"/>
    </row>
    <row r="8" spans="1:166" s="433" customFormat="1" x14ac:dyDescent="0.25">
      <c r="A8" s="13" t="s">
        <v>424</v>
      </c>
      <c r="B8" s="438" t="s">
        <v>117</v>
      </c>
      <c r="C8" s="442">
        <v>11607</v>
      </c>
      <c r="D8" s="215"/>
      <c r="E8" s="440">
        <v>0.4</v>
      </c>
      <c r="F8" s="431">
        <v>0.5</v>
      </c>
      <c r="G8" s="36"/>
      <c r="H8" s="36"/>
      <c r="I8" s="36"/>
      <c r="J8" s="36"/>
      <c r="K8" s="36"/>
      <c r="L8" s="36"/>
      <c r="M8" s="36"/>
      <c r="N8" s="36"/>
      <c r="O8" s="36"/>
      <c r="P8" s="38"/>
      <c r="Q8" s="38"/>
    </row>
    <row r="9" spans="1:166" s="61" customFormat="1" x14ac:dyDescent="0.25">
      <c r="A9" s="13" t="s">
        <v>425</v>
      </c>
      <c r="B9" s="14" t="s">
        <v>426</v>
      </c>
      <c r="C9" s="215">
        <v>11251</v>
      </c>
      <c r="D9" s="215"/>
      <c r="E9" s="667">
        <v>0.71899999999999997</v>
      </c>
      <c r="F9" s="431">
        <v>0.28100000000000003</v>
      </c>
      <c r="G9" s="36"/>
      <c r="H9" s="36"/>
      <c r="I9" s="36"/>
      <c r="J9" s="36"/>
      <c r="K9" s="36"/>
      <c r="L9" s="36"/>
      <c r="M9" s="36"/>
      <c r="N9" s="36"/>
      <c r="O9" s="36"/>
      <c r="P9" s="432"/>
      <c r="Q9" s="38"/>
    </row>
    <row r="10" spans="1:166" s="433" customFormat="1" x14ac:dyDescent="0.25">
      <c r="A10" s="56" t="s">
        <v>427</v>
      </c>
      <c r="B10" s="62" t="s">
        <v>428</v>
      </c>
      <c r="C10" s="30">
        <v>6947</v>
      </c>
      <c r="D10" s="30"/>
      <c r="E10" s="204">
        <v>0.184</v>
      </c>
      <c r="F10" s="59">
        <v>0.81599999999999995</v>
      </c>
      <c r="G10" s="60"/>
      <c r="H10" s="60"/>
      <c r="I10" s="60"/>
      <c r="J10" s="60"/>
      <c r="K10" s="60"/>
      <c r="L10" s="60"/>
      <c r="M10" s="60"/>
      <c r="N10" s="60"/>
      <c r="O10" s="60"/>
      <c r="P10" s="63"/>
      <c r="Q10" s="63"/>
    </row>
    <row r="11" spans="1:166" s="210" customFormat="1" x14ac:dyDescent="0.25">
      <c r="A11" s="66" t="s">
        <v>125</v>
      </c>
      <c r="B11" s="75" t="s">
        <v>126</v>
      </c>
      <c r="C11" s="86">
        <v>5148</v>
      </c>
      <c r="D11" s="86"/>
      <c r="E11" s="217">
        <v>0.14000000000000001</v>
      </c>
      <c r="F11" s="211">
        <v>0.26</v>
      </c>
      <c r="G11" s="209"/>
      <c r="H11" s="209"/>
      <c r="I11" s="209"/>
      <c r="J11" s="209"/>
      <c r="K11" s="209"/>
      <c r="L11" s="209"/>
      <c r="M11" s="209"/>
      <c r="N11" s="209"/>
      <c r="O11" s="209"/>
      <c r="P11" s="91"/>
      <c r="Q11" s="91"/>
    </row>
    <row r="12" spans="1:166" s="210" customFormat="1" x14ac:dyDescent="0.25">
      <c r="A12" s="66" t="s">
        <v>128</v>
      </c>
      <c r="B12" s="75" t="s">
        <v>129</v>
      </c>
      <c r="C12" s="86">
        <v>4785</v>
      </c>
      <c r="D12" s="86"/>
      <c r="E12" s="217">
        <v>0.4</v>
      </c>
      <c r="F12" s="211"/>
      <c r="G12" s="209"/>
      <c r="H12" s="209"/>
      <c r="I12" s="209"/>
      <c r="J12" s="209"/>
      <c r="K12" s="209"/>
      <c r="L12" s="209"/>
      <c r="M12" s="209"/>
      <c r="N12" s="209"/>
      <c r="O12" s="209"/>
      <c r="P12" s="91"/>
      <c r="Q12" s="91"/>
    </row>
    <row r="13" spans="1:166" s="210" customFormat="1" x14ac:dyDescent="0.25">
      <c r="A13" s="66" t="s">
        <v>123</v>
      </c>
      <c r="B13" s="75" t="s">
        <v>124</v>
      </c>
      <c r="C13" s="86">
        <v>3693</v>
      </c>
      <c r="D13" s="86"/>
      <c r="E13" s="217"/>
      <c r="F13" s="211">
        <v>0.4</v>
      </c>
      <c r="G13" s="209">
        <v>9.6000000000000002E-2</v>
      </c>
      <c r="H13" s="209">
        <v>0.104</v>
      </c>
      <c r="I13" s="209"/>
      <c r="J13" s="209"/>
      <c r="K13" s="209"/>
      <c r="L13" s="209"/>
      <c r="M13" s="209"/>
      <c r="N13" s="209"/>
      <c r="O13" s="209"/>
      <c r="P13" s="91"/>
      <c r="Q13" s="91"/>
    </row>
    <row r="14" spans="1:166" s="210" customFormat="1" x14ac:dyDescent="0.25">
      <c r="A14" s="66" t="s">
        <v>430</v>
      </c>
      <c r="B14" s="75" t="s">
        <v>127</v>
      </c>
      <c r="C14" s="86">
        <v>2001</v>
      </c>
      <c r="D14" s="86"/>
      <c r="E14" s="217"/>
      <c r="F14" s="211"/>
      <c r="G14" s="209"/>
      <c r="H14" s="209"/>
      <c r="I14" s="209"/>
      <c r="J14" s="209"/>
      <c r="K14" s="209"/>
      <c r="L14" s="209"/>
      <c r="M14" s="209">
        <v>1</v>
      </c>
      <c r="N14" s="209"/>
      <c r="O14" s="209"/>
      <c r="P14" s="91"/>
      <c r="Q14" s="91"/>
    </row>
    <row r="15" spans="1:166" s="210" customFormat="1" x14ac:dyDescent="0.25">
      <c r="A15" s="66" t="s">
        <v>431</v>
      </c>
      <c r="B15" s="75" t="s">
        <v>432</v>
      </c>
      <c r="C15" s="86">
        <v>1046</v>
      </c>
      <c r="D15" s="86"/>
      <c r="E15" s="217"/>
      <c r="F15" s="211"/>
      <c r="G15" s="209"/>
      <c r="H15" s="209"/>
      <c r="I15" s="209"/>
      <c r="J15" s="209"/>
      <c r="K15" s="209"/>
      <c r="L15" s="209"/>
      <c r="M15" s="209">
        <v>0.5</v>
      </c>
      <c r="N15" s="209"/>
      <c r="O15" s="209">
        <v>0.5</v>
      </c>
      <c r="P15" s="91"/>
      <c r="Q15" s="91"/>
    </row>
    <row r="16" spans="1:166" s="210" customFormat="1" x14ac:dyDescent="0.25">
      <c r="A16" s="66" t="s">
        <v>1396</v>
      </c>
      <c r="B16" s="75" t="s">
        <v>485</v>
      </c>
      <c r="C16" s="86" t="s">
        <v>1332</v>
      </c>
      <c r="D16" s="86"/>
      <c r="E16" s="217"/>
      <c r="F16" s="211"/>
      <c r="G16" s="209"/>
      <c r="H16" s="209"/>
      <c r="I16" s="209"/>
      <c r="J16" s="209"/>
      <c r="K16" s="209"/>
      <c r="L16" s="209"/>
      <c r="M16" s="209"/>
      <c r="N16" s="209"/>
      <c r="O16" s="209"/>
      <c r="P16" s="91">
        <v>0.5</v>
      </c>
      <c r="Q16" s="91" t="s">
        <v>1348</v>
      </c>
    </row>
    <row r="17" spans="1:17" s="61" customFormat="1" x14ac:dyDescent="0.25">
      <c r="A17" s="56"/>
      <c r="B17" s="62"/>
      <c r="C17" s="30"/>
      <c r="D17" s="30"/>
      <c r="E17" s="204"/>
      <c r="F17" s="305"/>
      <c r="G17" s="60"/>
      <c r="H17" s="60"/>
      <c r="I17" s="60"/>
      <c r="J17" s="60"/>
      <c r="K17" s="60"/>
      <c r="L17" s="60"/>
      <c r="M17" s="60"/>
      <c r="N17" s="60"/>
      <c r="O17" s="60"/>
      <c r="P17" s="63"/>
      <c r="Q17" s="63"/>
    </row>
    <row r="18" spans="1:17" s="61" customFormat="1" x14ac:dyDescent="0.25">
      <c r="A18" s="929" t="s">
        <v>188</v>
      </c>
      <c r="B18" s="930"/>
      <c r="C18" s="129"/>
      <c r="D18" s="126"/>
      <c r="E18" s="205"/>
      <c r="F18" s="205">
        <f>SUM(F7:F17)</f>
        <v>2.4569999999999999</v>
      </c>
      <c r="G18" s="205"/>
      <c r="H18" s="205">
        <f>SUM(H7:H17)</f>
        <v>0.104</v>
      </c>
      <c r="I18" s="213"/>
      <c r="J18" s="213">
        <f>SUM(J7:J17)</f>
        <v>0</v>
      </c>
      <c r="K18" s="213"/>
      <c r="L18" s="213">
        <f>SUM(L7:L17)</f>
        <v>0</v>
      </c>
      <c r="M18" s="213"/>
      <c r="N18" s="213">
        <f>SUM(N7:N17)</f>
        <v>0</v>
      </c>
      <c r="O18" s="129"/>
      <c r="P18" s="206"/>
      <c r="Q18" s="206"/>
    </row>
    <row r="19" spans="1:17" s="61" customFormat="1" x14ac:dyDescent="0.25">
      <c r="A19" s="940" t="s">
        <v>189</v>
      </c>
      <c r="B19" s="941"/>
      <c r="C19" s="114"/>
      <c r="D19" s="629"/>
      <c r="E19" s="948">
        <f>SUM(F18+H18+J18+L18+N18)</f>
        <v>2.5609999999999999</v>
      </c>
      <c r="F19" s="949"/>
      <c r="G19" s="949"/>
      <c r="H19" s="949"/>
      <c r="I19" s="950"/>
      <c r="J19" s="950"/>
      <c r="K19" s="950"/>
      <c r="L19" s="950"/>
      <c r="M19" s="950"/>
      <c r="N19" s="951"/>
      <c r="O19" s="114"/>
      <c r="P19" s="214"/>
      <c r="Q19" s="214"/>
    </row>
    <row r="20" spans="1:17" s="27" customFormat="1" x14ac:dyDescent="0.25">
      <c r="A20" s="929" t="s">
        <v>190</v>
      </c>
      <c r="B20" s="952"/>
      <c r="C20" s="33"/>
      <c r="D20" s="29"/>
      <c r="E20" s="938">
        <f>SUM(E7:F17)</f>
        <v>4.9000000000000012</v>
      </c>
      <c r="F20" s="947"/>
      <c r="G20" s="938">
        <f>SUM(G7:H17)</f>
        <v>0.2</v>
      </c>
      <c r="H20" s="947"/>
      <c r="I20" s="938">
        <f>SUM(I7:J17)</f>
        <v>0</v>
      </c>
      <c r="J20" s="959"/>
      <c r="K20" s="938">
        <f>SUM(K7:L17)</f>
        <v>0</v>
      </c>
      <c r="L20" s="959"/>
      <c r="M20" s="938">
        <f>SUM(M7:N17)</f>
        <v>1.5</v>
      </c>
      <c r="N20" s="959"/>
      <c r="O20" s="628">
        <f>SUM(O7:O17)</f>
        <v>0.5</v>
      </c>
      <c r="P20" s="35"/>
      <c r="Q20" s="35"/>
    </row>
    <row r="21" spans="1:17" s="27" customFormat="1" x14ac:dyDescent="0.25">
      <c r="A21" s="161" t="s">
        <v>191</v>
      </c>
      <c r="B21" s="162">
        <f>E20/(E20+G20+I20+K20)*100</f>
        <v>96.078431372549019</v>
      </c>
      <c r="C21" s="168"/>
      <c r="D21" s="29"/>
      <c r="E21" s="29"/>
      <c r="F21" s="29"/>
      <c r="G21" s="29"/>
      <c r="H21" s="29"/>
      <c r="I21" s="29"/>
      <c r="J21" s="29"/>
      <c r="K21" s="29"/>
      <c r="L21" s="29"/>
      <c r="M21" s="29"/>
      <c r="N21" s="29"/>
      <c r="O21" s="29"/>
      <c r="P21" s="98"/>
      <c r="Q21" s="98"/>
    </row>
    <row r="22" spans="1:17" s="61" customFormat="1" x14ac:dyDescent="0.25">
      <c r="A22" s="216"/>
      <c r="B22" s="216"/>
      <c r="C22" s="74"/>
      <c r="D22" s="74"/>
      <c r="E22" s="74"/>
      <c r="F22" s="74"/>
      <c r="G22" s="74"/>
      <c r="H22" s="74"/>
      <c r="I22" s="74"/>
      <c r="J22" s="74"/>
      <c r="K22" s="74"/>
      <c r="L22" s="74"/>
      <c r="M22" s="74"/>
      <c r="N22" s="74"/>
      <c r="O22" s="74"/>
      <c r="P22" s="582"/>
      <c r="Q22" s="582"/>
    </row>
    <row r="23" spans="1:17" s="27" customFormat="1" x14ac:dyDescent="0.25">
      <c r="A23" s="70" t="s">
        <v>192</v>
      </c>
      <c r="B23" s="70"/>
      <c r="C23" s="71"/>
      <c r="D23" s="71"/>
      <c r="E23" s="71"/>
      <c r="F23" s="71"/>
      <c r="G23" s="71"/>
      <c r="H23" s="71"/>
      <c r="I23" s="71"/>
      <c r="J23" s="71"/>
      <c r="K23" s="71"/>
      <c r="L23" s="71"/>
      <c r="M23" s="71"/>
      <c r="N23" s="71"/>
      <c r="O23" s="71"/>
      <c r="P23" s="72"/>
      <c r="Q23" s="70"/>
    </row>
    <row r="24" spans="1:17" s="27" customFormat="1" x14ac:dyDescent="0.25">
      <c r="A24" s="582" t="s">
        <v>1462</v>
      </c>
      <c r="B24" s="70"/>
      <c r="C24" s="71"/>
      <c r="D24" s="71"/>
      <c r="E24" s="71"/>
      <c r="F24" s="71"/>
      <c r="G24" s="71"/>
      <c r="H24" s="71"/>
      <c r="I24" s="71"/>
      <c r="J24" s="71"/>
      <c r="K24" s="71"/>
      <c r="L24" s="71"/>
      <c r="M24" s="71"/>
      <c r="N24" s="71"/>
      <c r="O24" s="71"/>
      <c r="P24" s="72"/>
      <c r="Q24" s="70"/>
    </row>
    <row r="25" spans="1:17" s="61" customFormat="1" x14ac:dyDescent="0.25">
      <c r="A25" s="582" t="s">
        <v>1392</v>
      </c>
      <c r="B25" s="582"/>
      <c r="C25" s="74"/>
      <c r="D25" s="74"/>
      <c r="E25" s="74"/>
      <c r="F25" s="74"/>
      <c r="G25" s="74"/>
      <c r="H25" s="74"/>
      <c r="I25" s="74"/>
      <c r="J25" s="74"/>
      <c r="K25" s="74"/>
      <c r="L25" s="74"/>
      <c r="M25" s="74"/>
      <c r="N25" s="74"/>
      <c r="O25" s="74"/>
      <c r="P25" s="582"/>
      <c r="Q25" s="582"/>
    </row>
    <row r="26" spans="1:17" s="61" customFormat="1" x14ac:dyDescent="0.25">
      <c r="A26" s="582" t="s">
        <v>1393</v>
      </c>
      <c r="B26" s="582"/>
      <c r="C26" s="74"/>
      <c r="D26" s="74"/>
      <c r="E26" s="74"/>
      <c r="F26" s="74"/>
      <c r="G26" s="74"/>
      <c r="H26" s="74"/>
      <c r="I26" s="74"/>
      <c r="J26" s="74"/>
      <c r="K26" s="74"/>
      <c r="L26" s="74"/>
      <c r="M26" s="74"/>
      <c r="N26" s="74"/>
      <c r="O26" s="74"/>
      <c r="P26" s="582"/>
      <c r="Q26" s="582"/>
    </row>
    <row r="27" spans="1:17" s="61" customFormat="1" x14ac:dyDescent="0.25">
      <c r="A27" s="73" t="s">
        <v>433</v>
      </c>
      <c r="B27" s="582"/>
      <c r="C27" s="74"/>
      <c r="D27" s="74"/>
      <c r="E27" s="74"/>
      <c r="F27" s="74"/>
      <c r="G27" s="74"/>
      <c r="H27" s="74"/>
      <c r="I27" s="74"/>
      <c r="J27" s="74"/>
      <c r="K27" s="74"/>
      <c r="L27" s="74"/>
      <c r="M27" s="74"/>
      <c r="N27" s="74"/>
      <c r="O27" s="74"/>
      <c r="P27" s="582"/>
      <c r="Q27" s="582"/>
    </row>
    <row r="28" spans="1:17" s="582" customFormat="1" x14ac:dyDescent="0.25">
      <c r="A28" s="73" t="s">
        <v>1394</v>
      </c>
      <c r="C28" s="74"/>
      <c r="D28" s="74"/>
      <c r="E28" s="74"/>
      <c r="F28" s="74"/>
      <c r="G28" s="74"/>
      <c r="H28" s="74"/>
      <c r="I28" s="74"/>
      <c r="J28" s="74"/>
      <c r="K28" s="74"/>
      <c r="L28" s="74"/>
      <c r="M28" s="74"/>
      <c r="N28" s="74"/>
      <c r="O28" s="74"/>
    </row>
    <row r="29" spans="1:17" s="61" customFormat="1" x14ac:dyDescent="0.25">
      <c r="A29" s="73" t="s">
        <v>1395</v>
      </c>
      <c r="B29" s="582"/>
      <c r="C29" s="74"/>
      <c r="D29" s="74"/>
      <c r="E29" s="74"/>
      <c r="F29" s="74"/>
      <c r="G29" s="74"/>
      <c r="H29" s="74"/>
      <c r="I29" s="74"/>
      <c r="J29" s="74"/>
      <c r="K29" s="74"/>
      <c r="L29" s="74"/>
      <c r="M29" s="74"/>
      <c r="N29" s="74"/>
      <c r="O29" s="582"/>
      <c r="P29" s="582"/>
    </row>
    <row r="30" spans="1:17" s="582" customFormat="1" x14ac:dyDescent="0.25">
      <c r="C30" s="74"/>
      <c r="D30" s="74"/>
      <c r="E30" s="74"/>
      <c r="F30" s="74"/>
      <c r="G30" s="74"/>
      <c r="H30" s="74"/>
      <c r="I30" s="74"/>
      <c r="J30" s="74"/>
      <c r="K30" s="74"/>
      <c r="L30" s="74"/>
      <c r="M30" s="74"/>
      <c r="N30" s="74"/>
      <c r="O30" s="74"/>
    </row>
    <row r="31" spans="1:17" s="582" customFormat="1" x14ac:dyDescent="0.25">
      <c r="A31" s="73"/>
      <c r="C31" s="74"/>
      <c r="D31" s="74"/>
      <c r="E31" s="74"/>
      <c r="F31" s="74"/>
      <c r="G31" s="74"/>
      <c r="H31" s="74"/>
      <c r="I31" s="74"/>
      <c r="J31" s="74"/>
      <c r="K31" s="74"/>
      <c r="L31" s="74"/>
      <c r="M31" s="74"/>
      <c r="N31" s="74"/>
      <c r="O31" s="74"/>
    </row>
    <row r="32" spans="1:17" s="582" customFormat="1" x14ac:dyDescent="0.25">
      <c r="C32" s="74"/>
      <c r="D32" s="74"/>
      <c r="E32" s="74"/>
      <c r="F32" s="74"/>
      <c r="G32" s="74"/>
      <c r="H32" s="74"/>
      <c r="I32" s="74"/>
      <c r="J32" s="74"/>
      <c r="K32" s="74"/>
      <c r="L32" s="74"/>
      <c r="M32" s="74"/>
      <c r="N32" s="74"/>
      <c r="O32" s="74"/>
    </row>
    <row r="33" spans="1:15" s="283" customFormat="1" x14ac:dyDescent="0.25">
      <c r="A33" s="310"/>
      <c r="B33" s="310"/>
      <c r="C33" s="2"/>
      <c r="D33" s="2"/>
      <c r="E33" s="2"/>
      <c r="F33" s="2"/>
      <c r="G33" s="2"/>
      <c r="H33" s="2"/>
      <c r="I33" s="2"/>
      <c r="J33" s="2"/>
      <c r="K33" s="2"/>
      <c r="L33" s="2"/>
      <c r="M33" s="2"/>
      <c r="N33" s="2"/>
      <c r="O33" s="2"/>
    </row>
    <row r="34" spans="1:15" s="283" customFormat="1" x14ac:dyDescent="0.25">
      <c r="A34" s="310"/>
      <c r="B34" s="310"/>
      <c r="C34" s="2"/>
      <c r="D34" s="2"/>
      <c r="E34" s="2"/>
      <c r="F34" s="2"/>
      <c r="G34" s="2"/>
      <c r="H34" s="2"/>
      <c r="I34" s="2"/>
      <c r="J34" s="2"/>
      <c r="K34" s="2"/>
      <c r="L34" s="2"/>
      <c r="M34" s="2"/>
      <c r="N34" s="2"/>
      <c r="O34" s="2"/>
    </row>
    <row r="35" spans="1:15" s="283" customFormat="1" x14ac:dyDescent="0.25">
      <c r="A35" s="310"/>
      <c r="B35" s="310"/>
      <c r="C35" s="2"/>
      <c r="D35" s="2"/>
      <c r="E35" s="2"/>
      <c r="F35" s="2"/>
      <c r="G35" s="2"/>
      <c r="H35" s="2"/>
      <c r="I35" s="2"/>
      <c r="J35" s="2"/>
      <c r="K35" s="2"/>
      <c r="L35" s="2"/>
      <c r="M35" s="2"/>
      <c r="N35" s="2"/>
      <c r="O35" s="2"/>
    </row>
    <row r="36" spans="1:15" s="283" customFormat="1" x14ac:dyDescent="0.25">
      <c r="A36" s="310"/>
      <c r="B36" s="310"/>
      <c r="C36" s="2"/>
      <c r="D36" s="2"/>
      <c r="E36" s="2"/>
      <c r="F36" s="2"/>
      <c r="G36" s="2"/>
      <c r="H36" s="2"/>
      <c r="I36" s="2"/>
      <c r="J36" s="2"/>
      <c r="K36" s="2"/>
      <c r="L36" s="2"/>
      <c r="M36" s="2"/>
      <c r="N36" s="2"/>
      <c r="O36" s="2"/>
    </row>
    <row r="37" spans="1:15" s="283" customFormat="1" x14ac:dyDescent="0.25">
      <c r="A37" s="310"/>
      <c r="B37" s="310"/>
      <c r="C37" s="2"/>
      <c r="D37" s="2"/>
      <c r="E37" s="2"/>
      <c r="F37" s="2"/>
      <c r="G37" s="2"/>
      <c r="H37" s="2"/>
      <c r="I37" s="2"/>
      <c r="J37" s="2"/>
      <c r="K37" s="2"/>
      <c r="L37" s="2"/>
      <c r="M37" s="2"/>
      <c r="N37" s="2"/>
      <c r="O37" s="2"/>
    </row>
    <row r="38" spans="1:15" s="283" customFormat="1" x14ac:dyDescent="0.25">
      <c r="A38" s="310"/>
      <c r="B38" s="310"/>
      <c r="C38" s="2"/>
      <c r="D38" s="2"/>
      <c r="E38" s="2"/>
      <c r="F38" s="2"/>
      <c r="G38" s="2"/>
      <c r="H38" s="2"/>
      <c r="I38" s="2"/>
      <c r="J38" s="2"/>
      <c r="K38" s="2"/>
      <c r="L38" s="2"/>
      <c r="M38" s="2"/>
      <c r="N38" s="2"/>
      <c r="O38" s="2"/>
    </row>
    <row r="39" spans="1:15" s="283" customFormat="1" x14ac:dyDescent="0.25">
      <c r="A39" s="310"/>
      <c r="B39" s="310"/>
      <c r="C39" s="2"/>
      <c r="D39" s="2"/>
      <c r="E39" s="2"/>
      <c r="F39" s="2"/>
      <c r="G39" s="2"/>
      <c r="H39" s="2"/>
      <c r="I39" s="2"/>
      <c r="J39" s="2"/>
      <c r="K39" s="2"/>
      <c r="L39" s="2"/>
      <c r="M39" s="2"/>
      <c r="N39" s="2"/>
      <c r="O39" s="2"/>
    </row>
    <row r="40" spans="1:15" s="283" customFormat="1" x14ac:dyDescent="0.25">
      <c r="A40" s="310"/>
      <c r="B40" s="310"/>
      <c r="C40" s="2"/>
      <c r="D40" s="2"/>
      <c r="E40" s="2"/>
      <c r="F40" s="2"/>
      <c r="G40" s="2"/>
      <c r="H40" s="2"/>
      <c r="I40" s="2"/>
      <c r="J40" s="2"/>
      <c r="K40" s="2"/>
      <c r="L40" s="2"/>
      <c r="M40" s="2"/>
      <c r="N40" s="2"/>
      <c r="O40" s="2"/>
    </row>
    <row r="41" spans="1:15" s="283" customFormat="1" x14ac:dyDescent="0.25">
      <c r="A41" s="310"/>
      <c r="B41" s="310"/>
      <c r="C41" s="2"/>
      <c r="D41" s="2"/>
      <c r="E41" s="2"/>
      <c r="F41" s="2"/>
      <c r="G41" s="2"/>
      <c r="H41" s="2"/>
      <c r="I41" s="2"/>
      <c r="J41" s="2"/>
      <c r="K41" s="2"/>
      <c r="L41" s="2"/>
      <c r="M41" s="2"/>
      <c r="N41" s="2"/>
      <c r="O41" s="2"/>
    </row>
    <row r="42" spans="1:15" s="283" customFormat="1" x14ac:dyDescent="0.25">
      <c r="A42" s="310"/>
      <c r="B42" s="310"/>
      <c r="C42" s="2"/>
      <c r="D42" s="2"/>
      <c r="E42" s="2"/>
      <c r="F42" s="2"/>
      <c r="G42" s="2"/>
      <c r="H42" s="2"/>
      <c r="I42" s="2"/>
      <c r="J42" s="2"/>
      <c r="K42" s="2"/>
      <c r="L42" s="2"/>
      <c r="M42" s="2"/>
      <c r="N42" s="2"/>
      <c r="O42" s="2"/>
    </row>
    <row r="43" spans="1:15" s="283" customFormat="1" x14ac:dyDescent="0.25">
      <c r="A43" s="310"/>
      <c r="B43" s="310"/>
      <c r="C43" s="2"/>
      <c r="D43" s="2"/>
      <c r="E43" s="2"/>
      <c r="F43" s="2"/>
      <c r="G43" s="2"/>
      <c r="H43" s="2"/>
      <c r="I43" s="2"/>
      <c r="J43" s="2"/>
      <c r="K43" s="2"/>
      <c r="L43" s="2"/>
      <c r="M43" s="2"/>
      <c r="N43" s="2"/>
      <c r="O43" s="2"/>
    </row>
    <row r="44" spans="1:15" s="283" customFormat="1" x14ac:dyDescent="0.25">
      <c r="A44" s="310"/>
      <c r="B44" s="310"/>
      <c r="C44" s="2"/>
      <c r="D44" s="2"/>
      <c r="E44" s="2"/>
      <c r="F44" s="2"/>
      <c r="G44" s="2"/>
      <c r="H44" s="2"/>
      <c r="I44" s="2"/>
      <c r="J44" s="2"/>
      <c r="K44" s="2"/>
      <c r="L44" s="2"/>
      <c r="M44" s="2"/>
      <c r="N44" s="2"/>
      <c r="O44" s="2"/>
    </row>
    <row r="45" spans="1:15" s="283" customFormat="1" x14ac:dyDescent="0.25">
      <c r="A45" s="310"/>
      <c r="B45" s="310"/>
      <c r="C45" s="2"/>
      <c r="D45" s="2"/>
      <c r="E45" s="2"/>
      <c r="F45" s="2"/>
      <c r="G45" s="2"/>
      <c r="H45" s="2"/>
      <c r="I45" s="2"/>
      <c r="J45" s="2"/>
      <c r="K45" s="2"/>
      <c r="L45" s="2"/>
      <c r="M45" s="2"/>
      <c r="N45" s="2"/>
      <c r="O45" s="2"/>
    </row>
    <row r="46" spans="1:15" s="283" customFormat="1" x14ac:dyDescent="0.25">
      <c r="A46" s="310"/>
      <c r="B46" s="310"/>
      <c r="C46" s="2"/>
      <c r="D46" s="2"/>
      <c r="E46" s="2"/>
      <c r="F46" s="2"/>
      <c r="G46" s="2"/>
      <c r="H46" s="2"/>
      <c r="I46" s="2"/>
      <c r="J46" s="2"/>
      <c r="K46" s="2"/>
      <c r="L46" s="2"/>
      <c r="M46" s="2"/>
      <c r="N46" s="2"/>
      <c r="O46" s="2"/>
    </row>
    <row r="47" spans="1:15" s="283" customFormat="1" x14ac:dyDescent="0.25">
      <c r="C47" s="2"/>
      <c r="D47" s="2"/>
      <c r="E47" s="2"/>
      <c r="F47" s="2"/>
      <c r="G47" s="2"/>
      <c r="H47" s="2"/>
      <c r="I47" s="2"/>
      <c r="J47" s="2"/>
      <c r="K47" s="2"/>
      <c r="L47" s="2"/>
      <c r="M47" s="2"/>
      <c r="N47" s="2"/>
      <c r="O47" s="2"/>
    </row>
    <row r="48" spans="1:15" s="283" customFormat="1" x14ac:dyDescent="0.25">
      <c r="C48" s="2"/>
      <c r="D48" s="2"/>
      <c r="E48" s="2"/>
      <c r="F48" s="2"/>
      <c r="G48" s="2"/>
      <c r="H48" s="2"/>
      <c r="I48" s="2"/>
      <c r="J48" s="2"/>
      <c r="K48" s="2"/>
      <c r="L48" s="2"/>
      <c r="M48" s="2"/>
      <c r="N48" s="2"/>
      <c r="O48" s="2"/>
    </row>
    <row r="49" spans="3:15" s="283" customFormat="1" x14ac:dyDescent="0.25">
      <c r="C49" s="2"/>
      <c r="D49" s="2"/>
      <c r="E49" s="2"/>
      <c r="F49" s="2"/>
      <c r="G49" s="2"/>
      <c r="H49" s="2"/>
      <c r="I49" s="2"/>
      <c r="J49" s="2"/>
      <c r="K49" s="2"/>
      <c r="L49" s="2"/>
      <c r="M49" s="2"/>
      <c r="N49" s="2"/>
      <c r="O49" s="2"/>
    </row>
    <row r="50" spans="3:15" s="283" customFormat="1" x14ac:dyDescent="0.25">
      <c r="C50" s="2"/>
      <c r="D50" s="2"/>
      <c r="E50" s="2"/>
      <c r="F50" s="2"/>
      <c r="G50" s="2"/>
      <c r="H50" s="2"/>
      <c r="I50" s="2"/>
      <c r="J50" s="2"/>
      <c r="K50" s="2"/>
      <c r="L50" s="2"/>
      <c r="M50" s="2"/>
      <c r="N50" s="2"/>
      <c r="O50" s="2"/>
    </row>
    <row r="51" spans="3:15" s="283" customFormat="1" x14ac:dyDescent="0.25">
      <c r="C51" s="2"/>
      <c r="D51" s="2"/>
      <c r="E51" s="2"/>
      <c r="F51" s="2"/>
      <c r="G51" s="2"/>
      <c r="H51" s="2"/>
      <c r="I51" s="2"/>
      <c r="J51" s="2"/>
      <c r="K51" s="2"/>
      <c r="L51" s="2"/>
      <c r="M51" s="2"/>
      <c r="N51" s="2"/>
      <c r="O51" s="2"/>
    </row>
    <row r="52" spans="3:15" s="283" customFormat="1" x14ac:dyDescent="0.25">
      <c r="C52" s="2"/>
      <c r="D52" s="2"/>
      <c r="E52" s="2"/>
      <c r="F52" s="2"/>
      <c r="G52" s="2"/>
      <c r="H52" s="2"/>
      <c r="I52" s="2"/>
      <c r="J52" s="2"/>
      <c r="K52" s="2"/>
      <c r="L52" s="2"/>
      <c r="M52" s="2"/>
      <c r="N52" s="2"/>
      <c r="O52" s="2"/>
    </row>
    <row r="53" spans="3:15" s="283" customFormat="1" x14ac:dyDescent="0.25">
      <c r="C53" s="2"/>
      <c r="D53" s="2"/>
      <c r="E53" s="2"/>
      <c r="F53" s="2"/>
      <c r="G53" s="2"/>
      <c r="H53" s="2"/>
      <c r="I53" s="2"/>
      <c r="J53" s="2"/>
      <c r="K53" s="2"/>
      <c r="L53" s="2"/>
      <c r="M53" s="2"/>
      <c r="N53" s="2"/>
      <c r="O53" s="2"/>
    </row>
    <row r="54" spans="3:15" s="283" customFormat="1" x14ac:dyDescent="0.25">
      <c r="C54" s="2"/>
      <c r="D54" s="2"/>
      <c r="E54" s="2"/>
      <c r="F54" s="2"/>
      <c r="G54" s="2"/>
      <c r="H54" s="2"/>
      <c r="I54" s="2"/>
      <c r="J54" s="2"/>
      <c r="K54" s="2"/>
      <c r="L54" s="2"/>
      <c r="M54" s="2"/>
      <c r="N54" s="2"/>
      <c r="O54" s="2"/>
    </row>
    <row r="55" spans="3:15" s="283" customFormat="1" x14ac:dyDescent="0.25">
      <c r="C55" s="2"/>
      <c r="D55" s="2"/>
      <c r="E55" s="2"/>
      <c r="F55" s="2"/>
      <c r="G55" s="2"/>
      <c r="H55" s="2"/>
      <c r="I55" s="2"/>
      <c r="J55" s="2"/>
      <c r="K55" s="2"/>
      <c r="L55" s="2"/>
      <c r="M55" s="2"/>
      <c r="N55" s="2"/>
      <c r="O55" s="2"/>
    </row>
    <row r="56" spans="3:15" s="283" customFormat="1" x14ac:dyDescent="0.25">
      <c r="C56" s="2"/>
      <c r="D56" s="2"/>
      <c r="E56" s="2"/>
      <c r="F56" s="2"/>
      <c r="G56" s="2"/>
      <c r="H56" s="2"/>
      <c r="I56" s="2"/>
      <c r="J56" s="2"/>
      <c r="K56" s="2"/>
      <c r="L56" s="2"/>
      <c r="M56" s="2"/>
      <c r="N56" s="2"/>
      <c r="O56" s="2"/>
    </row>
    <row r="57" spans="3:15" s="283" customFormat="1" x14ac:dyDescent="0.25">
      <c r="C57" s="2"/>
      <c r="D57" s="2"/>
      <c r="E57" s="2"/>
      <c r="F57" s="2"/>
      <c r="G57" s="2"/>
      <c r="H57" s="2"/>
      <c r="I57" s="2"/>
      <c r="J57" s="2"/>
      <c r="K57" s="2"/>
      <c r="L57" s="2"/>
      <c r="M57" s="2"/>
      <c r="N57" s="2"/>
      <c r="O57" s="2"/>
    </row>
    <row r="58" spans="3:15" s="283" customFormat="1" x14ac:dyDescent="0.25">
      <c r="C58" s="2"/>
      <c r="D58" s="2"/>
      <c r="E58" s="2"/>
      <c r="F58" s="2"/>
      <c r="G58" s="2"/>
      <c r="H58" s="2"/>
      <c r="I58" s="2"/>
      <c r="J58" s="2"/>
      <c r="K58" s="2"/>
      <c r="L58" s="2"/>
      <c r="M58" s="2"/>
      <c r="N58" s="2"/>
      <c r="O58" s="2"/>
    </row>
    <row r="59" spans="3:15" s="283" customFormat="1" x14ac:dyDescent="0.25">
      <c r="C59" s="2"/>
      <c r="D59" s="2"/>
      <c r="E59" s="2"/>
      <c r="F59" s="2"/>
      <c r="G59" s="2"/>
      <c r="H59" s="2"/>
      <c r="I59" s="2"/>
      <c r="J59" s="2"/>
      <c r="K59" s="2"/>
      <c r="L59" s="2"/>
      <c r="M59" s="2"/>
      <c r="N59" s="2"/>
      <c r="O59" s="2"/>
    </row>
    <row r="60" spans="3:15" s="283" customFormat="1" x14ac:dyDescent="0.25">
      <c r="C60" s="2"/>
      <c r="D60" s="2"/>
      <c r="E60" s="2"/>
      <c r="F60" s="2"/>
      <c r="G60" s="2"/>
      <c r="H60" s="2"/>
      <c r="I60" s="2"/>
      <c r="J60" s="2"/>
      <c r="K60" s="2"/>
      <c r="L60" s="2"/>
      <c r="M60" s="2"/>
      <c r="N60" s="2"/>
      <c r="O60" s="2"/>
    </row>
    <row r="61" spans="3:15" s="283" customFormat="1" x14ac:dyDescent="0.25">
      <c r="C61" s="2"/>
      <c r="D61" s="2"/>
      <c r="E61" s="2"/>
      <c r="F61" s="2"/>
      <c r="G61" s="2"/>
      <c r="H61" s="2"/>
      <c r="I61" s="2"/>
      <c r="J61" s="2"/>
      <c r="K61" s="2"/>
      <c r="L61" s="2"/>
      <c r="M61" s="2"/>
      <c r="N61" s="2"/>
      <c r="O61" s="2"/>
    </row>
    <row r="62" spans="3:15" s="283" customFormat="1" x14ac:dyDescent="0.25">
      <c r="C62" s="2"/>
      <c r="D62" s="2"/>
      <c r="E62" s="2"/>
      <c r="F62" s="2"/>
      <c r="G62" s="2"/>
      <c r="H62" s="2"/>
      <c r="I62" s="2"/>
      <c r="J62" s="2"/>
      <c r="K62" s="2"/>
      <c r="L62" s="2"/>
      <c r="M62" s="2"/>
      <c r="N62" s="2"/>
      <c r="O62" s="2"/>
    </row>
    <row r="63" spans="3:15" s="283" customFormat="1" x14ac:dyDescent="0.25">
      <c r="C63" s="2"/>
      <c r="D63" s="2"/>
      <c r="E63" s="2"/>
      <c r="F63" s="2"/>
      <c r="G63" s="2"/>
      <c r="H63" s="2"/>
      <c r="I63" s="2"/>
      <c r="J63" s="2"/>
      <c r="K63" s="2"/>
      <c r="L63" s="2"/>
      <c r="M63" s="2"/>
      <c r="N63" s="2"/>
      <c r="O63" s="2"/>
    </row>
    <row r="64" spans="3:15" s="283" customFormat="1" x14ac:dyDescent="0.25">
      <c r="C64" s="2"/>
      <c r="D64" s="2"/>
      <c r="E64" s="2"/>
      <c r="F64" s="2"/>
      <c r="G64" s="2"/>
      <c r="H64" s="2"/>
      <c r="I64" s="2"/>
      <c r="J64" s="2"/>
      <c r="K64" s="2"/>
      <c r="L64" s="2"/>
      <c r="M64" s="2"/>
      <c r="N64" s="2"/>
      <c r="O64" s="2"/>
    </row>
    <row r="65" spans="3:17" s="283" customFormat="1" x14ac:dyDescent="0.25">
      <c r="C65" s="2"/>
      <c r="D65" s="2"/>
      <c r="E65" s="2"/>
      <c r="F65" s="2"/>
      <c r="G65" s="2"/>
      <c r="H65" s="2"/>
      <c r="I65" s="2"/>
      <c r="J65" s="2"/>
      <c r="K65" s="2"/>
      <c r="L65" s="2"/>
      <c r="M65" s="2"/>
      <c r="N65" s="2"/>
      <c r="O65" s="2"/>
    </row>
    <row r="66" spans="3:17" s="283" customFormat="1" x14ac:dyDescent="0.25">
      <c r="C66" s="2"/>
      <c r="D66" s="2"/>
      <c r="E66" s="2"/>
      <c r="F66" s="2"/>
      <c r="G66" s="2"/>
      <c r="H66" s="2"/>
      <c r="I66" s="2"/>
      <c r="J66" s="2"/>
      <c r="K66" s="2"/>
      <c r="L66" s="2"/>
      <c r="M66" s="2"/>
      <c r="N66" s="2"/>
      <c r="O66" s="2"/>
    </row>
    <row r="67" spans="3:17" s="283" customFormat="1" x14ac:dyDescent="0.25">
      <c r="C67" s="2"/>
      <c r="D67" s="2"/>
      <c r="E67" s="2"/>
      <c r="F67" s="2"/>
      <c r="G67" s="2"/>
      <c r="H67" s="2"/>
      <c r="I67" s="2"/>
      <c r="J67" s="2"/>
      <c r="K67" s="2"/>
      <c r="L67" s="2"/>
      <c r="M67" s="2"/>
      <c r="N67" s="2"/>
      <c r="O67" s="2"/>
    </row>
    <row r="68" spans="3:17" s="283" customFormat="1" x14ac:dyDescent="0.25">
      <c r="C68" s="2"/>
      <c r="D68" s="2"/>
      <c r="E68" s="2"/>
      <c r="F68" s="2"/>
      <c r="G68" s="2"/>
      <c r="H68" s="2"/>
      <c r="I68" s="2"/>
      <c r="J68" s="2"/>
      <c r="K68" s="2"/>
      <c r="L68" s="2"/>
      <c r="M68" s="2"/>
      <c r="N68" s="2"/>
      <c r="O68" s="2"/>
    </row>
    <row r="69" spans="3:17" s="283" customFormat="1" x14ac:dyDescent="0.25">
      <c r="C69" s="2"/>
      <c r="D69" s="2"/>
      <c r="E69" s="2"/>
      <c r="F69" s="2"/>
      <c r="G69" s="2"/>
      <c r="H69" s="2"/>
      <c r="I69" s="2"/>
      <c r="J69" s="2"/>
      <c r="K69" s="2"/>
      <c r="L69" s="2"/>
      <c r="M69" s="2"/>
      <c r="N69" s="2"/>
      <c r="O69" s="2"/>
    </row>
    <row r="70" spans="3:17" s="283" customFormat="1" x14ac:dyDescent="0.25">
      <c r="C70" s="2"/>
      <c r="D70" s="2"/>
      <c r="E70" s="2"/>
      <c r="F70" s="2"/>
      <c r="G70" s="2"/>
      <c r="H70" s="2"/>
      <c r="I70" s="2"/>
      <c r="J70" s="2"/>
      <c r="K70" s="2"/>
      <c r="L70" s="2"/>
      <c r="M70" s="2"/>
      <c r="N70" s="2"/>
      <c r="O70" s="2"/>
    </row>
    <row r="71" spans="3:17" s="283" customFormat="1" x14ac:dyDescent="0.25">
      <c r="C71" s="2"/>
      <c r="D71" s="2"/>
      <c r="E71" s="2"/>
      <c r="F71" s="2"/>
      <c r="G71" s="2"/>
      <c r="H71" s="2"/>
      <c r="I71" s="2"/>
      <c r="J71" s="2"/>
      <c r="K71" s="2"/>
      <c r="L71" s="2"/>
      <c r="M71" s="2"/>
      <c r="N71" s="2"/>
      <c r="O71" s="2"/>
    </row>
    <row r="72" spans="3:17" s="283" customFormat="1" x14ac:dyDescent="0.25">
      <c r="C72" s="2"/>
      <c r="D72" s="2"/>
      <c r="E72" s="2"/>
      <c r="F72" s="2"/>
      <c r="G72" s="2"/>
      <c r="H72" s="2"/>
      <c r="I72" s="2"/>
      <c r="J72" s="2"/>
      <c r="K72" s="2"/>
      <c r="L72" s="2"/>
      <c r="M72" s="2"/>
      <c r="N72" s="2"/>
      <c r="O72" s="2"/>
    </row>
    <row r="73" spans="3:17" s="283" customFormat="1" x14ac:dyDescent="0.25">
      <c r="C73" s="2"/>
      <c r="D73" s="2"/>
      <c r="E73" s="2"/>
      <c r="F73" s="2"/>
      <c r="G73" s="2"/>
      <c r="H73" s="2"/>
      <c r="I73" s="2"/>
      <c r="J73" s="2"/>
      <c r="K73" s="2"/>
      <c r="L73" s="2"/>
      <c r="M73" s="2"/>
      <c r="N73" s="2"/>
      <c r="O73" s="2"/>
    </row>
    <row r="74" spans="3:17" s="283" customFormat="1" x14ac:dyDescent="0.25">
      <c r="C74" s="2"/>
      <c r="D74" s="2"/>
      <c r="E74" s="2"/>
      <c r="F74" s="2"/>
      <c r="G74" s="2"/>
      <c r="H74" s="2"/>
      <c r="I74" s="2"/>
      <c r="J74" s="2"/>
      <c r="K74" s="2"/>
      <c r="L74" s="2"/>
      <c r="M74" s="2"/>
      <c r="N74" s="2"/>
      <c r="O74" s="2"/>
    </row>
    <row r="75" spans="3:17" s="283" customFormat="1" x14ac:dyDescent="0.25">
      <c r="C75" s="2"/>
      <c r="D75" s="2"/>
      <c r="E75" s="2"/>
      <c r="F75" s="2"/>
      <c r="G75" s="2"/>
      <c r="H75" s="2"/>
      <c r="I75" s="2"/>
      <c r="J75" s="2"/>
      <c r="K75" s="2"/>
      <c r="L75" s="2"/>
      <c r="M75" s="2"/>
      <c r="N75" s="2"/>
      <c r="O75" s="2"/>
    </row>
    <row r="76" spans="3:17" s="283" customFormat="1" x14ac:dyDescent="0.25">
      <c r="C76" s="2"/>
      <c r="D76" s="2"/>
      <c r="E76" s="2"/>
      <c r="F76" s="2"/>
      <c r="G76" s="2"/>
      <c r="H76" s="2"/>
      <c r="I76" s="2"/>
      <c r="J76" s="2"/>
      <c r="K76" s="2"/>
      <c r="L76" s="2"/>
      <c r="M76" s="2"/>
      <c r="N76" s="2"/>
      <c r="O76" s="2"/>
    </row>
    <row r="77" spans="3:17" s="283" customFormat="1" x14ac:dyDescent="0.25">
      <c r="C77" s="2"/>
      <c r="D77" s="2"/>
      <c r="E77" s="2"/>
      <c r="F77" s="2"/>
      <c r="G77" s="2"/>
      <c r="H77" s="2"/>
      <c r="I77" s="2"/>
      <c r="J77" s="2"/>
      <c r="K77" s="2"/>
      <c r="L77" s="2"/>
      <c r="M77" s="2"/>
      <c r="N77" s="2"/>
      <c r="O77" s="2"/>
    </row>
    <row r="78" spans="3:17" s="283" customFormat="1" x14ac:dyDescent="0.25">
      <c r="C78" s="2"/>
      <c r="D78" s="2"/>
      <c r="E78" s="2"/>
      <c r="F78" s="2"/>
      <c r="G78" s="2"/>
      <c r="H78" s="2"/>
      <c r="I78" s="2"/>
      <c r="J78" s="2"/>
      <c r="K78" s="2"/>
      <c r="L78" s="2"/>
      <c r="M78" s="2"/>
      <c r="N78" s="2"/>
      <c r="O78" s="2"/>
    </row>
    <row r="79" spans="3:17" s="283" customFormat="1" x14ac:dyDescent="0.25">
      <c r="C79" s="2"/>
      <c r="D79" s="2"/>
      <c r="E79" s="2"/>
      <c r="F79" s="2"/>
      <c r="G79" s="2"/>
      <c r="H79" s="2"/>
      <c r="I79" s="2"/>
      <c r="J79" s="2"/>
      <c r="K79" s="2"/>
      <c r="L79" s="2"/>
      <c r="M79" s="2"/>
      <c r="N79" s="2"/>
      <c r="O79" s="2"/>
      <c r="P79" s="310"/>
      <c r="Q79" s="310"/>
    </row>
    <row r="80" spans="3:17" s="283" customFormat="1" x14ac:dyDescent="0.25">
      <c r="C80" s="2"/>
      <c r="D80" s="2"/>
      <c r="E80" s="2"/>
      <c r="F80" s="2"/>
      <c r="G80" s="2"/>
      <c r="H80" s="2"/>
      <c r="I80" s="2"/>
      <c r="J80" s="2"/>
      <c r="K80" s="2"/>
      <c r="L80" s="2"/>
      <c r="M80" s="2"/>
      <c r="N80" s="2"/>
      <c r="O80" s="2"/>
      <c r="P80" s="310"/>
      <c r="Q80" s="310"/>
    </row>
    <row r="81" spans="3:17" s="283" customFormat="1" x14ac:dyDescent="0.25">
      <c r="C81" s="2"/>
      <c r="D81" s="2"/>
      <c r="E81" s="2"/>
      <c r="F81" s="2"/>
      <c r="G81" s="2"/>
      <c r="H81" s="2"/>
      <c r="I81" s="2"/>
      <c r="J81" s="2"/>
      <c r="K81" s="2"/>
      <c r="L81" s="2"/>
      <c r="M81" s="2"/>
      <c r="N81" s="2"/>
      <c r="O81" s="2"/>
      <c r="P81" s="310"/>
      <c r="Q81" s="310"/>
    </row>
    <row r="82" spans="3:17" s="283" customFormat="1" x14ac:dyDescent="0.25">
      <c r="C82" s="2"/>
      <c r="D82" s="2"/>
      <c r="E82" s="2"/>
      <c r="F82" s="2"/>
      <c r="G82" s="2"/>
      <c r="H82" s="2"/>
      <c r="I82" s="2"/>
      <c r="J82" s="2"/>
      <c r="K82" s="2"/>
      <c r="L82" s="2"/>
      <c r="M82" s="2"/>
      <c r="N82" s="2"/>
      <c r="O82" s="2"/>
      <c r="P82" s="310"/>
      <c r="Q82" s="310"/>
    </row>
    <row r="83" spans="3:17" s="283" customFormat="1" x14ac:dyDescent="0.25">
      <c r="C83" s="2"/>
      <c r="D83" s="2"/>
      <c r="E83" s="2"/>
      <c r="F83" s="2"/>
      <c r="G83" s="2"/>
      <c r="H83" s="2"/>
      <c r="I83" s="2"/>
      <c r="J83" s="2"/>
      <c r="K83" s="2"/>
      <c r="L83" s="2"/>
      <c r="M83" s="2"/>
      <c r="N83" s="2"/>
      <c r="O83" s="2"/>
      <c r="P83" s="310"/>
      <c r="Q83" s="310"/>
    </row>
    <row r="84" spans="3:17" s="283" customFormat="1" x14ac:dyDescent="0.25">
      <c r="C84" s="2"/>
      <c r="D84" s="2"/>
      <c r="E84" s="2"/>
      <c r="F84" s="2"/>
      <c r="G84" s="2"/>
      <c r="H84" s="2"/>
      <c r="I84" s="2"/>
      <c r="J84" s="2"/>
      <c r="K84" s="2"/>
      <c r="L84" s="2"/>
      <c r="M84" s="2"/>
      <c r="N84" s="2"/>
      <c r="O84" s="2"/>
      <c r="P84" s="310"/>
      <c r="Q84" s="310"/>
    </row>
    <row r="85" spans="3:17" s="283" customFormat="1" x14ac:dyDescent="0.25">
      <c r="C85" s="2"/>
      <c r="D85" s="2"/>
      <c r="E85" s="2"/>
      <c r="F85" s="2"/>
      <c r="G85" s="2"/>
      <c r="H85" s="2"/>
      <c r="I85" s="2"/>
      <c r="J85" s="2"/>
      <c r="K85" s="2"/>
      <c r="L85" s="2"/>
      <c r="M85" s="2"/>
      <c r="N85" s="2"/>
      <c r="O85" s="2"/>
      <c r="P85" s="310"/>
      <c r="Q85" s="310"/>
    </row>
    <row r="86" spans="3:17" s="283" customFormat="1" x14ac:dyDescent="0.25">
      <c r="C86" s="2"/>
      <c r="D86" s="2"/>
      <c r="E86" s="2"/>
      <c r="F86" s="2"/>
      <c r="G86" s="2"/>
      <c r="H86" s="2"/>
      <c r="I86" s="2"/>
      <c r="J86" s="2"/>
      <c r="K86" s="2"/>
      <c r="L86" s="2"/>
      <c r="M86" s="2"/>
      <c r="N86" s="2"/>
      <c r="O86" s="2"/>
      <c r="P86" s="310"/>
      <c r="Q86" s="310"/>
    </row>
    <row r="87" spans="3:17" s="283" customFormat="1" x14ac:dyDescent="0.25">
      <c r="C87" s="2"/>
      <c r="D87" s="2"/>
      <c r="E87" s="2"/>
      <c r="F87" s="2"/>
      <c r="G87" s="2"/>
      <c r="H87" s="2"/>
      <c r="I87" s="2"/>
      <c r="J87" s="2"/>
      <c r="K87" s="2"/>
      <c r="L87" s="2"/>
      <c r="M87" s="2"/>
      <c r="N87" s="2"/>
      <c r="O87" s="2"/>
      <c r="P87" s="310"/>
      <c r="Q87" s="310"/>
    </row>
    <row r="88" spans="3:17" s="283" customFormat="1" x14ac:dyDescent="0.25">
      <c r="C88" s="2"/>
      <c r="D88" s="2"/>
      <c r="E88" s="2"/>
      <c r="F88" s="2"/>
      <c r="G88" s="2"/>
      <c r="H88" s="2"/>
      <c r="I88" s="2"/>
      <c r="J88" s="2"/>
      <c r="K88" s="2"/>
      <c r="L88" s="2"/>
      <c r="M88" s="2"/>
      <c r="N88" s="2"/>
      <c r="O88" s="2"/>
      <c r="P88" s="310"/>
      <c r="Q88" s="310"/>
    </row>
    <row r="89" spans="3:17" s="283" customFormat="1" x14ac:dyDescent="0.25">
      <c r="C89" s="2"/>
      <c r="D89" s="2"/>
      <c r="E89" s="2"/>
      <c r="F89" s="2"/>
      <c r="G89" s="2"/>
      <c r="H89" s="2"/>
      <c r="I89" s="2"/>
      <c r="J89" s="2"/>
      <c r="K89" s="2"/>
      <c r="L89" s="2"/>
      <c r="M89" s="2"/>
      <c r="N89" s="2"/>
      <c r="O89" s="2"/>
      <c r="P89" s="310"/>
      <c r="Q89" s="310"/>
    </row>
    <row r="90" spans="3:17" s="283" customFormat="1" x14ac:dyDescent="0.25">
      <c r="C90" s="2"/>
      <c r="D90" s="2"/>
      <c r="E90" s="2"/>
      <c r="F90" s="2"/>
      <c r="G90" s="2"/>
      <c r="H90" s="2"/>
      <c r="I90" s="2"/>
      <c r="J90" s="2"/>
      <c r="K90" s="2"/>
      <c r="L90" s="2"/>
      <c r="M90" s="2"/>
      <c r="N90" s="2"/>
      <c r="O90" s="2"/>
      <c r="P90" s="310"/>
      <c r="Q90" s="310"/>
    </row>
    <row r="91" spans="3:17" x14ac:dyDescent="0.25">
      <c r="P91" s="6"/>
      <c r="Q91" s="6"/>
    </row>
    <row r="92" spans="3:17" x14ac:dyDescent="0.25">
      <c r="P92" s="6"/>
      <c r="Q92" s="6"/>
    </row>
    <row r="93" spans="3:17" x14ac:dyDescent="0.25">
      <c r="P93" s="6"/>
      <c r="Q93" s="6"/>
    </row>
    <row r="94" spans="3:17" x14ac:dyDescent="0.25">
      <c r="P94" s="6"/>
      <c r="Q94" s="6"/>
    </row>
    <row r="95" spans="3:17" x14ac:dyDescent="0.25">
      <c r="P95" s="6"/>
      <c r="Q95" s="6"/>
    </row>
    <row r="96" spans="3:17" x14ac:dyDescent="0.25">
      <c r="P96" s="6"/>
      <c r="Q96" s="6"/>
    </row>
    <row r="97" spans="16:17" x14ac:dyDescent="0.25">
      <c r="P97" s="6"/>
      <c r="Q97" s="6"/>
    </row>
    <row r="98" spans="16:17" x14ac:dyDescent="0.25">
      <c r="P98" s="6"/>
      <c r="Q98" s="6"/>
    </row>
    <row r="99" spans="16:17" x14ac:dyDescent="0.25">
      <c r="P99" s="6"/>
      <c r="Q99" s="6"/>
    </row>
    <row r="100" spans="16:17" x14ac:dyDescent="0.25">
      <c r="P100" s="6"/>
      <c r="Q100" s="6"/>
    </row>
    <row r="101" spans="16:17" x14ac:dyDescent="0.25">
      <c r="P101" s="6"/>
      <c r="Q101" s="6"/>
    </row>
    <row r="102" spans="16:17" x14ac:dyDescent="0.25">
      <c r="P102" s="6"/>
      <c r="Q102" s="6"/>
    </row>
    <row r="103" spans="16:17" x14ac:dyDescent="0.25">
      <c r="P103" s="6"/>
      <c r="Q103" s="6"/>
    </row>
    <row r="104" spans="16:17" x14ac:dyDescent="0.25">
      <c r="P104" s="6"/>
      <c r="Q104" s="6"/>
    </row>
    <row r="105" spans="16:17" x14ac:dyDescent="0.25">
      <c r="P105" s="6"/>
      <c r="Q105" s="6"/>
    </row>
    <row r="106" spans="16:17" x14ac:dyDescent="0.25">
      <c r="P106" s="6"/>
      <c r="Q106" s="6"/>
    </row>
    <row r="107" spans="16:17" x14ac:dyDescent="0.25">
      <c r="P107" s="6"/>
      <c r="Q107" s="6"/>
    </row>
    <row r="108" spans="16:17" x14ac:dyDescent="0.25">
      <c r="P108" s="6"/>
      <c r="Q108" s="6"/>
    </row>
    <row r="109" spans="16:17" x14ac:dyDescent="0.25">
      <c r="P109" s="6"/>
      <c r="Q109" s="6"/>
    </row>
    <row r="110" spans="16:17" x14ac:dyDescent="0.25">
      <c r="P110" s="6"/>
      <c r="Q110" s="6"/>
    </row>
    <row r="111" spans="16:17" x14ac:dyDescent="0.25">
      <c r="P111" s="6"/>
      <c r="Q111" s="6"/>
    </row>
    <row r="112" spans="16:17" x14ac:dyDescent="0.25">
      <c r="P112" s="6"/>
      <c r="Q112" s="6"/>
    </row>
    <row r="113" spans="16:17" x14ac:dyDescent="0.25">
      <c r="P113" s="6"/>
      <c r="Q113" s="6"/>
    </row>
    <row r="114" spans="16:17" x14ac:dyDescent="0.25">
      <c r="P114" s="6"/>
      <c r="Q114" s="6"/>
    </row>
    <row r="115" spans="16:17" x14ac:dyDescent="0.25">
      <c r="P115" s="6"/>
      <c r="Q115" s="6"/>
    </row>
    <row r="116" spans="16:17" x14ac:dyDescent="0.25">
      <c r="P116" s="6"/>
      <c r="Q116" s="6"/>
    </row>
    <row r="117" spans="16:17" x14ac:dyDescent="0.25">
      <c r="P117" s="6"/>
      <c r="Q117" s="6"/>
    </row>
    <row r="118" spans="16:17" x14ac:dyDescent="0.25">
      <c r="P118" s="6"/>
      <c r="Q118" s="6"/>
    </row>
    <row r="119" spans="16:17" x14ac:dyDescent="0.25">
      <c r="P119" s="6"/>
      <c r="Q119" s="6"/>
    </row>
    <row r="120" spans="16:17" x14ac:dyDescent="0.25">
      <c r="P120" s="6"/>
      <c r="Q120" s="6"/>
    </row>
    <row r="121" spans="16:17" x14ac:dyDescent="0.25">
      <c r="P121" s="6"/>
      <c r="Q121" s="132"/>
    </row>
    <row r="122" spans="16:17" x14ac:dyDescent="0.25">
      <c r="P122" s="6"/>
      <c r="Q122" s="132"/>
    </row>
    <row r="123" spans="16:17" x14ac:dyDescent="0.25">
      <c r="P123" s="6"/>
      <c r="Q123" s="132"/>
    </row>
    <row r="124" spans="16:17" x14ac:dyDescent="0.25">
      <c r="P124" s="6"/>
      <c r="Q124" s="132"/>
    </row>
    <row r="125" spans="16:17" x14ac:dyDescent="0.25">
      <c r="P125" s="6"/>
      <c r="Q125" s="132"/>
    </row>
    <row r="126" spans="16:17" x14ac:dyDescent="0.25">
      <c r="P126" s="6"/>
      <c r="Q126" s="132"/>
    </row>
    <row r="127" spans="16:17" x14ac:dyDescent="0.25">
      <c r="P127" s="6"/>
    </row>
    <row r="128" spans="16:17" x14ac:dyDescent="0.25">
      <c r="P128" s="6"/>
    </row>
    <row r="129" spans="16:16" x14ac:dyDescent="0.25">
      <c r="P129" s="6"/>
    </row>
    <row r="130" spans="16:16" x14ac:dyDescent="0.25">
      <c r="P130" s="6"/>
    </row>
    <row r="131" spans="16:16" x14ac:dyDescent="0.25">
      <c r="P131" s="6"/>
    </row>
    <row r="132" spans="16:16" x14ac:dyDescent="0.25">
      <c r="P132" s="6"/>
    </row>
    <row r="133" spans="16:16" x14ac:dyDescent="0.25">
      <c r="P133" s="6"/>
    </row>
    <row r="134" spans="16:16" x14ac:dyDescent="0.25">
      <c r="P134" s="6"/>
    </row>
    <row r="135" spans="16:16" x14ac:dyDescent="0.25">
      <c r="P135" s="6"/>
    </row>
    <row r="136" spans="16:16" x14ac:dyDescent="0.25">
      <c r="P136" s="6"/>
    </row>
    <row r="137" spans="16:16" x14ac:dyDescent="0.25">
      <c r="P137" s="6"/>
    </row>
    <row r="138" spans="16:16" x14ac:dyDescent="0.25">
      <c r="P138" s="6"/>
    </row>
    <row r="139" spans="16:16" x14ac:dyDescent="0.25">
      <c r="P139" s="6"/>
    </row>
    <row r="140" spans="16:16" x14ac:dyDescent="0.25">
      <c r="P140" s="6"/>
    </row>
    <row r="141" spans="16:16" x14ac:dyDescent="0.25">
      <c r="P141" s="6"/>
    </row>
    <row r="142" spans="16:16" x14ac:dyDescent="0.25">
      <c r="P142" s="6"/>
    </row>
    <row r="143" spans="16:16" x14ac:dyDescent="0.25">
      <c r="P143" s="6"/>
    </row>
    <row r="144" spans="16:16" x14ac:dyDescent="0.25">
      <c r="P144" s="6"/>
    </row>
    <row r="145" spans="16:16" x14ac:dyDescent="0.25">
      <c r="P145" s="6"/>
    </row>
    <row r="146" spans="16:16" x14ac:dyDescent="0.25">
      <c r="P146" s="6"/>
    </row>
    <row r="147" spans="16:16" x14ac:dyDescent="0.25">
      <c r="P147" s="6"/>
    </row>
    <row r="148" spans="16:16" x14ac:dyDescent="0.25">
      <c r="P148" s="6"/>
    </row>
    <row r="149" spans="16:16" x14ac:dyDescent="0.25">
      <c r="P149" s="6"/>
    </row>
    <row r="150" spans="16:16" x14ac:dyDescent="0.25">
      <c r="P150" s="6"/>
    </row>
    <row r="151" spans="16:16" x14ac:dyDescent="0.25">
      <c r="P151" s="6"/>
    </row>
    <row r="152" spans="16:16" x14ac:dyDescent="0.25">
      <c r="P152" s="6"/>
    </row>
    <row r="153" spans="16:16" x14ac:dyDescent="0.25">
      <c r="P153" s="6"/>
    </row>
    <row r="154" spans="16:16" x14ac:dyDescent="0.25">
      <c r="P154" s="6"/>
    </row>
    <row r="155" spans="16:16" x14ac:dyDescent="0.25">
      <c r="P155" s="6"/>
    </row>
    <row r="156" spans="16:16" x14ac:dyDescent="0.25">
      <c r="P156" s="6"/>
    </row>
    <row r="157" spans="16:16" x14ac:dyDescent="0.25">
      <c r="P157" s="6"/>
    </row>
    <row r="158" spans="16:16" x14ac:dyDescent="0.25">
      <c r="P158" s="6"/>
    </row>
    <row r="159" spans="16:16" x14ac:dyDescent="0.25">
      <c r="P159" s="6"/>
    </row>
    <row r="160" spans="16:16" x14ac:dyDescent="0.25">
      <c r="P160" s="6"/>
    </row>
    <row r="161" spans="16:16" x14ac:dyDescent="0.25">
      <c r="P161" s="6"/>
    </row>
    <row r="162" spans="16:16" x14ac:dyDescent="0.25">
      <c r="P162" s="6"/>
    </row>
    <row r="163" spans="16:16" x14ac:dyDescent="0.25">
      <c r="P163" s="6"/>
    </row>
    <row r="164" spans="16:16" x14ac:dyDescent="0.25">
      <c r="P164" s="6"/>
    </row>
    <row r="165" spans="16:16" x14ac:dyDescent="0.25">
      <c r="P165" s="6"/>
    </row>
    <row r="166" spans="16:16" x14ac:dyDescent="0.25">
      <c r="P166" s="6"/>
    </row>
    <row r="167" spans="16:16" x14ac:dyDescent="0.25">
      <c r="P167" s="6"/>
    </row>
    <row r="168" spans="16:16" x14ac:dyDescent="0.25">
      <c r="P168" s="6"/>
    </row>
    <row r="169" spans="16:16" x14ac:dyDescent="0.25">
      <c r="P169" s="6"/>
    </row>
    <row r="170" spans="16:16" x14ac:dyDescent="0.25">
      <c r="P170" s="6"/>
    </row>
    <row r="171" spans="16:16" x14ac:dyDescent="0.25">
      <c r="P171" s="6"/>
    </row>
    <row r="172" spans="16:16" x14ac:dyDescent="0.25">
      <c r="P172" s="6"/>
    </row>
    <row r="173" spans="16:16" x14ac:dyDescent="0.25">
      <c r="P173" s="6"/>
    </row>
    <row r="174" spans="16:16" x14ac:dyDescent="0.25">
      <c r="P174" s="6"/>
    </row>
    <row r="175" spans="16:16" x14ac:dyDescent="0.25">
      <c r="P175" s="6"/>
    </row>
    <row r="176" spans="16:16" x14ac:dyDescent="0.25">
      <c r="P176" s="6"/>
    </row>
    <row r="177" spans="16:16" x14ac:dyDescent="0.25">
      <c r="P177" s="6"/>
    </row>
    <row r="178" spans="16:16" x14ac:dyDescent="0.25">
      <c r="P178" s="6"/>
    </row>
    <row r="179" spans="16:16" x14ac:dyDescent="0.25">
      <c r="P179" s="6"/>
    </row>
  </sheetData>
  <sortState xmlns:xlrd2="http://schemas.microsoft.com/office/spreadsheetml/2017/richdata2" ref="A7:FJ16">
    <sortCondition descending="1" ref="C7:C16"/>
  </sortState>
  <mergeCells count="25">
    <mergeCell ref="A20:B20"/>
    <mergeCell ref="O5:O6"/>
    <mergeCell ref="E20:F20"/>
    <mergeCell ref="G20:H20"/>
    <mergeCell ref="A18:B18"/>
    <mergeCell ref="A19:B19"/>
    <mergeCell ref="D5:D6"/>
    <mergeCell ref="K5:L5"/>
    <mergeCell ref="M5:N5"/>
    <mergeCell ref="I20:J20"/>
    <mergeCell ref="K20:L20"/>
    <mergeCell ref="M20:N20"/>
    <mergeCell ref="E19:N19"/>
    <mergeCell ref="A2:Q2"/>
    <mergeCell ref="A3:Q3"/>
    <mergeCell ref="A5:A6"/>
    <mergeCell ref="B5:B6"/>
    <mergeCell ref="C5:C6"/>
    <mergeCell ref="E5:F5"/>
    <mergeCell ref="G5:H5"/>
    <mergeCell ref="Q5:Q6"/>
    <mergeCell ref="P5:P6"/>
    <mergeCell ref="P4:Q4"/>
    <mergeCell ref="I5:J5"/>
    <mergeCell ref="E4:N4"/>
  </mergeCells>
  <phoneticPr fontId="0" type="noConversion"/>
  <dataValidations disablePrompts="1" count="1">
    <dataValidation type="decimal" allowBlank="1" showInputMessage="1" showErrorMessage="1" sqref="E7:P17" xr:uid="{00000000-0002-0000-1900-000000000000}">
      <formula1>0</formula1>
      <formula2>1</formula2>
    </dataValidation>
  </dataValidations>
  <pageMargins left="0.78740157480314965" right="0.78740157480314965" top="0.98425196850393704" bottom="0.98425196850393704" header="0.51181102362204722" footer="0.51181102362204722"/>
  <pageSetup paperSize="9" scale="65" orientation="landscape" r:id="rId1"/>
  <headerFooter scaleWithDoc="0" alignWithMargins="0">
    <oddFooter>&amp;R26</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Feuil29">
    <tabColor rgb="FF097D5F"/>
  </sheetPr>
  <dimension ref="A1:FJ77"/>
  <sheetViews>
    <sheetView topLeftCell="A4" zoomScale="80" zoomScaleNormal="80" workbookViewId="0">
      <selection activeCell="E37" sqref="E37"/>
    </sheetView>
  </sheetViews>
  <sheetFormatPr baseColWidth="10" defaultColWidth="11.44140625" defaultRowHeight="13.2" x14ac:dyDescent="0.25"/>
  <cols>
    <col min="1" max="1" width="24" style="9" customWidth="1"/>
    <col min="2" max="2" width="20.44140625" style="9" customWidth="1"/>
    <col min="3" max="3" width="17.6640625" style="8" customWidth="1"/>
    <col min="4" max="4" width="13.6640625" style="8" customWidth="1"/>
    <col min="5" max="14" width="8.33203125" style="8" customWidth="1"/>
    <col min="15" max="15" width="11.44140625" style="8" customWidth="1"/>
    <col min="17" max="17" width="12.44140625" customWidth="1"/>
  </cols>
  <sheetData>
    <row r="1" spans="1:166" ht="135" customHeight="1" x14ac:dyDescent="0.25">
      <c r="A1" s="310"/>
      <c r="B1" s="310"/>
      <c r="C1" s="2"/>
      <c r="D1" s="2"/>
      <c r="E1" s="2"/>
      <c r="F1" s="2"/>
      <c r="G1" s="2"/>
      <c r="H1" s="2"/>
      <c r="I1" s="2"/>
      <c r="J1" s="2"/>
      <c r="K1" s="2"/>
      <c r="L1" s="2"/>
      <c r="M1" s="2"/>
      <c r="N1" s="2"/>
      <c r="O1" s="2"/>
      <c r="P1" s="132"/>
      <c r="Q1" s="132"/>
      <c r="R1" s="132"/>
      <c r="S1" s="132"/>
      <c r="T1" s="132"/>
      <c r="U1" s="132"/>
      <c r="V1" s="132"/>
      <c r="W1" s="132"/>
      <c r="X1" s="132"/>
      <c r="Y1" s="132"/>
      <c r="Z1" s="132"/>
      <c r="AA1" s="132"/>
      <c r="AB1" s="132"/>
      <c r="AC1" s="132"/>
      <c r="AD1" s="132"/>
      <c r="AE1" s="132"/>
      <c r="AF1" s="132"/>
      <c r="AG1" s="132"/>
      <c r="AH1" s="132"/>
      <c r="AI1" s="132"/>
      <c r="AJ1" s="132"/>
      <c r="AK1" s="132"/>
      <c r="AL1" s="132"/>
      <c r="AM1" s="132"/>
      <c r="AN1" s="132"/>
      <c r="AO1" s="132"/>
      <c r="AP1" s="132"/>
      <c r="AQ1" s="132"/>
      <c r="AR1" s="132"/>
      <c r="AS1" s="132"/>
      <c r="AT1" s="132"/>
      <c r="AU1" s="132"/>
      <c r="AV1" s="132"/>
      <c r="AW1" s="132"/>
      <c r="AX1" s="132"/>
      <c r="AY1" s="132"/>
      <c r="AZ1" s="132"/>
      <c r="BA1" s="132"/>
      <c r="BB1" s="132"/>
      <c r="BC1" s="132"/>
      <c r="BD1" s="132"/>
      <c r="BE1" s="132"/>
      <c r="BF1" s="132"/>
      <c r="BG1" s="132"/>
      <c r="BH1" s="132"/>
      <c r="BI1" s="132"/>
      <c r="BJ1" s="132"/>
      <c r="BK1" s="132"/>
      <c r="BL1" s="132"/>
      <c r="BM1" s="132"/>
      <c r="BN1" s="132"/>
      <c r="BO1" s="132"/>
      <c r="BP1" s="132"/>
      <c r="BQ1" s="132"/>
      <c r="BR1" s="132"/>
      <c r="BS1" s="132"/>
      <c r="BT1" s="132"/>
      <c r="BU1" s="132"/>
      <c r="BV1" s="132"/>
      <c r="BW1" s="132"/>
      <c r="BX1" s="132"/>
      <c r="BY1" s="132"/>
      <c r="BZ1" s="132"/>
      <c r="CA1" s="132"/>
      <c r="CB1" s="132"/>
      <c r="CC1" s="132"/>
      <c r="CD1" s="132"/>
      <c r="CE1" s="132"/>
      <c r="CF1" s="132"/>
      <c r="CG1" s="132"/>
      <c r="CH1" s="132"/>
      <c r="CI1" s="132"/>
      <c r="CJ1" s="132"/>
      <c r="CK1" s="132"/>
      <c r="CL1" s="132"/>
      <c r="CM1" s="132"/>
      <c r="CN1" s="132"/>
      <c r="CO1" s="132"/>
      <c r="CP1" s="132"/>
      <c r="CQ1" s="132"/>
      <c r="CR1" s="132"/>
      <c r="CS1" s="132"/>
      <c r="CT1" s="132"/>
      <c r="CU1" s="132"/>
      <c r="CV1" s="132"/>
      <c r="CW1" s="132"/>
      <c r="CX1" s="132"/>
      <c r="CY1" s="132"/>
      <c r="CZ1" s="132"/>
      <c r="DA1" s="132"/>
      <c r="DB1" s="132"/>
      <c r="DC1" s="132"/>
      <c r="DD1" s="132"/>
      <c r="DE1" s="132"/>
      <c r="DF1" s="132"/>
      <c r="DG1" s="132"/>
      <c r="DH1" s="132"/>
      <c r="DI1" s="132"/>
      <c r="DJ1" s="132"/>
      <c r="DK1" s="132"/>
      <c r="DL1" s="132"/>
      <c r="DM1" s="132"/>
      <c r="DN1" s="132"/>
      <c r="DO1" s="132"/>
      <c r="DP1" s="132"/>
      <c r="DQ1" s="132"/>
      <c r="DR1" s="132"/>
      <c r="DS1" s="132"/>
      <c r="DT1" s="132"/>
      <c r="DU1" s="132"/>
      <c r="DV1" s="132"/>
      <c r="DW1" s="132"/>
      <c r="DX1" s="132"/>
      <c r="DY1" s="132"/>
      <c r="DZ1" s="132"/>
      <c r="EA1" s="132"/>
      <c r="EB1" s="132"/>
      <c r="EC1" s="132"/>
      <c r="ED1" s="132"/>
      <c r="EE1" s="132"/>
      <c r="EF1" s="132"/>
      <c r="EG1" s="132"/>
      <c r="EH1" s="132"/>
      <c r="EI1" s="132"/>
      <c r="EJ1" s="132"/>
      <c r="EK1" s="132"/>
      <c r="EL1" s="132"/>
      <c r="EM1" s="132"/>
      <c r="EN1" s="132"/>
      <c r="EO1" s="132"/>
      <c r="EP1" s="132"/>
      <c r="EQ1" s="132"/>
      <c r="ER1" s="132"/>
      <c r="ES1" s="132"/>
      <c r="ET1" s="132"/>
      <c r="EU1" s="132"/>
      <c r="EV1" s="132"/>
      <c r="EW1" s="132"/>
      <c r="EX1" s="132"/>
      <c r="EY1" s="132"/>
      <c r="EZ1" s="132"/>
      <c r="FA1" s="132"/>
      <c r="FB1" s="132"/>
      <c r="FC1" s="132"/>
      <c r="FD1" s="132"/>
      <c r="FE1" s="132"/>
      <c r="FF1" s="132"/>
      <c r="FG1" s="132"/>
      <c r="FH1" s="132"/>
      <c r="FI1" s="132"/>
      <c r="FJ1" s="132"/>
    </row>
    <row r="2" spans="1:166" ht="67.5" customHeight="1" x14ac:dyDescent="0.25">
      <c r="A2" s="901" t="s">
        <v>163</v>
      </c>
      <c r="B2" s="901"/>
      <c r="C2" s="901"/>
      <c r="D2" s="901"/>
      <c r="E2" s="901"/>
      <c r="F2" s="901"/>
      <c r="G2" s="901"/>
      <c r="H2" s="901"/>
      <c r="I2" s="902"/>
      <c r="J2" s="902"/>
      <c r="K2" s="902"/>
      <c r="L2" s="902"/>
      <c r="M2" s="902"/>
      <c r="N2" s="902"/>
      <c r="O2" s="902"/>
      <c r="P2" s="902"/>
      <c r="Q2" s="902"/>
      <c r="R2" s="132"/>
      <c r="S2" s="132"/>
      <c r="T2" s="132"/>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c r="AS2" s="132"/>
      <c r="AT2" s="132"/>
      <c r="AU2" s="132"/>
      <c r="AV2" s="132"/>
      <c r="AW2" s="132"/>
      <c r="AX2" s="132"/>
      <c r="AY2" s="132"/>
      <c r="AZ2" s="132"/>
      <c r="BA2" s="132"/>
      <c r="BB2" s="132"/>
      <c r="BC2" s="132"/>
      <c r="BD2" s="132"/>
      <c r="BE2" s="132"/>
      <c r="BF2" s="132"/>
      <c r="BG2" s="132"/>
      <c r="BH2" s="132"/>
      <c r="BI2" s="132"/>
      <c r="BJ2" s="132"/>
      <c r="BK2" s="132"/>
      <c r="BL2" s="132"/>
      <c r="BM2" s="132"/>
      <c r="BN2" s="132"/>
      <c r="BO2" s="132"/>
      <c r="BP2" s="132"/>
      <c r="BQ2" s="132"/>
      <c r="BR2" s="132"/>
      <c r="BS2" s="132"/>
      <c r="BT2" s="132"/>
      <c r="BU2" s="132"/>
      <c r="BV2" s="132"/>
      <c r="BW2" s="132"/>
      <c r="BX2" s="132"/>
      <c r="BY2" s="132"/>
      <c r="BZ2" s="132"/>
      <c r="CA2" s="132"/>
      <c r="CB2" s="132"/>
      <c r="CC2" s="132"/>
      <c r="CD2" s="132"/>
      <c r="CE2" s="132"/>
      <c r="CF2" s="132"/>
      <c r="CG2" s="132"/>
      <c r="CH2" s="132"/>
      <c r="CI2" s="132"/>
      <c r="CJ2" s="132"/>
      <c r="CK2" s="132"/>
      <c r="CL2" s="132"/>
      <c r="CM2" s="132"/>
      <c r="CN2" s="132"/>
      <c r="CO2" s="132"/>
      <c r="CP2" s="132"/>
      <c r="CQ2" s="132"/>
      <c r="CR2" s="132"/>
      <c r="CS2" s="132"/>
      <c r="CT2" s="132"/>
      <c r="CU2" s="132"/>
      <c r="CV2" s="132"/>
      <c r="CW2" s="132"/>
      <c r="CX2" s="132"/>
      <c r="CY2" s="132"/>
      <c r="CZ2" s="132"/>
      <c r="DA2" s="132"/>
      <c r="DB2" s="132"/>
      <c r="DC2" s="132"/>
      <c r="DD2" s="132"/>
      <c r="DE2" s="132"/>
      <c r="DF2" s="132"/>
      <c r="DG2" s="132"/>
      <c r="DH2" s="132"/>
      <c r="DI2" s="132"/>
      <c r="DJ2" s="132"/>
      <c r="DK2" s="132"/>
      <c r="DL2" s="132"/>
      <c r="DM2" s="132"/>
      <c r="DN2" s="132"/>
      <c r="DO2" s="132"/>
      <c r="DP2" s="132"/>
      <c r="DQ2" s="132"/>
      <c r="DR2" s="132"/>
      <c r="DS2" s="132"/>
      <c r="DT2" s="132"/>
      <c r="DU2" s="132"/>
      <c r="DV2" s="132"/>
      <c r="DW2" s="132"/>
      <c r="DX2" s="132"/>
      <c r="DY2" s="132"/>
      <c r="DZ2" s="132"/>
      <c r="EA2" s="132"/>
      <c r="EB2" s="132"/>
      <c r="EC2" s="132"/>
      <c r="ED2" s="132"/>
      <c r="EE2" s="132"/>
      <c r="EF2" s="132"/>
      <c r="EG2" s="132"/>
      <c r="EH2" s="132"/>
      <c r="EI2" s="132"/>
      <c r="EJ2" s="132"/>
      <c r="EK2" s="132"/>
      <c r="EL2" s="132"/>
      <c r="EM2" s="132"/>
      <c r="EN2" s="132"/>
      <c r="EO2" s="132"/>
      <c r="EP2" s="132"/>
      <c r="EQ2" s="132"/>
      <c r="ER2" s="132"/>
      <c r="ES2" s="132"/>
      <c r="ET2" s="132"/>
      <c r="EU2" s="132"/>
      <c r="EV2" s="132"/>
      <c r="EW2" s="132"/>
      <c r="EX2" s="132"/>
      <c r="EY2" s="132"/>
      <c r="EZ2" s="132"/>
      <c r="FA2" s="132"/>
      <c r="FB2" s="132"/>
      <c r="FC2" s="132"/>
      <c r="FD2" s="132"/>
      <c r="FE2" s="132"/>
      <c r="FF2" s="132"/>
      <c r="FG2" s="132"/>
      <c r="FH2" s="132"/>
      <c r="FI2" s="132"/>
      <c r="FJ2" s="132"/>
    </row>
    <row r="3" spans="1:166" ht="41.25" customHeight="1" x14ac:dyDescent="0.25">
      <c r="A3" s="903" t="s">
        <v>435</v>
      </c>
      <c r="B3" s="904"/>
      <c r="C3" s="904"/>
      <c r="D3" s="904"/>
      <c r="E3" s="904"/>
      <c r="F3" s="904"/>
      <c r="G3" s="904"/>
      <c r="H3" s="904"/>
      <c r="I3" s="904"/>
      <c r="J3" s="904"/>
      <c r="K3" s="904"/>
      <c r="L3" s="904"/>
      <c r="M3" s="904"/>
      <c r="N3" s="904"/>
      <c r="O3" s="905"/>
      <c r="P3" s="905"/>
      <c r="Q3" s="906"/>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32"/>
      <c r="AX3" s="132"/>
      <c r="AY3" s="132"/>
      <c r="AZ3" s="132"/>
      <c r="BA3" s="132"/>
      <c r="BB3" s="132"/>
      <c r="BC3" s="132"/>
      <c r="BD3" s="132"/>
      <c r="BE3" s="132"/>
      <c r="BF3" s="132"/>
      <c r="BG3" s="132"/>
      <c r="BH3" s="132"/>
      <c r="BI3" s="132"/>
      <c r="BJ3" s="132"/>
      <c r="BK3" s="132"/>
      <c r="BL3" s="132"/>
      <c r="BM3" s="132"/>
      <c r="BN3" s="132"/>
      <c r="BO3" s="132"/>
      <c r="BP3" s="132"/>
      <c r="BQ3" s="132"/>
      <c r="BR3" s="132"/>
      <c r="BS3" s="132"/>
      <c r="BT3" s="132"/>
      <c r="BU3" s="132"/>
      <c r="BV3" s="132"/>
      <c r="BW3" s="132"/>
      <c r="BX3" s="132"/>
      <c r="BY3" s="132"/>
      <c r="BZ3" s="132"/>
      <c r="CA3" s="132"/>
      <c r="CB3" s="132"/>
      <c r="CC3" s="132"/>
      <c r="CD3" s="132"/>
      <c r="CE3" s="132"/>
      <c r="CF3" s="132"/>
      <c r="CG3" s="132"/>
      <c r="CH3" s="132"/>
      <c r="CI3" s="132"/>
      <c r="CJ3" s="132"/>
      <c r="CK3" s="132"/>
      <c r="CL3" s="132"/>
      <c r="CM3" s="132"/>
      <c r="CN3" s="132"/>
      <c r="CO3" s="132"/>
      <c r="CP3" s="132"/>
      <c r="CQ3" s="132"/>
      <c r="CR3" s="132"/>
      <c r="CS3" s="132"/>
      <c r="CT3" s="132"/>
      <c r="CU3" s="132"/>
      <c r="CV3" s="132"/>
      <c r="CW3" s="132"/>
      <c r="CX3" s="132"/>
      <c r="CY3" s="132"/>
      <c r="CZ3" s="132"/>
      <c r="DA3" s="132"/>
      <c r="DB3" s="132"/>
      <c r="DC3" s="132"/>
      <c r="DD3" s="132"/>
      <c r="DE3" s="132"/>
      <c r="DF3" s="132"/>
      <c r="DG3" s="132"/>
      <c r="DH3" s="132"/>
      <c r="DI3" s="132"/>
      <c r="DJ3" s="132"/>
      <c r="DK3" s="132"/>
      <c r="DL3" s="132"/>
      <c r="DM3" s="132"/>
      <c r="DN3" s="132"/>
      <c r="DO3" s="132"/>
      <c r="DP3" s="132"/>
      <c r="DQ3" s="132"/>
      <c r="DR3" s="132"/>
      <c r="DS3" s="132"/>
      <c r="DT3" s="132"/>
      <c r="DU3" s="132"/>
      <c r="DV3" s="132"/>
      <c r="DW3" s="132"/>
      <c r="DX3" s="132"/>
      <c r="DY3" s="132"/>
      <c r="DZ3" s="132"/>
      <c r="EA3" s="132"/>
      <c r="EB3" s="132"/>
      <c r="EC3" s="132"/>
      <c r="ED3" s="132"/>
      <c r="EE3" s="132"/>
      <c r="EF3" s="132"/>
      <c r="EG3" s="132"/>
      <c r="EH3" s="132"/>
      <c r="EI3" s="132"/>
      <c r="EJ3" s="132"/>
      <c r="EK3" s="132"/>
      <c r="EL3" s="132"/>
      <c r="EM3" s="132"/>
      <c r="EN3" s="132"/>
      <c r="EO3" s="132"/>
      <c r="EP3" s="132"/>
      <c r="EQ3" s="132"/>
      <c r="ER3" s="132"/>
      <c r="ES3" s="132"/>
      <c r="ET3" s="132"/>
      <c r="EU3" s="132"/>
      <c r="EV3" s="132"/>
      <c r="EW3" s="132"/>
      <c r="EX3" s="132"/>
      <c r="EY3" s="132"/>
      <c r="EZ3" s="132"/>
      <c r="FA3" s="132"/>
      <c r="FB3" s="132"/>
      <c r="FC3" s="132"/>
      <c r="FD3" s="132"/>
      <c r="FE3" s="132"/>
      <c r="FF3" s="132"/>
      <c r="FG3" s="132"/>
      <c r="FH3" s="132"/>
      <c r="FI3" s="132"/>
      <c r="FJ3" s="132"/>
    </row>
    <row r="4" spans="1:166" ht="21" customHeight="1" x14ac:dyDescent="0.25">
      <c r="A4" s="21"/>
      <c r="B4" s="22"/>
      <c r="C4" s="15"/>
      <c r="D4" s="15"/>
      <c r="E4" s="907" t="s">
        <v>164</v>
      </c>
      <c r="F4" s="923"/>
      <c r="G4" s="923"/>
      <c r="H4" s="923"/>
      <c r="I4" s="923"/>
      <c r="J4" s="923"/>
      <c r="K4" s="923"/>
      <c r="L4" s="923"/>
      <c r="M4" s="923"/>
      <c r="N4" s="924"/>
      <c r="O4" s="602" t="s">
        <v>7</v>
      </c>
      <c r="P4" s="907" t="s">
        <v>165</v>
      </c>
      <c r="Q4" s="908"/>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32"/>
      <c r="AX4" s="132"/>
      <c r="AY4" s="132"/>
      <c r="AZ4" s="132"/>
      <c r="BA4" s="132"/>
      <c r="BB4" s="132"/>
      <c r="BC4" s="132"/>
      <c r="BD4" s="132"/>
      <c r="BE4" s="132"/>
      <c r="BF4" s="132"/>
      <c r="BG4" s="132"/>
      <c r="BH4" s="132"/>
      <c r="BI4" s="132"/>
      <c r="BJ4" s="132"/>
      <c r="BK4" s="132"/>
      <c r="BL4" s="132"/>
      <c r="BM4" s="132"/>
      <c r="BN4" s="132"/>
      <c r="BO4" s="132"/>
      <c r="BP4" s="132"/>
      <c r="BQ4" s="132"/>
      <c r="BR4" s="132"/>
      <c r="BS4" s="132"/>
      <c r="BT4" s="132"/>
      <c r="BU4" s="132"/>
      <c r="BV4" s="132"/>
      <c r="BW4" s="132"/>
      <c r="BX4" s="132"/>
      <c r="BY4" s="132"/>
      <c r="BZ4" s="132"/>
      <c r="CA4" s="132"/>
      <c r="CB4" s="132"/>
      <c r="CC4" s="132"/>
      <c r="CD4" s="132"/>
      <c r="CE4" s="132"/>
      <c r="CF4" s="132"/>
      <c r="CG4" s="132"/>
      <c r="CH4" s="132"/>
      <c r="CI4" s="132"/>
      <c r="CJ4" s="132"/>
      <c r="CK4" s="132"/>
      <c r="CL4" s="132"/>
      <c r="CM4" s="132"/>
      <c r="CN4" s="132"/>
      <c r="CO4" s="132"/>
      <c r="CP4" s="132"/>
      <c r="CQ4" s="132"/>
      <c r="CR4" s="132"/>
      <c r="CS4" s="132"/>
      <c r="CT4" s="132"/>
      <c r="CU4" s="132"/>
      <c r="CV4" s="132"/>
      <c r="CW4" s="132"/>
      <c r="CX4" s="132"/>
      <c r="CY4" s="132"/>
      <c r="CZ4" s="132"/>
      <c r="DA4" s="132"/>
      <c r="DB4" s="132"/>
      <c r="DC4" s="132"/>
      <c r="DD4" s="132"/>
      <c r="DE4" s="132"/>
      <c r="DF4" s="132"/>
      <c r="DG4" s="132"/>
      <c r="DH4" s="132"/>
      <c r="DI4" s="132"/>
      <c r="DJ4" s="132"/>
      <c r="DK4" s="132"/>
      <c r="DL4" s="132"/>
      <c r="DM4" s="132"/>
      <c r="DN4" s="132"/>
      <c r="DO4" s="132"/>
      <c r="DP4" s="132"/>
      <c r="DQ4" s="132"/>
      <c r="DR4" s="132"/>
      <c r="DS4" s="132"/>
      <c r="DT4" s="132"/>
      <c r="DU4" s="132"/>
      <c r="DV4" s="132"/>
      <c r="DW4" s="132"/>
      <c r="DX4" s="132"/>
      <c r="DY4" s="132"/>
      <c r="DZ4" s="132"/>
      <c r="EA4" s="132"/>
      <c r="EB4" s="132"/>
      <c r="EC4" s="132"/>
      <c r="ED4" s="132"/>
      <c r="EE4" s="132"/>
      <c r="EF4" s="132"/>
      <c r="EG4" s="132"/>
      <c r="EH4" s="132"/>
      <c r="EI4" s="132"/>
      <c r="EJ4" s="132"/>
      <c r="EK4" s="132"/>
      <c r="EL4" s="132"/>
      <c r="EM4" s="132"/>
      <c r="EN4" s="132"/>
      <c r="EO4" s="132"/>
      <c r="EP4" s="132"/>
      <c r="EQ4" s="132"/>
      <c r="ER4" s="132"/>
      <c r="ES4" s="132"/>
      <c r="ET4" s="132"/>
      <c r="EU4" s="132"/>
      <c r="EV4" s="132"/>
      <c r="EW4" s="132"/>
      <c r="EX4" s="132"/>
      <c r="EY4" s="132"/>
      <c r="EZ4" s="132"/>
      <c r="FA4" s="132"/>
      <c r="FB4" s="132"/>
      <c r="FC4" s="132"/>
      <c r="FD4" s="132"/>
      <c r="FE4" s="132"/>
      <c r="FF4" s="132"/>
      <c r="FG4" s="132"/>
      <c r="FH4" s="132"/>
      <c r="FI4" s="132"/>
      <c r="FJ4" s="132"/>
    </row>
    <row r="5" spans="1:166" s="4" customFormat="1" ht="44.25" customHeight="1" x14ac:dyDescent="0.2">
      <c r="A5" s="914" t="s">
        <v>166</v>
      </c>
      <c r="B5" s="914" t="s">
        <v>131</v>
      </c>
      <c r="C5" s="916" t="s">
        <v>1320</v>
      </c>
      <c r="D5" s="918" t="s">
        <v>1321</v>
      </c>
      <c r="E5" s="911" t="s">
        <v>20</v>
      </c>
      <c r="F5" s="911"/>
      <c r="G5" s="911" t="s">
        <v>35</v>
      </c>
      <c r="H5" s="911"/>
      <c r="I5" s="920" t="s">
        <v>167</v>
      </c>
      <c r="J5" s="921"/>
      <c r="K5" s="916" t="s">
        <v>168</v>
      </c>
      <c r="L5" s="922"/>
      <c r="M5" s="916" t="s">
        <v>31</v>
      </c>
      <c r="N5" s="922"/>
      <c r="O5" s="912" t="s">
        <v>169</v>
      </c>
      <c r="P5" s="909" t="s">
        <v>170</v>
      </c>
      <c r="Q5" s="909" t="s">
        <v>171</v>
      </c>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row>
    <row r="6" spans="1:166" s="5" customFormat="1" ht="35.25" customHeight="1" x14ac:dyDescent="0.25">
      <c r="A6" s="915"/>
      <c r="B6" s="915"/>
      <c r="C6" s="917"/>
      <c r="D6" s="919"/>
      <c r="E6" s="11" t="s">
        <v>172</v>
      </c>
      <c r="F6" s="601" t="s">
        <v>173</v>
      </c>
      <c r="G6" s="11" t="s">
        <v>172</v>
      </c>
      <c r="H6" s="601" t="s">
        <v>173</v>
      </c>
      <c r="I6" s="11" t="s">
        <v>172</v>
      </c>
      <c r="J6" s="601" t="s">
        <v>173</v>
      </c>
      <c r="K6" s="11" t="s">
        <v>172</v>
      </c>
      <c r="L6" s="601" t="s">
        <v>173</v>
      </c>
      <c r="M6" s="11" t="s">
        <v>172</v>
      </c>
      <c r="N6" s="601" t="s">
        <v>173</v>
      </c>
      <c r="O6" s="913"/>
      <c r="P6" s="910"/>
      <c r="Q6" s="910"/>
    </row>
    <row r="7" spans="1:166" s="61" customFormat="1" x14ac:dyDescent="0.25">
      <c r="A7" s="56" t="s">
        <v>436</v>
      </c>
      <c r="B7" s="62" t="s">
        <v>437</v>
      </c>
      <c r="C7" s="30">
        <v>11859</v>
      </c>
      <c r="D7" s="58"/>
      <c r="E7" s="60">
        <v>0.50600000000000001</v>
      </c>
      <c r="F7" s="60">
        <v>0.29399999999999998</v>
      </c>
      <c r="G7" s="60"/>
      <c r="H7" s="60"/>
      <c r="I7" s="60"/>
      <c r="J7" s="60"/>
      <c r="K7" s="60"/>
      <c r="L7" s="60"/>
      <c r="M7" s="60"/>
      <c r="N7" s="60"/>
      <c r="O7" s="60"/>
      <c r="P7" s="63"/>
      <c r="Q7" s="63"/>
    </row>
    <row r="8" spans="1:166" s="61" customFormat="1" x14ac:dyDescent="0.25">
      <c r="A8" s="56" t="s">
        <v>438</v>
      </c>
      <c r="B8" s="62" t="s">
        <v>439</v>
      </c>
      <c r="C8" s="30">
        <v>11756</v>
      </c>
      <c r="D8" s="58"/>
      <c r="E8" s="60"/>
      <c r="F8" s="60">
        <v>0.2</v>
      </c>
      <c r="G8" s="60"/>
      <c r="H8" s="60"/>
      <c r="I8" s="60"/>
      <c r="J8" s="60"/>
      <c r="K8" s="60"/>
      <c r="L8" s="60"/>
      <c r="M8" s="60"/>
      <c r="N8" s="60"/>
      <c r="O8" s="60"/>
      <c r="P8" s="63"/>
      <c r="Q8" s="63"/>
    </row>
    <row r="9" spans="1:166" s="61" customFormat="1" x14ac:dyDescent="0.25">
      <c r="A9" s="56" t="s">
        <v>440</v>
      </c>
      <c r="B9" s="62" t="s">
        <v>441</v>
      </c>
      <c r="C9" s="30">
        <v>7086</v>
      </c>
      <c r="D9" s="58"/>
      <c r="E9" s="60"/>
      <c r="F9" s="60">
        <v>0.2</v>
      </c>
      <c r="G9" s="60"/>
      <c r="H9" s="60"/>
      <c r="I9" s="60"/>
      <c r="J9" s="60"/>
      <c r="K9" s="60"/>
      <c r="L9" s="60"/>
      <c r="M9" s="60"/>
      <c r="N9" s="60"/>
      <c r="O9" s="60"/>
      <c r="P9" s="63"/>
      <c r="Q9" s="63"/>
    </row>
    <row r="10" spans="1:166" s="61" customFormat="1" x14ac:dyDescent="0.25">
      <c r="A10" s="56" t="s">
        <v>442</v>
      </c>
      <c r="B10" s="62" t="s">
        <v>183</v>
      </c>
      <c r="C10" s="30">
        <v>6651</v>
      </c>
      <c r="D10" s="58"/>
      <c r="E10" s="60">
        <v>0.127</v>
      </c>
      <c r="F10" s="60">
        <v>7.2999999999999995E-2</v>
      </c>
      <c r="G10" s="60"/>
      <c r="H10" s="60"/>
      <c r="I10" s="60"/>
      <c r="J10" s="60"/>
      <c r="K10" s="60"/>
      <c r="L10" s="60"/>
      <c r="M10" s="60"/>
      <c r="N10" s="60"/>
      <c r="O10" s="60"/>
      <c r="P10" s="63"/>
      <c r="Q10" s="63"/>
    </row>
    <row r="11" spans="1:166" s="61" customFormat="1" x14ac:dyDescent="0.25">
      <c r="A11" s="66" t="s">
        <v>319</v>
      </c>
      <c r="B11" s="75" t="s">
        <v>443</v>
      </c>
      <c r="C11" s="86">
        <v>6140</v>
      </c>
      <c r="D11" s="58"/>
      <c r="E11" s="209">
        <v>1</v>
      </c>
      <c r="F11" s="209"/>
      <c r="G11" s="209"/>
      <c r="H11" s="209"/>
      <c r="I11" s="209"/>
      <c r="J11" s="209"/>
      <c r="K11" s="209"/>
      <c r="L11" s="209"/>
      <c r="M11" s="209"/>
      <c r="N11" s="209"/>
      <c r="O11" s="209"/>
      <c r="P11" s="91"/>
      <c r="Q11" s="91"/>
      <c r="R11" s="210"/>
      <c r="S11" s="210"/>
      <c r="T11" s="210"/>
      <c r="U11" s="210"/>
      <c r="V11" s="210"/>
      <c r="W11" s="210"/>
      <c r="X11" s="210"/>
      <c r="Y11" s="210"/>
      <c r="Z11" s="210"/>
      <c r="AA11" s="210"/>
      <c r="AB11" s="210"/>
      <c r="AC11" s="210"/>
      <c r="AD11" s="210"/>
      <c r="AE11" s="210"/>
      <c r="AF11" s="210"/>
      <c r="AG11" s="210"/>
      <c r="AH11" s="210"/>
      <c r="AI11" s="210"/>
      <c r="AJ11" s="210"/>
      <c r="AK11" s="210"/>
      <c r="AL11" s="210"/>
      <c r="AM11" s="210"/>
      <c r="AN11" s="210"/>
      <c r="AO11" s="210"/>
      <c r="AP11" s="210"/>
      <c r="AQ11" s="210"/>
      <c r="AR11" s="210"/>
      <c r="AS11" s="210"/>
      <c r="AT11" s="210"/>
      <c r="AU11" s="210"/>
      <c r="AV11" s="210"/>
      <c r="AW11" s="210"/>
      <c r="AX11" s="210"/>
      <c r="AY11" s="210"/>
      <c r="AZ11" s="210"/>
      <c r="BA11" s="210"/>
      <c r="BB11" s="210"/>
      <c r="BC11" s="210"/>
      <c r="BD11" s="210"/>
      <c r="BE11" s="210"/>
      <c r="BF11" s="210"/>
      <c r="BG11" s="210"/>
      <c r="BH11" s="210"/>
      <c r="BI11" s="210"/>
      <c r="BJ11" s="210"/>
      <c r="BK11" s="210"/>
      <c r="BL11" s="210"/>
      <c r="BM11" s="210"/>
      <c r="BN11" s="210"/>
      <c r="BO11" s="210"/>
      <c r="BP11" s="210"/>
      <c r="BQ11" s="210"/>
      <c r="BR11" s="210"/>
      <c r="BS11" s="210"/>
      <c r="BT11" s="210"/>
      <c r="BU11" s="210"/>
      <c r="BV11" s="210"/>
      <c r="BW11" s="210"/>
      <c r="BX11" s="210"/>
      <c r="BY11" s="210"/>
      <c r="BZ11" s="210"/>
      <c r="CA11" s="210"/>
      <c r="CB11" s="210"/>
      <c r="CC11" s="210"/>
      <c r="CD11" s="210"/>
      <c r="CE11" s="210"/>
      <c r="CF11" s="210"/>
      <c r="CG11" s="210"/>
      <c r="CH11" s="210"/>
      <c r="CI11" s="210"/>
      <c r="CJ11" s="210"/>
      <c r="CK11" s="210"/>
      <c r="CL11" s="210"/>
      <c r="CM11" s="210"/>
      <c r="CN11" s="210"/>
      <c r="CO11" s="210"/>
      <c r="CP11" s="210"/>
      <c r="CQ11" s="210"/>
      <c r="CR11" s="210"/>
      <c r="CS11" s="210"/>
      <c r="CT11" s="210"/>
      <c r="CU11" s="210"/>
      <c r="CV11" s="210"/>
      <c r="CW11" s="210"/>
      <c r="CX11" s="210"/>
      <c r="CY11" s="210"/>
      <c r="CZ11" s="210"/>
      <c r="DA11" s="210"/>
      <c r="DB11" s="210"/>
      <c r="DC11" s="210"/>
      <c r="DD11" s="210"/>
      <c r="DE11" s="210"/>
      <c r="DF11" s="210"/>
      <c r="DG11" s="210"/>
      <c r="DH11" s="210"/>
      <c r="DI11" s="210"/>
      <c r="DJ11" s="210"/>
      <c r="DK11" s="210"/>
      <c r="DL11" s="210"/>
      <c r="DM11" s="210"/>
      <c r="DN11" s="210"/>
      <c r="DO11" s="210"/>
      <c r="DP11" s="210"/>
      <c r="DQ11" s="210"/>
      <c r="DR11" s="210"/>
      <c r="DS11" s="210"/>
      <c r="DT11" s="210"/>
      <c r="DU11" s="210"/>
      <c r="DV11" s="210"/>
      <c r="DW11" s="210"/>
      <c r="DX11" s="210"/>
      <c r="DY11" s="210"/>
      <c r="DZ11" s="210"/>
      <c r="EA11" s="210"/>
      <c r="EB11" s="210"/>
      <c r="EC11" s="210"/>
      <c r="ED11" s="210"/>
      <c r="EE11" s="210"/>
      <c r="EF11" s="210"/>
      <c r="EG11" s="210"/>
      <c r="EH11" s="210"/>
      <c r="EI11" s="210"/>
      <c r="EJ11" s="210"/>
      <c r="EK11" s="210"/>
      <c r="EL11" s="210"/>
      <c r="EM11" s="210"/>
      <c r="EN11" s="210"/>
      <c r="EO11" s="210"/>
      <c r="EP11" s="210"/>
      <c r="EQ11" s="210"/>
      <c r="ER11" s="210"/>
      <c r="ES11" s="210"/>
      <c r="ET11" s="210"/>
      <c r="EU11" s="210"/>
      <c r="EV11" s="210"/>
      <c r="EW11" s="210"/>
      <c r="EX11" s="210"/>
      <c r="EY11" s="210"/>
      <c r="EZ11" s="210"/>
      <c r="FA11" s="210"/>
      <c r="FB11" s="210"/>
      <c r="FC11" s="210"/>
      <c r="FD11" s="210"/>
      <c r="FE11" s="210"/>
      <c r="FF11" s="210"/>
      <c r="FG11" s="210"/>
      <c r="FH11" s="210"/>
      <c r="FI11" s="210"/>
      <c r="FJ11" s="210"/>
    </row>
    <row r="12" spans="1:166" s="210" customFormat="1" x14ac:dyDescent="0.25">
      <c r="A12" s="56" t="s">
        <v>444</v>
      </c>
      <c r="B12" s="62" t="s">
        <v>445</v>
      </c>
      <c r="C12" s="30">
        <v>5387</v>
      </c>
      <c r="D12" s="58"/>
      <c r="E12" s="60">
        <v>0.4</v>
      </c>
      <c r="F12" s="60"/>
      <c r="G12" s="60"/>
      <c r="H12" s="60"/>
      <c r="I12" s="60"/>
      <c r="J12" s="60"/>
      <c r="K12" s="60"/>
      <c r="L12" s="60"/>
      <c r="M12" s="60"/>
      <c r="N12" s="60"/>
      <c r="O12" s="60"/>
      <c r="P12" s="63"/>
      <c r="Q12" s="63"/>
      <c r="R12" s="61"/>
      <c r="S12" s="61"/>
      <c r="T12" s="61"/>
      <c r="U12" s="61"/>
      <c r="V12" s="61"/>
      <c r="W12" s="61"/>
      <c r="X12" s="61"/>
      <c r="Y12" s="61"/>
      <c r="Z12" s="61"/>
      <c r="AA12" s="61"/>
      <c r="AB12" s="61"/>
      <c r="AC12" s="61"/>
      <c r="AD12" s="61"/>
      <c r="AE12" s="61"/>
      <c r="AF12" s="61"/>
      <c r="AG12" s="61"/>
      <c r="AH12" s="61"/>
      <c r="AI12" s="61"/>
      <c r="AJ12" s="61"/>
      <c r="AK12" s="61"/>
      <c r="AL12" s="61"/>
      <c r="AM12" s="61"/>
      <c r="AN12" s="61"/>
      <c r="AO12" s="61"/>
      <c r="AP12" s="61"/>
      <c r="AQ12" s="61"/>
      <c r="AR12" s="61"/>
      <c r="AS12" s="61"/>
      <c r="AT12" s="61"/>
      <c r="AU12" s="61"/>
      <c r="AV12" s="61"/>
      <c r="AW12" s="61"/>
      <c r="AX12" s="61"/>
      <c r="AY12" s="61"/>
      <c r="AZ12" s="61"/>
      <c r="BA12" s="61"/>
      <c r="BB12" s="61"/>
      <c r="BC12" s="61"/>
      <c r="BD12" s="61"/>
      <c r="BE12" s="61"/>
      <c r="BF12" s="61"/>
      <c r="BG12" s="61"/>
      <c r="BH12" s="61"/>
      <c r="BI12" s="61"/>
      <c r="BJ12" s="61"/>
      <c r="BK12" s="61"/>
      <c r="BL12" s="61"/>
      <c r="BM12" s="61"/>
      <c r="BN12" s="61"/>
      <c r="BO12" s="61"/>
      <c r="BP12" s="61"/>
      <c r="BQ12" s="61"/>
      <c r="BR12" s="61"/>
      <c r="BS12" s="61"/>
      <c r="BT12" s="61"/>
      <c r="BU12" s="61"/>
      <c r="BV12" s="61"/>
      <c r="BW12" s="61"/>
      <c r="BX12" s="61"/>
      <c r="BY12" s="61"/>
      <c r="BZ12" s="61"/>
      <c r="CA12" s="61"/>
      <c r="CB12" s="61"/>
      <c r="CC12" s="61"/>
      <c r="CD12" s="61"/>
      <c r="CE12" s="61"/>
      <c r="CF12" s="61"/>
      <c r="CG12" s="61"/>
      <c r="CH12" s="61"/>
      <c r="CI12" s="61"/>
      <c r="CJ12" s="61"/>
      <c r="CK12" s="61"/>
      <c r="CL12" s="61"/>
      <c r="CM12" s="61"/>
      <c r="CN12" s="61"/>
      <c r="CO12" s="61"/>
      <c r="CP12" s="61"/>
      <c r="CQ12" s="61"/>
      <c r="CR12" s="61"/>
      <c r="CS12" s="61"/>
      <c r="CT12" s="61"/>
      <c r="CU12" s="61"/>
      <c r="CV12" s="61"/>
      <c r="CW12" s="61"/>
      <c r="CX12" s="61"/>
      <c r="CY12" s="61"/>
      <c r="CZ12" s="61"/>
      <c r="DA12" s="61"/>
      <c r="DB12" s="61"/>
      <c r="DC12" s="61"/>
      <c r="DD12" s="61"/>
      <c r="DE12" s="61"/>
      <c r="DF12" s="61"/>
      <c r="DG12" s="61"/>
      <c r="DH12" s="61"/>
      <c r="DI12" s="61"/>
      <c r="DJ12" s="61"/>
      <c r="DK12" s="61"/>
      <c r="DL12" s="61"/>
      <c r="DM12" s="61"/>
      <c r="DN12" s="61"/>
      <c r="DO12" s="61"/>
      <c r="DP12" s="61"/>
      <c r="DQ12" s="61"/>
      <c r="DR12" s="61"/>
      <c r="DS12" s="61"/>
      <c r="DT12" s="61"/>
      <c r="DU12" s="61"/>
      <c r="DV12" s="61"/>
      <c r="DW12" s="61"/>
      <c r="DX12" s="61"/>
      <c r="DY12" s="61"/>
      <c r="DZ12" s="61"/>
      <c r="EA12" s="61"/>
      <c r="EB12" s="61"/>
      <c r="EC12" s="61"/>
      <c r="ED12" s="61"/>
      <c r="EE12" s="61"/>
      <c r="EF12" s="61"/>
      <c r="EG12" s="61"/>
      <c r="EH12" s="61"/>
      <c r="EI12" s="61"/>
      <c r="EJ12" s="61"/>
      <c r="EK12" s="61"/>
      <c r="EL12" s="61"/>
      <c r="EM12" s="61"/>
      <c r="EN12" s="61"/>
      <c r="EO12" s="61"/>
      <c r="EP12" s="61"/>
      <c r="EQ12" s="61"/>
      <c r="ER12" s="61"/>
      <c r="ES12" s="61"/>
      <c r="ET12" s="61"/>
      <c r="EU12" s="61"/>
      <c r="EV12" s="61"/>
      <c r="EW12" s="61"/>
      <c r="EX12" s="61"/>
      <c r="EY12" s="61"/>
      <c r="EZ12" s="61"/>
      <c r="FA12" s="61"/>
      <c r="FB12" s="61"/>
      <c r="FC12" s="61"/>
      <c r="FD12" s="61"/>
      <c r="FE12" s="61"/>
      <c r="FF12" s="61"/>
      <c r="FG12" s="61"/>
      <c r="FH12" s="61"/>
      <c r="FI12" s="61"/>
      <c r="FJ12" s="61"/>
    </row>
    <row r="13" spans="1:166" s="210" customFormat="1" x14ac:dyDescent="0.25">
      <c r="A13" s="66" t="s">
        <v>446</v>
      </c>
      <c r="B13" s="75" t="s">
        <v>147</v>
      </c>
      <c r="C13" s="86">
        <v>4842</v>
      </c>
      <c r="D13" s="58"/>
      <c r="E13" s="209">
        <v>0.86199999999999999</v>
      </c>
      <c r="F13" s="209">
        <v>0.13800000000000001</v>
      </c>
      <c r="G13" s="209"/>
      <c r="H13" s="209"/>
      <c r="I13" s="209"/>
      <c r="J13" s="217"/>
      <c r="K13" s="211"/>
      <c r="L13" s="209"/>
      <c r="M13" s="209"/>
      <c r="N13" s="209"/>
      <c r="O13" s="209"/>
      <c r="P13" s="91"/>
      <c r="Q13" s="91"/>
    </row>
    <row r="14" spans="1:166" s="210" customFormat="1" x14ac:dyDescent="0.25">
      <c r="A14" s="66" t="s">
        <v>447</v>
      </c>
      <c r="B14" s="75" t="s">
        <v>311</v>
      </c>
      <c r="C14" s="86">
        <v>2444</v>
      </c>
      <c r="D14" s="30"/>
      <c r="E14" s="217"/>
      <c r="F14" s="211"/>
      <c r="G14" s="211"/>
      <c r="H14" s="209"/>
      <c r="I14" s="209">
        <v>0.5</v>
      </c>
      <c r="J14" s="217">
        <v>0.4</v>
      </c>
      <c r="K14" s="211">
        <v>0.05</v>
      </c>
      <c r="L14" s="209"/>
      <c r="M14" s="209"/>
      <c r="N14" s="209"/>
      <c r="O14" s="209"/>
      <c r="P14" s="91"/>
      <c r="Q14" s="91"/>
    </row>
    <row r="15" spans="1:166" s="210" customFormat="1" x14ac:dyDescent="0.25">
      <c r="A15" s="66" t="s">
        <v>448</v>
      </c>
      <c r="B15" s="75" t="s">
        <v>449</v>
      </c>
      <c r="C15" s="86">
        <v>1703</v>
      </c>
      <c r="D15" s="30"/>
      <c r="E15" s="217"/>
      <c r="F15" s="211"/>
      <c r="G15" s="211"/>
      <c r="H15" s="209"/>
      <c r="I15" s="209"/>
      <c r="J15" s="209">
        <v>0.2</v>
      </c>
      <c r="K15" s="209">
        <v>1.2999999999999999E-2</v>
      </c>
      <c r="L15" s="209">
        <v>0.3</v>
      </c>
      <c r="M15" s="209">
        <v>0.35</v>
      </c>
      <c r="N15" s="209">
        <v>0.05</v>
      </c>
      <c r="O15" s="209"/>
      <c r="P15" s="91"/>
      <c r="Q15" s="91"/>
    </row>
    <row r="16" spans="1:166" s="210" customFormat="1" x14ac:dyDescent="0.25">
      <c r="A16" s="66" t="s">
        <v>450</v>
      </c>
      <c r="B16" s="75" t="s">
        <v>451</v>
      </c>
      <c r="C16" s="86">
        <v>1304</v>
      </c>
      <c r="D16" s="30"/>
      <c r="E16" s="217"/>
      <c r="F16" s="211"/>
      <c r="G16" s="211"/>
      <c r="H16" s="209"/>
      <c r="I16" s="209"/>
      <c r="J16" s="209"/>
      <c r="K16" s="209">
        <v>1.4999999999999999E-2</v>
      </c>
      <c r="L16" s="209"/>
      <c r="M16" s="209">
        <v>0.623</v>
      </c>
      <c r="N16" s="209">
        <v>0.17699999999999999</v>
      </c>
      <c r="O16" s="209"/>
      <c r="P16" s="91"/>
      <c r="Q16" s="91"/>
    </row>
    <row r="17" spans="1:17" s="210" customFormat="1" x14ac:dyDescent="0.25">
      <c r="A17" s="66" t="s">
        <v>452</v>
      </c>
      <c r="B17" s="75" t="s">
        <v>336</v>
      </c>
      <c r="C17" s="86">
        <v>1189</v>
      </c>
      <c r="D17" s="30"/>
      <c r="E17" s="217"/>
      <c r="F17" s="211"/>
      <c r="G17" s="211"/>
      <c r="H17" s="209"/>
      <c r="I17" s="209"/>
      <c r="J17" s="209"/>
      <c r="K17" s="209">
        <v>7.0999999999999994E-2</v>
      </c>
      <c r="L17" s="209"/>
      <c r="M17" s="209">
        <v>0.2</v>
      </c>
      <c r="N17" s="209"/>
      <c r="O17" s="209"/>
      <c r="P17" s="91"/>
      <c r="Q17" s="91"/>
    </row>
    <row r="18" spans="1:17" s="210" customFormat="1" x14ac:dyDescent="0.25">
      <c r="A18" s="66" t="s">
        <v>453</v>
      </c>
      <c r="B18" s="75" t="s">
        <v>141</v>
      </c>
      <c r="C18" s="86">
        <v>673</v>
      </c>
      <c r="D18" s="30"/>
      <c r="E18" s="217"/>
      <c r="F18" s="211"/>
      <c r="G18" s="211"/>
      <c r="H18" s="209"/>
      <c r="I18" s="209"/>
      <c r="J18" s="209"/>
      <c r="K18" s="209">
        <v>3.7999999999999999E-2</v>
      </c>
      <c r="L18" s="209"/>
      <c r="M18" s="209">
        <v>0.3</v>
      </c>
      <c r="N18" s="209"/>
      <c r="O18" s="209"/>
      <c r="P18" s="91"/>
      <c r="Q18" s="91"/>
    </row>
    <row r="19" spans="1:17" s="210" customFormat="1" x14ac:dyDescent="0.25">
      <c r="A19" s="66" t="s">
        <v>454</v>
      </c>
      <c r="B19" s="75" t="s">
        <v>437</v>
      </c>
      <c r="C19" s="86">
        <v>449</v>
      </c>
      <c r="D19" s="30"/>
      <c r="E19" s="217"/>
      <c r="F19" s="211"/>
      <c r="G19" s="211"/>
      <c r="H19" s="209"/>
      <c r="I19" s="209"/>
      <c r="J19" s="209"/>
      <c r="K19" s="209">
        <v>0.02</v>
      </c>
      <c r="L19" s="209"/>
      <c r="M19" s="209">
        <v>0.2</v>
      </c>
      <c r="N19" s="209"/>
      <c r="O19" s="209"/>
      <c r="P19" s="91"/>
      <c r="Q19" s="91"/>
    </row>
    <row r="20" spans="1:17" s="210" customFormat="1" x14ac:dyDescent="0.25">
      <c r="A20" s="66" t="s">
        <v>455</v>
      </c>
      <c r="B20" s="75" t="s">
        <v>449</v>
      </c>
      <c r="C20" s="86" t="s">
        <v>456</v>
      </c>
      <c r="D20" s="30"/>
      <c r="E20" s="217"/>
      <c r="F20" s="211"/>
      <c r="G20" s="211"/>
      <c r="H20" s="209"/>
      <c r="I20" s="209"/>
      <c r="J20" s="209"/>
      <c r="K20" s="209"/>
      <c r="L20" s="209"/>
      <c r="M20" s="209"/>
      <c r="N20" s="209"/>
      <c r="O20" s="209"/>
      <c r="P20" s="91">
        <v>0.125</v>
      </c>
      <c r="Q20" s="91" t="s">
        <v>11</v>
      </c>
    </row>
    <row r="21" spans="1:17" s="210" customFormat="1" x14ac:dyDescent="0.25">
      <c r="A21" s="66" t="s">
        <v>1401</v>
      </c>
      <c r="B21" s="75" t="s">
        <v>1402</v>
      </c>
      <c r="C21" s="86" t="s">
        <v>1332</v>
      </c>
      <c r="D21" s="30"/>
      <c r="E21" s="217"/>
      <c r="F21" s="211"/>
      <c r="G21" s="211"/>
      <c r="H21" s="209"/>
      <c r="I21" s="209"/>
      <c r="J21" s="209"/>
      <c r="K21" s="209"/>
      <c r="L21" s="209"/>
      <c r="M21" s="209"/>
      <c r="N21" s="209"/>
      <c r="O21" s="209"/>
      <c r="P21" s="91">
        <v>6.3E-2</v>
      </c>
      <c r="Q21" s="91" t="s">
        <v>11</v>
      </c>
    </row>
    <row r="22" spans="1:17" s="61" customFormat="1" x14ac:dyDescent="0.25">
      <c r="A22" s="940" t="s">
        <v>188</v>
      </c>
      <c r="B22" s="941"/>
      <c r="C22" s="126"/>
      <c r="D22" s="114"/>
      <c r="E22" s="205"/>
      <c r="F22" s="205">
        <f>SUM(F7:F21)</f>
        <v>0.90499999999999992</v>
      </c>
      <c r="G22" s="205"/>
      <c r="H22" s="205">
        <f>SUM(H7:H21)</f>
        <v>0</v>
      </c>
      <c r="I22" s="213"/>
      <c r="J22" s="213">
        <f>SUM(J7:J21)</f>
        <v>0.60000000000000009</v>
      </c>
      <c r="K22" s="213"/>
      <c r="L22" s="213">
        <f>SUM(L7:L21)</f>
        <v>0.3</v>
      </c>
      <c r="M22" s="213"/>
      <c r="N22" s="213">
        <f>SUM(N7:N21)</f>
        <v>0.22699999999999998</v>
      </c>
      <c r="O22" s="129"/>
      <c r="P22" s="206"/>
      <c r="Q22" s="206"/>
    </row>
    <row r="23" spans="1:17" s="61" customFormat="1" x14ac:dyDescent="0.25">
      <c r="A23" s="940" t="s">
        <v>189</v>
      </c>
      <c r="B23" s="941"/>
      <c r="C23" s="629"/>
      <c r="D23" s="129"/>
      <c r="E23" s="948">
        <f>SUM(F22+H22+J22+L22+N22)</f>
        <v>2.032</v>
      </c>
      <c r="F23" s="949"/>
      <c r="G23" s="949"/>
      <c r="H23" s="949"/>
      <c r="I23" s="950"/>
      <c r="J23" s="950"/>
      <c r="K23" s="950"/>
      <c r="L23" s="950"/>
      <c r="M23" s="950"/>
      <c r="N23" s="951"/>
      <c r="O23" s="114"/>
      <c r="P23" s="214"/>
      <c r="Q23" s="214"/>
    </row>
    <row r="24" spans="1:17" s="27" customFormat="1" x14ac:dyDescent="0.25">
      <c r="A24" s="929" t="s">
        <v>190</v>
      </c>
      <c r="B24" s="952"/>
      <c r="C24" s="29"/>
      <c r="D24" s="129"/>
      <c r="E24" s="968">
        <f>SUM(E7:F21)</f>
        <v>3.8</v>
      </c>
      <c r="F24" s="947"/>
      <c r="G24" s="938">
        <f>SUM(G7:H21)</f>
        <v>0</v>
      </c>
      <c r="H24" s="947"/>
      <c r="I24" s="938">
        <f>SUM(I7:J21)</f>
        <v>1.1000000000000001</v>
      </c>
      <c r="J24" s="959"/>
      <c r="K24" s="938">
        <f>SUM(K7:L21)</f>
        <v>0.50700000000000001</v>
      </c>
      <c r="L24" s="959"/>
      <c r="M24" s="938">
        <f>SUM(M7:N21)</f>
        <v>1.9</v>
      </c>
      <c r="N24" s="959"/>
      <c r="O24" s="628">
        <f>SUM(O7:O21)</f>
        <v>0</v>
      </c>
      <c r="P24" s="35"/>
      <c r="Q24" s="35"/>
    </row>
    <row r="25" spans="1:17" s="27" customFormat="1" x14ac:dyDescent="0.25">
      <c r="A25" s="161" t="s">
        <v>191</v>
      </c>
      <c r="B25" s="162">
        <f>E24/(E24+G24+I24+K24)*100</f>
        <v>70.279267616053261</v>
      </c>
      <c r="C25" s="29"/>
      <c r="D25" s="29"/>
      <c r="E25" s="29"/>
      <c r="F25" s="29"/>
      <c r="G25" s="29"/>
      <c r="H25" s="29"/>
      <c r="I25" s="29"/>
      <c r="J25" s="29"/>
      <c r="K25" s="29"/>
      <c r="L25" s="29"/>
      <c r="M25" s="29"/>
      <c r="N25" s="29"/>
      <c r="O25" s="29"/>
      <c r="P25" s="98"/>
      <c r="Q25" s="98"/>
    </row>
    <row r="26" spans="1:17" s="61" customFormat="1" x14ac:dyDescent="0.25">
      <c r="A26" s="582"/>
      <c r="B26" s="582"/>
      <c r="C26" s="74"/>
      <c r="D26" s="71"/>
      <c r="E26" s="74"/>
      <c r="F26" s="74"/>
      <c r="G26" s="74"/>
      <c r="H26" s="74"/>
      <c r="I26" s="74"/>
      <c r="J26" s="74"/>
      <c r="K26" s="74"/>
      <c r="L26" s="74"/>
      <c r="M26" s="74"/>
      <c r="N26" s="74"/>
      <c r="O26" s="74"/>
      <c r="P26" s="582"/>
      <c r="Q26" s="582"/>
    </row>
    <row r="27" spans="1:17" s="27" customFormat="1" x14ac:dyDescent="0.25">
      <c r="A27" s="70" t="s">
        <v>192</v>
      </c>
      <c r="B27" s="70"/>
      <c r="C27" s="71"/>
      <c r="D27" s="74"/>
      <c r="E27" s="71"/>
      <c r="F27" s="71"/>
      <c r="G27" s="71"/>
      <c r="H27" s="71"/>
      <c r="I27" s="71"/>
      <c r="J27" s="71"/>
      <c r="K27" s="71"/>
      <c r="L27" s="71"/>
      <c r="M27" s="71"/>
      <c r="N27" s="71"/>
      <c r="O27" s="71"/>
      <c r="P27" s="72"/>
      <c r="Q27" s="70"/>
    </row>
    <row r="28" spans="1:17" s="27" customFormat="1" x14ac:dyDescent="0.25">
      <c r="A28" s="582" t="s">
        <v>1397</v>
      </c>
      <c r="B28" s="70"/>
      <c r="C28" s="71"/>
      <c r="D28" s="74"/>
      <c r="E28" s="71"/>
      <c r="F28" s="71"/>
      <c r="G28" s="71"/>
      <c r="H28" s="71"/>
      <c r="I28" s="71"/>
      <c r="J28" s="71"/>
      <c r="K28" s="71"/>
      <c r="L28" s="71"/>
      <c r="M28" s="71"/>
      <c r="N28" s="71"/>
      <c r="O28" s="71"/>
      <c r="P28" s="72"/>
      <c r="Q28" s="70"/>
    </row>
    <row r="29" spans="1:17" s="27" customFormat="1" x14ac:dyDescent="0.25">
      <c r="A29" s="582" t="s">
        <v>1398</v>
      </c>
      <c r="B29" s="70"/>
      <c r="C29" s="71"/>
      <c r="D29" s="74"/>
      <c r="E29" s="71"/>
      <c r="F29" s="71"/>
      <c r="G29" s="71"/>
      <c r="H29" s="71"/>
      <c r="I29" s="71"/>
      <c r="J29" s="71"/>
      <c r="K29" s="71"/>
      <c r="L29" s="71"/>
      <c r="M29" s="71"/>
      <c r="N29" s="71"/>
      <c r="O29" s="71"/>
      <c r="P29" s="72"/>
      <c r="Q29" s="70"/>
    </row>
    <row r="30" spans="1:17" s="61" customFormat="1" x14ac:dyDescent="0.25">
      <c r="A30" s="582" t="s">
        <v>457</v>
      </c>
      <c r="B30" s="582"/>
      <c r="C30" s="74"/>
      <c r="D30" s="74"/>
      <c r="E30" s="74"/>
      <c r="F30" s="74"/>
      <c r="G30" s="74"/>
      <c r="H30" s="74"/>
      <c r="I30" s="74"/>
      <c r="J30" s="74"/>
      <c r="K30" s="74"/>
      <c r="L30" s="74"/>
      <c r="M30" s="74"/>
      <c r="N30" s="74"/>
      <c r="O30" s="74"/>
      <c r="P30" s="582"/>
      <c r="Q30" s="582"/>
    </row>
    <row r="31" spans="1:17" s="61" customFormat="1" x14ac:dyDescent="0.25">
      <c r="A31" s="582" t="s">
        <v>1399</v>
      </c>
      <c r="B31" s="582"/>
      <c r="C31" s="74"/>
      <c r="D31" s="74"/>
      <c r="E31" s="74"/>
      <c r="F31" s="74"/>
      <c r="G31" s="74"/>
      <c r="H31" s="74"/>
      <c r="I31" s="74"/>
      <c r="J31" s="74"/>
      <c r="K31" s="74"/>
      <c r="L31" s="74"/>
      <c r="M31" s="74"/>
      <c r="N31" s="74"/>
      <c r="O31" s="74"/>
      <c r="P31" s="582"/>
      <c r="Q31" s="582"/>
    </row>
    <row r="32" spans="1:17" s="61" customFormat="1" x14ac:dyDescent="0.25">
      <c r="A32" s="582" t="s">
        <v>1400</v>
      </c>
      <c r="B32" s="582"/>
      <c r="C32" s="74"/>
      <c r="D32" s="74"/>
      <c r="E32" s="74"/>
      <c r="F32" s="74"/>
      <c r="G32" s="74"/>
      <c r="H32" s="74"/>
      <c r="I32" s="74"/>
      <c r="J32" s="74"/>
      <c r="K32" s="74"/>
      <c r="L32" s="74"/>
      <c r="M32" s="74"/>
      <c r="N32" s="74"/>
      <c r="O32" s="74"/>
      <c r="P32" s="582"/>
      <c r="Q32" s="582"/>
    </row>
    <row r="33" spans="1:17" s="61" customFormat="1" x14ac:dyDescent="0.25">
      <c r="A33" s="582" t="s">
        <v>1403</v>
      </c>
      <c r="B33" s="582"/>
      <c r="C33" s="74"/>
      <c r="D33" s="74"/>
      <c r="E33" s="74"/>
      <c r="F33" s="74"/>
      <c r="G33" s="74"/>
      <c r="H33" s="74"/>
      <c r="I33" s="74"/>
      <c r="J33" s="74"/>
      <c r="K33" s="74"/>
      <c r="L33" s="74"/>
      <c r="M33" s="74"/>
      <c r="N33" s="74"/>
      <c r="O33" s="74"/>
      <c r="P33" s="582"/>
      <c r="Q33" s="582"/>
    </row>
    <row r="34" spans="1:17" s="61" customFormat="1" x14ac:dyDescent="0.25">
      <c r="A34" s="582" t="s">
        <v>458</v>
      </c>
      <c r="B34" s="582"/>
      <c r="C34" s="74"/>
      <c r="D34" s="74"/>
      <c r="E34" s="74"/>
      <c r="F34" s="74"/>
      <c r="G34" s="74"/>
      <c r="H34" s="74"/>
      <c r="I34" s="74"/>
      <c r="J34" s="74"/>
      <c r="K34" s="74"/>
      <c r="L34" s="74"/>
      <c r="M34" s="74"/>
      <c r="N34" s="74"/>
      <c r="O34" s="74"/>
      <c r="P34" s="582"/>
      <c r="Q34" s="582"/>
    </row>
    <row r="35" spans="1:17" s="61" customFormat="1" x14ac:dyDescent="0.25">
      <c r="A35" s="73" t="s">
        <v>459</v>
      </c>
      <c r="B35" s="582"/>
      <c r="C35" s="74"/>
      <c r="D35" s="74"/>
      <c r="E35" s="74"/>
      <c r="F35" s="74"/>
      <c r="G35" s="74"/>
      <c r="H35" s="74"/>
      <c r="I35" s="74"/>
      <c r="J35" s="74"/>
      <c r="K35" s="74"/>
      <c r="L35" s="74"/>
      <c r="M35" s="74"/>
      <c r="N35" s="74"/>
      <c r="O35" s="74"/>
      <c r="P35" s="582"/>
      <c r="Q35" s="582"/>
    </row>
    <row r="36" spans="1:17" s="582" customFormat="1" x14ac:dyDescent="0.25">
      <c r="C36" s="74"/>
      <c r="D36" s="74"/>
      <c r="E36" s="74"/>
      <c r="F36" s="74"/>
      <c r="G36" s="74"/>
      <c r="H36" s="74"/>
      <c r="I36" s="74"/>
      <c r="J36" s="74"/>
      <c r="K36" s="74"/>
      <c r="L36" s="74"/>
      <c r="M36" s="74"/>
      <c r="N36" s="74"/>
      <c r="O36" s="74"/>
    </row>
    <row r="37" spans="1:17" s="582" customFormat="1" x14ac:dyDescent="0.25">
      <c r="C37" s="74"/>
      <c r="D37" s="74"/>
      <c r="E37" s="74"/>
      <c r="F37" s="74"/>
      <c r="G37" s="74"/>
      <c r="H37" s="74"/>
      <c r="I37" s="74"/>
      <c r="J37" s="74"/>
      <c r="K37" s="74"/>
      <c r="L37" s="74"/>
      <c r="M37" s="74"/>
      <c r="N37" s="74"/>
      <c r="O37" s="74"/>
    </row>
    <row r="38" spans="1:17" s="582" customFormat="1" x14ac:dyDescent="0.25">
      <c r="C38" s="74"/>
      <c r="D38" s="74"/>
      <c r="E38" s="74"/>
      <c r="F38" s="74"/>
      <c r="G38" s="74"/>
      <c r="H38" s="74"/>
      <c r="I38" s="74"/>
      <c r="J38" s="74"/>
      <c r="K38" s="74"/>
      <c r="L38" s="74"/>
      <c r="M38" s="74"/>
      <c r="N38" s="74"/>
      <c r="O38" s="74"/>
    </row>
    <row r="39" spans="1:17" s="189" customFormat="1" x14ac:dyDescent="0.25">
      <c r="A39" s="310"/>
      <c r="B39" s="310"/>
      <c r="C39" s="2"/>
      <c r="D39" s="2"/>
      <c r="E39" s="2"/>
      <c r="F39" s="2"/>
      <c r="G39" s="2"/>
      <c r="H39" s="2"/>
      <c r="I39" s="2"/>
      <c r="J39" s="2"/>
      <c r="K39" s="2"/>
      <c r="L39" s="2"/>
      <c r="M39" s="2"/>
      <c r="N39" s="2"/>
      <c r="O39" s="2"/>
      <c r="P39" s="310"/>
      <c r="Q39" s="310"/>
    </row>
    <row r="40" spans="1:17" s="189" customFormat="1" x14ac:dyDescent="0.25">
      <c r="A40" s="310"/>
      <c r="B40" s="310"/>
      <c r="C40" s="2"/>
      <c r="D40" s="2"/>
      <c r="E40" s="2"/>
      <c r="F40" s="2"/>
      <c r="G40" s="2"/>
      <c r="H40" s="2"/>
      <c r="I40" s="2"/>
      <c r="J40" s="2"/>
      <c r="K40" s="2"/>
      <c r="L40" s="2"/>
      <c r="M40" s="2"/>
      <c r="N40" s="2"/>
      <c r="O40" s="2"/>
      <c r="P40" s="310"/>
      <c r="Q40" s="310"/>
    </row>
    <row r="41" spans="1:17" s="189" customFormat="1" x14ac:dyDescent="0.25">
      <c r="A41" s="310"/>
      <c r="B41" s="310"/>
      <c r="C41" s="2"/>
      <c r="D41" s="2"/>
      <c r="E41" s="2"/>
      <c r="F41" s="2"/>
      <c r="G41" s="2"/>
      <c r="H41" s="2"/>
      <c r="I41" s="2"/>
      <c r="J41" s="2"/>
      <c r="K41" s="2"/>
      <c r="L41" s="2"/>
      <c r="M41" s="2"/>
      <c r="N41" s="2"/>
      <c r="O41" s="2"/>
      <c r="P41" s="310"/>
      <c r="Q41" s="310"/>
    </row>
    <row r="42" spans="1:17" s="189" customFormat="1" x14ac:dyDescent="0.25">
      <c r="A42" s="310"/>
      <c r="B42" s="310"/>
      <c r="C42" s="2"/>
      <c r="D42" s="2"/>
      <c r="E42" s="2"/>
      <c r="F42" s="2"/>
      <c r="G42" s="2"/>
      <c r="H42" s="2"/>
      <c r="I42" s="2"/>
      <c r="J42" s="2"/>
      <c r="K42" s="2"/>
      <c r="L42" s="2"/>
      <c r="M42" s="2"/>
      <c r="N42" s="2"/>
      <c r="O42" s="2"/>
      <c r="P42" s="310"/>
      <c r="Q42" s="310"/>
    </row>
    <row r="43" spans="1:17" s="189" customFormat="1" x14ac:dyDescent="0.25">
      <c r="A43" s="310"/>
      <c r="B43" s="310"/>
      <c r="C43" s="2"/>
      <c r="D43" s="2"/>
      <c r="E43" s="2"/>
      <c r="F43" s="2"/>
      <c r="G43" s="2"/>
      <c r="H43" s="2"/>
      <c r="I43" s="2"/>
      <c r="J43" s="2"/>
      <c r="K43" s="2"/>
      <c r="L43" s="2"/>
      <c r="M43" s="2"/>
      <c r="N43" s="2"/>
      <c r="O43" s="2"/>
      <c r="P43" s="310"/>
      <c r="Q43" s="310"/>
    </row>
    <row r="44" spans="1:17" s="189" customFormat="1" x14ac:dyDescent="0.25">
      <c r="A44" s="310" t="s">
        <v>235</v>
      </c>
      <c r="B44" s="310"/>
      <c r="C44" s="2"/>
      <c r="D44" s="2"/>
      <c r="E44" s="2"/>
      <c r="F44" s="2"/>
      <c r="G44" s="2"/>
      <c r="H44" s="2"/>
      <c r="I44" s="2"/>
      <c r="J44" s="2"/>
      <c r="K44" s="2"/>
      <c r="L44" s="2"/>
      <c r="M44" s="2"/>
      <c r="N44" s="2"/>
      <c r="O44" s="2"/>
      <c r="P44" s="310"/>
      <c r="Q44" s="310"/>
    </row>
    <row r="45" spans="1:17" s="189" customFormat="1" x14ac:dyDescent="0.25">
      <c r="A45" s="310"/>
      <c r="B45" s="310"/>
      <c r="C45" s="2"/>
      <c r="D45" s="2"/>
      <c r="E45" s="2"/>
      <c r="F45" s="2"/>
      <c r="G45" s="2"/>
      <c r="H45" s="2"/>
      <c r="I45" s="2"/>
      <c r="J45" s="2"/>
      <c r="K45" s="2"/>
      <c r="L45" s="2"/>
      <c r="M45" s="2"/>
      <c r="N45" s="2"/>
      <c r="O45" s="2"/>
      <c r="P45" s="310"/>
      <c r="Q45" s="310"/>
    </row>
    <row r="46" spans="1:17" s="189" customFormat="1" x14ac:dyDescent="0.25">
      <c r="A46" s="310"/>
      <c r="B46" s="310"/>
      <c r="C46" s="2"/>
      <c r="D46" s="2"/>
      <c r="E46" s="2"/>
      <c r="F46" s="2"/>
      <c r="G46" s="2"/>
      <c r="H46" s="2"/>
      <c r="I46" s="2"/>
      <c r="J46" s="2"/>
      <c r="K46" s="2"/>
      <c r="L46" s="2"/>
      <c r="M46" s="2"/>
      <c r="N46" s="2"/>
      <c r="O46" s="2"/>
      <c r="P46" s="310"/>
      <c r="Q46" s="310"/>
    </row>
    <row r="47" spans="1:17" s="189" customFormat="1" x14ac:dyDescent="0.25">
      <c r="A47" s="310"/>
      <c r="B47" s="310"/>
      <c r="C47" s="2"/>
      <c r="D47" s="2"/>
      <c r="E47" s="2"/>
      <c r="F47" s="2"/>
      <c r="G47" s="2"/>
      <c r="H47" s="2"/>
      <c r="I47" s="2"/>
      <c r="J47" s="2"/>
      <c r="K47" s="2"/>
      <c r="L47" s="2"/>
      <c r="M47" s="2"/>
      <c r="N47" s="2"/>
      <c r="O47" s="2"/>
      <c r="P47" s="310"/>
      <c r="Q47" s="310"/>
    </row>
    <row r="48" spans="1:17" s="189" customFormat="1" x14ac:dyDescent="0.25">
      <c r="A48" s="310"/>
      <c r="B48" s="310"/>
      <c r="C48" s="2"/>
      <c r="D48" s="2"/>
      <c r="E48" s="2"/>
      <c r="F48" s="2"/>
      <c r="G48" s="2"/>
      <c r="H48" s="2"/>
      <c r="I48" s="2"/>
      <c r="J48" s="2"/>
      <c r="K48" s="2"/>
      <c r="L48" s="2"/>
      <c r="M48" s="2"/>
      <c r="N48" s="2"/>
      <c r="O48" s="2"/>
      <c r="P48" s="310"/>
      <c r="Q48" s="310"/>
    </row>
    <row r="49" spans="3:15" s="189" customFormat="1" x14ac:dyDescent="0.25">
      <c r="C49" s="2"/>
      <c r="D49" s="2"/>
      <c r="E49" s="2"/>
      <c r="F49" s="2"/>
      <c r="G49" s="2"/>
      <c r="H49" s="2"/>
      <c r="I49" s="2"/>
      <c r="J49" s="2"/>
      <c r="K49" s="2"/>
      <c r="L49" s="2"/>
      <c r="M49" s="2"/>
      <c r="N49" s="2"/>
      <c r="O49" s="2"/>
    </row>
    <row r="50" spans="3:15" s="189" customFormat="1" x14ac:dyDescent="0.25">
      <c r="C50" s="2"/>
      <c r="D50" s="2"/>
      <c r="E50" s="2"/>
      <c r="F50" s="2"/>
      <c r="G50" s="2"/>
      <c r="H50" s="2"/>
      <c r="I50" s="2"/>
      <c r="J50" s="2"/>
      <c r="K50" s="2"/>
      <c r="L50" s="2"/>
      <c r="M50" s="2"/>
      <c r="N50" s="2"/>
      <c r="O50" s="2"/>
    </row>
    <row r="51" spans="3:15" s="189" customFormat="1" x14ac:dyDescent="0.25">
      <c r="C51" s="2"/>
      <c r="D51" s="2"/>
      <c r="E51" s="2"/>
      <c r="F51" s="2"/>
      <c r="G51" s="2"/>
      <c r="H51" s="2"/>
      <c r="I51" s="2"/>
      <c r="J51" s="2"/>
      <c r="K51" s="2"/>
      <c r="L51" s="2"/>
      <c r="M51" s="2"/>
      <c r="N51" s="2"/>
      <c r="O51" s="2"/>
    </row>
    <row r="52" spans="3:15" s="189" customFormat="1" x14ac:dyDescent="0.25">
      <c r="C52" s="2"/>
      <c r="D52" s="2"/>
      <c r="E52" s="2"/>
      <c r="F52" s="2"/>
      <c r="G52" s="2"/>
      <c r="H52" s="2"/>
      <c r="I52" s="2"/>
      <c r="J52" s="2"/>
      <c r="K52" s="2"/>
      <c r="L52" s="2"/>
      <c r="M52" s="2"/>
      <c r="N52" s="2"/>
      <c r="O52" s="2"/>
    </row>
    <row r="53" spans="3:15" s="189" customFormat="1" x14ac:dyDescent="0.25">
      <c r="C53" s="2"/>
      <c r="D53" s="2"/>
      <c r="E53" s="2"/>
      <c r="F53" s="2"/>
      <c r="G53" s="2"/>
      <c r="H53" s="2"/>
      <c r="I53" s="2"/>
      <c r="J53" s="2"/>
      <c r="K53" s="2"/>
      <c r="L53" s="2"/>
      <c r="M53" s="2"/>
      <c r="N53" s="2"/>
      <c r="O53" s="2"/>
    </row>
    <row r="54" spans="3:15" s="189" customFormat="1" x14ac:dyDescent="0.25">
      <c r="C54" s="2"/>
      <c r="D54" s="2"/>
      <c r="E54" s="2"/>
      <c r="F54" s="2"/>
      <c r="G54" s="2"/>
      <c r="H54" s="2"/>
      <c r="I54" s="2"/>
      <c r="J54" s="2"/>
      <c r="K54" s="2"/>
      <c r="L54" s="2"/>
      <c r="M54" s="2"/>
      <c r="N54" s="2"/>
      <c r="O54" s="2"/>
    </row>
    <row r="55" spans="3:15" s="189" customFormat="1" x14ac:dyDescent="0.25">
      <c r="C55" s="2"/>
      <c r="D55" s="2"/>
      <c r="E55" s="2"/>
      <c r="F55" s="2"/>
      <c r="G55" s="2"/>
      <c r="H55" s="2"/>
      <c r="I55" s="2"/>
      <c r="J55" s="2"/>
      <c r="K55" s="2"/>
      <c r="L55" s="2"/>
      <c r="M55" s="2"/>
      <c r="N55" s="2"/>
      <c r="O55" s="2"/>
    </row>
    <row r="56" spans="3:15" s="189" customFormat="1" x14ac:dyDescent="0.25">
      <c r="C56" s="2"/>
      <c r="D56" s="2"/>
      <c r="E56" s="2"/>
      <c r="F56" s="2"/>
      <c r="G56" s="2"/>
      <c r="H56" s="2"/>
      <c r="I56" s="2"/>
      <c r="J56" s="2"/>
      <c r="K56" s="2"/>
      <c r="L56" s="2"/>
      <c r="M56" s="2"/>
      <c r="N56" s="2"/>
      <c r="O56" s="2"/>
    </row>
    <row r="57" spans="3:15" s="189" customFormat="1" x14ac:dyDescent="0.25">
      <c r="C57" s="2"/>
      <c r="D57" s="2"/>
      <c r="E57" s="2"/>
      <c r="F57" s="2"/>
      <c r="G57" s="2"/>
      <c r="H57" s="2"/>
      <c r="I57" s="2"/>
      <c r="J57" s="2"/>
      <c r="K57" s="2"/>
      <c r="L57" s="2"/>
      <c r="M57" s="2"/>
      <c r="N57" s="2"/>
      <c r="O57" s="2"/>
    </row>
    <row r="58" spans="3:15" s="189" customFormat="1" x14ac:dyDescent="0.25">
      <c r="C58" s="2"/>
      <c r="D58" s="2"/>
      <c r="E58" s="2"/>
      <c r="F58" s="2"/>
      <c r="G58" s="2"/>
      <c r="H58" s="2"/>
      <c r="I58" s="2"/>
      <c r="J58" s="2"/>
      <c r="K58" s="2"/>
      <c r="L58" s="2"/>
      <c r="M58" s="2"/>
      <c r="N58" s="2"/>
      <c r="O58" s="2"/>
    </row>
    <row r="59" spans="3:15" s="189" customFormat="1" x14ac:dyDescent="0.25">
      <c r="C59" s="2"/>
      <c r="D59" s="2"/>
      <c r="E59" s="2"/>
      <c r="F59" s="2"/>
      <c r="G59" s="2"/>
      <c r="H59" s="2"/>
      <c r="I59" s="2"/>
      <c r="J59" s="2"/>
      <c r="K59" s="2"/>
      <c r="L59" s="2"/>
      <c r="M59" s="2"/>
      <c r="N59" s="2"/>
      <c r="O59" s="2"/>
    </row>
    <row r="60" spans="3:15" s="189" customFormat="1" x14ac:dyDescent="0.25">
      <c r="C60" s="2"/>
      <c r="D60" s="2"/>
      <c r="E60" s="2"/>
      <c r="F60" s="2"/>
      <c r="G60" s="2"/>
      <c r="H60" s="2"/>
      <c r="I60" s="2"/>
      <c r="J60" s="2"/>
      <c r="K60" s="2"/>
      <c r="L60" s="2"/>
      <c r="M60" s="2"/>
      <c r="N60" s="2"/>
      <c r="O60" s="2"/>
    </row>
    <row r="61" spans="3:15" s="189" customFormat="1" x14ac:dyDescent="0.25">
      <c r="C61" s="2"/>
      <c r="D61" s="2"/>
      <c r="E61" s="2"/>
      <c r="F61" s="2"/>
      <c r="G61" s="2"/>
      <c r="H61" s="2"/>
      <c r="I61" s="2"/>
      <c r="J61" s="2"/>
      <c r="K61" s="2"/>
      <c r="L61" s="2"/>
      <c r="M61" s="2"/>
      <c r="N61" s="2"/>
      <c r="O61" s="2"/>
    </row>
    <row r="62" spans="3:15" s="189" customFormat="1" x14ac:dyDescent="0.25">
      <c r="C62" s="2"/>
      <c r="D62" s="2"/>
      <c r="E62" s="2"/>
      <c r="F62" s="2"/>
      <c r="G62" s="2"/>
      <c r="H62" s="2"/>
      <c r="I62" s="2"/>
      <c r="J62" s="2"/>
      <c r="K62" s="2"/>
      <c r="L62" s="2"/>
      <c r="M62" s="2"/>
      <c r="N62" s="2"/>
      <c r="O62" s="2"/>
    </row>
    <row r="63" spans="3:15" s="189" customFormat="1" x14ac:dyDescent="0.25">
      <c r="C63" s="2"/>
      <c r="D63" s="2"/>
      <c r="E63" s="2"/>
      <c r="F63" s="2"/>
      <c r="G63" s="2"/>
      <c r="H63" s="2"/>
      <c r="I63" s="2"/>
      <c r="J63" s="2"/>
      <c r="K63" s="2"/>
      <c r="L63" s="2"/>
      <c r="M63" s="2"/>
      <c r="N63" s="2"/>
      <c r="O63" s="2"/>
    </row>
    <row r="64" spans="3:15" s="189" customFormat="1" x14ac:dyDescent="0.25">
      <c r="C64" s="2"/>
      <c r="D64" s="2"/>
      <c r="E64" s="2"/>
      <c r="F64" s="2"/>
      <c r="G64" s="2"/>
      <c r="H64" s="2"/>
      <c r="I64" s="2"/>
      <c r="J64" s="2"/>
      <c r="K64" s="2"/>
      <c r="L64" s="2"/>
      <c r="M64" s="2"/>
      <c r="N64" s="2"/>
      <c r="O64" s="2"/>
    </row>
    <row r="65" spans="3:17" s="189" customFormat="1" x14ac:dyDescent="0.25">
      <c r="C65" s="2"/>
      <c r="D65" s="2"/>
      <c r="E65" s="2"/>
      <c r="F65" s="2"/>
      <c r="G65" s="2"/>
      <c r="H65" s="2"/>
      <c r="I65" s="2"/>
      <c r="J65" s="2"/>
      <c r="K65" s="2"/>
      <c r="L65" s="2"/>
      <c r="M65" s="2"/>
      <c r="N65" s="2"/>
      <c r="O65" s="2"/>
      <c r="P65" s="310"/>
      <c r="Q65" s="310"/>
    </row>
    <row r="66" spans="3:17" s="189" customFormat="1" x14ac:dyDescent="0.25">
      <c r="C66" s="2"/>
      <c r="D66" s="2"/>
      <c r="E66" s="2"/>
      <c r="F66" s="2"/>
      <c r="G66" s="2"/>
      <c r="H66" s="2"/>
      <c r="I66" s="2"/>
      <c r="J66" s="2"/>
      <c r="K66" s="2"/>
      <c r="L66" s="2"/>
      <c r="M66" s="2"/>
      <c r="N66" s="2"/>
      <c r="O66" s="2"/>
      <c r="P66" s="310"/>
      <c r="Q66" s="310"/>
    </row>
    <row r="67" spans="3:17" s="189" customFormat="1" x14ac:dyDescent="0.25">
      <c r="C67" s="2"/>
      <c r="D67" s="2"/>
      <c r="E67" s="2"/>
      <c r="F67" s="2"/>
      <c r="G67" s="2"/>
      <c r="H67" s="2"/>
      <c r="I67" s="2"/>
      <c r="J67" s="2"/>
      <c r="K67" s="2"/>
      <c r="L67" s="2"/>
      <c r="M67" s="2"/>
      <c r="N67" s="2"/>
      <c r="O67" s="2"/>
      <c r="P67" s="310"/>
      <c r="Q67" s="310"/>
    </row>
    <row r="68" spans="3:17" s="189" customFormat="1" x14ac:dyDescent="0.25">
      <c r="C68" s="2"/>
      <c r="D68" s="2"/>
      <c r="E68" s="2"/>
      <c r="F68" s="2"/>
      <c r="G68" s="2"/>
      <c r="H68" s="2"/>
      <c r="I68" s="2"/>
      <c r="J68" s="2"/>
      <c r="K68" s="2"/>
      <c r="L68" s="2"/>
      <c r="M68" s="2"/>
      <c r="N68" s="2"/>
      <c r="O68" s="2"/>
      <c r="P68" s="310"/>
      <c r="Q68" s="310"/>
    </row>
    <row r="69" spans="3:17" s="189" customFormat="1" x14ac:dyDescent="0.25">
      <c r="C69" s="2"/>
      <c r="D69" s="2"/>
      <c r="E69" s="2"/>
      <c r="F69" s="2"/>
      <c r="G69" s="2"/>
      <c r="H69" s="2"/>
      <c r="I69" s="2"/>
      <c r="J69" s="2"/>
      <c r="K69" s="2"/>
      <c r="L69" s="2"/>
      <c r="M69" s="2"/>
      <c r="N69" s="2"/>
      <c r="O69" s="2"/>
      <c r="P69" s="310"/>
      <c r="Q69" s="310"/>
    </row>
    <row r="70" spans="3:17" s="189" customFormat="1" x14ac:dyDescent="0.25">
      <c r="C70" s="2"/>
      <c r="D70" s="2"/>
      <c r="E70" s="2"/>
      <c r="F70" s="2"/>
      <c r="G70" s="2"/>
      <c r="H70" s="2"/>
      <c r="I70" s="2"/>
      <c r="J70" s="2"/>
      <c r="K70" s="2"/>
      <c r="L70" s="2"/>
      <c r="M70" s="2"/>
      <c r="N70" s="2"/>
      <c r="O70" s="2"/>
      <c r="P70" s="310"/>
      <c r="Q70" s="310"/>
    </row>
    <row r="71" spans="3:17" s="189" customFormat="1" x14ac:dyDescent="0.25">
      <c r="C71" s="2"/>
      <c r="D71" s="2"/>
      <c r="E71" s="2"/>
      <c r="F71" s="2"/>
      <c r="G71" s="2"/>
      <c r="H71" s="2"/>
      <c r="I71" s="2"/>
      <c r="J71" s="2"/>
      <c r="K71" s="2"/>
      <c r="L71" s="2"/>
      <c r="M71" s="2"/>
      <c r="N71" s="2"/>
      <c r="O71" s="2"/>
      <c r="P71" s="310"/>
      <c r="Q71" s="310"/>
    </row>
    <row r="72" spans="3:17" x14ac:dyDescent="0.25">
      <c r="P72" s="6"/>
      <c r="Q72" s="6"/>
    </row>
    <row r="73" spans="3:17" x14ac:dyDescent="0.25">
      <c r="P73" s="6"/>
      <c r="Q73" s="6"/>
    </row>
    <row r="74" spans="3:17" x14ac:dyDescent="0.25">
      <c r="P74" s="6"/>
      <c r="Q74" s="6"/>
    </row>
    <row r="75" spans="3:17" x14ac:dyDescent="0.25">
      <c r="P75" s="6"/>
      <c r="Q75" s="6"/>
    </row>
    <row r="76" spans="3:17" x14ac:dyDescent="0.25">
      <c r="P76" s="6"/>
      <c r="Q76" s="6"/>
    </row>
    <row r="77" spans="3:17" x14ac:dyDescent="0.25">
      <c r="P77" s="6"/>
      <c r="Q77" s="6"/>
    </row>
  </sheetData>
  <sortState xmlns:xlrd2="http://schemas.microsoft.com/office/spreadsheetml/2017/richdata2" ref="A7:FJ16">
    <sortCondition descending="1" ref="C7:C16"/>
  </sortState>
  <mergeCells count="25">
    <mergeCell ref="A24:B24"/>
    <mergeCell ref="O5:O6"/>
    <mergeCell ref="E24:F24"/>
    <mergeCell ref="G24:H24"/>
    <mergeCell ref="A22:B22"/>
    <mergeCell ref="A23:B23"/>
    <mergeCell ref="I5:J5"/>
    <mergeCell ref="K5:L5"/>
    <mergeCell ref="M5:N5"/>
    <mergeCell ref="I24:J24"/>
    <mergeCell ref="K24:L24"/>
    <mergeCell ref="M24:N24"/>
    <mergeCell ref="E23:N23"/>
    <mergeCell ref="A2:Q2"/>
    <mergeCell ref="A3:Q3"/>
    <mergeCell ref="A5:A6"/>
    <mergeCell ref="B5:B6"/>
    <mergeCell ref="C5:C6"/>
    <mergeCell ref="E5:F5"/>
    <mergeCell ref="G5:H5"/>
    <mergeCell ref="Q5:Q6"/>
    <mergeCell ref="P5:P6"/>
    <mergeCell ref="P4:Q4"/>
    <mergeCell ref="D5:D6"/>
    <mergeCell ref="E4:N4"/>
  </mergeCells>
  <phoneticPr fontId="0" type="noConversion"/>
  <dataValidations disablePrompts="1" count="1">
    <dataValidation type="decimal" allowBlank="1" showInputMessage="1" showErrorMessage="1" sqref="G12:P12 F7:P11 F13:P21 E7:E21" xr:uid="{00000000-0002-0000-1A00-000000000000}">
      <formula1>0</formula1>
      <formula2>1</formula2>
    </dataValidation>
  </dataValidations>
  <pageMargins left="0.78740157480314965" right="0.78740157480314965" top="0.98425196850393704" bottom="0.98425196850393704" header="0.51181102362204722" footer="0.51181102362204722"/>
  <pageSetup paperSize="9" scale="65" orientation="landscape" r:id="rId1"/>
  <headerFooter alignWithMargins="0">
    <oddFooter>&amp;R&amp;8 &amp;10 27</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Feuil30">
    <tabColor rgb="FF097D5F"/>
  </sheetPr>
  <dimension ref="A1:FJ135"/>
  <sheetViews>
    <sheetView zoomScale="80" zoomScaleNormal="80" workbookViewId="0">
      <selection activeCell="O16" sqref="O16"/>
    </sheetView>
  </sheetViews>
  <sheetFormatPr baseColWidth="10" defaultColWidth="11.44140625" defaultRowHeight="13.2" x14ac:dyDescent="0.25"/>
  <cols>
    <col min="1" max="1" width="24" style="9" customWidth="1"/>
    <col min="2" max="2" width="20.44140625" style="9" customWidth="1"/>
    <col min="3" max="3" width="17.6640625" style="8" customWidth="1"/>
    <col min="4" max="4" width="13.6640625" style="8" customWidth="1"/>
    <col min="5" max="14" width="8.33203125" style="8" customWidth="1"/>
    <col min="15" max="15" width="11.44140625" style="8" customWidth="1"/>
    <col min="17" max="17" width="12.6640625" customWidth="1"/>
  </cols>
  <sheetData>
    <row r="1" spans="1:166" ht="135" customHeight="1" x14ac:dyDescent="0.25">
      <c r="A1" s="310"/>
      <c r="B1" s="310"/>
      <c r="C1" s="2"/>
      <c r="D1" s="2"/>
      <c r="E1" s="2"/>
      <c r="F1" s="2"/>
      <c r="G1" s="2"/>
      <c r="H1" s="2"/>
      <c r="I1" s="2"/>
      <c r="J1" s="2"/>
      <c r="K1" s="2"/>
      <c r="L1" s="2"/>
      <c r="M1" s="2"/>
      <c r="N1" s="2"/>
      <c r="O1" s="2"/>
      <c r="P1" s="132"/>
      <c r="Q1" s="132"/>
      <c r="R1" s="132"/>
      <c r="S1" s="132"/>
      <c r="T1" s="132"/>
      <c r="U1" s="132"/>
      <c r="V1" s="132"/>
      <c r="W1" s="132"/>
      <c r="X1" s="132"/>
      <c r="Y1" s="132"/>
      <c r="Z1" s="132"/>
      <c r="AA1" s="132"/>
      <c r="AB1" s="132"/>
      <c r="AC1" s="132"/>
      <c r="AD1" s="132"/>
      <c r="AE1" s="132"/>
      <c r="AF1" s="132"/>
      <c r="AG1" s="132"/>
      <c r="AH1" s="132"/>
      <c r="AI1" s="132"/>
      <c r="AJ1" s="132"/>
      <c r="AK1" s="132"/>
      <c r="AL1" s="132"/>
      <c r="AM1" s="132"/>
      <c r="AN1" s="132"/>
      <c r="AO1" s="132"/>
      <c r="AP1" s="132"/>
      <c r="AQ1" s="132"/>
      <c r="AR1" s="132"/>
      <c r="AS1" s="132"/>
      <c r="AT1" s="132"/>
      <c r="AU1" s="132"/>
      <c r="AV1" s="132"/>
      <c r="AW1" s="132"/>
      <c r="AX1" s="132"/>
      <c r="AY1" s="132"/>
      <c r="AZ1" s="132"/>
      <c r="BA1" s="132"/>
      <c r="BB1" s="132"/>
      <c r="BC1" s="132"/>
      <c r="BD1" s="132"/>
      <c r="BE1" s="132"/>
      <c r="BF1" s="132"/>
      <c r="BG1" s="132"/>
      <c r="BH1" s="132"/>
      <c r="BI1" s="132"/>
      <c r="BJ1" s="132"/>
      <c r="BK1" s="132"/>
      <c r="BL1" s="132"/>
      <c r="BM1" s="132"/>
      <c r="BN1" s="132"/>
      <c r="BO1" s="132"/>
      <c r="BP1" s="132"/>
      <c r="BQ1" s="132"/>
      <c r="BR1" s="132"/>
      <c r="BS1" s="132"/>
      <c r="BT1" s="132"/>
      <c r="BU1" s="132"/>
      <c r="BV1" s="132"/>
      <c r="BW1" s="132"/>
      <c r="BX1" s="132"/>
      <c r="BY1" s="132"/>
      <c r="BZ1" s="132"/>
      <c r="CA1" s="132"/>
      <c r="CB1" s="132"/>
      <c r="CC1" s="132"/>
      <c r="CD1" s="132"/>
      <c r="CE1" s="132"/>
      <c r="CF1" s="132"/>
      <c r="CG1" s="132"/>
      <c r="CH1" s="132"/>
      <c r="CI1" s="132"/>
      <c r="CJ1" s="132"/>
      <c r="CK1" s="132"/>
      <c r="CL1" s="132"/>
      <c r="CM1" s="132"/>
      <c r="CN1" s="132"/>
      <c r="CO1" s="132"/>
      <c r="CP1" s="132"/>
      <c r="CQ1" s="132"/>
      <c r="CR1" s="132"/>
      <c r="CS1" s="132"/>
      <c r="CT1" s="132"/>
      <c r="CU1" s="132"/>
      <c r="CV1" s="132"/>
      <c r="CW1" s="132"/>
      <c r="CX1" s="132"/>
      <c r="CY1" s="132"/>
      <c r="CZ1" s="132"/>
      <c r="DA1" s="132"/>
      <c r="DB1" s="132"/>
      <c r="DC1" s="132"/>
      <c r="DD1" s="132"/>
      <c r="DE1" s="132"/>
      <c r="DF1" s="132"/>
      <c r="DG1" s="132"/>
      <c r="DH1" s="132"/>
      <c r="DI1" s="132"/>
      <c r="DJ1" s="132"/>
      <c r="DK1" s="132"/>
      <c r="DL1" s="132"/>
      <c r="DM1" s="132"/>
      <c r="DN1" s="132"/>
      <c r="DO1" s="132"/>
      <c r="DP1" s="132"/>
      <c r="DQ1" s="132"/>
      <c r="DR1" s="132"/>
      <c r="DS1" s="132"/>
      <c r="DT1" s="132"/>
      <c r="DU1" s="132"/>
      <c r="DV1" s="132"/>
      <c r="DW1" s="132"/>
      <c r="DX1" s="132"/>
      <c r="DY1" s="132"/>
      <c r="DZ1" s="132"/>
      <c r="EA1" s="132"/>
      <c r="EB1" s="132"/>
      <c r="EC1" s="132"/>
      <c r="ED1" s="132"/>
      <c r="EE1" s="132"/>
      <c r="EF1" s="132"/>
      <c r="EG1" s="132"/>
      <c r="EH1" s="132"/>
      <c r="EI1" s="132"/>
      <c r="EJ1" s="132"/>
      <c r="EK1" s="132"/>
      <c r="EL1" s="132"/>
      <c r="EM1" s="132"/>
      <c r="EN1" s="132"/>
      <c r="EO1" s="132"/>
      <c r="EP1" s="132"/>
      <c r="EQ1" s="132"/>
      <c r="ER1" s="132"/>
      <c r="ES1" s="132"/>
      <c r="ET1" s="132"/>
      <c r="EU1" s="132"/>
      <c r="EV1" s="132"/>
      <c r="EW1" s="132"/>
      <c r="EX1" s="132"/>
      <c r="EY1" s="132"/>
      <c r="EZ1" s="132"/>
      <c r="FA1" s="132"/>
      <c r="FB1" s="132"/>
      <c r="FC1" s="132"/>
      <c r="FD1" s="132"/>
      <c r="FE1" s="132"/>
      <c r="FF1" s="132"/>
      <c r="FG1" s="132"/>
      <c r="FH1" s="132"/>
      <c r="FI1" s="132"/>
      <c r="FJ1" s="132"/>
    </row>
    <row r="2" spans="1:166" ht="67.5" customHeight="1" x14ac:dyDescent="0.25">
      <c r="A2" s="901" t="s">
        <v>163</v>
      </c>
      <c r="B2" s="901"/>
      <c r="C2" s="901"/>
      <c r="D2" s="901"/>
      <c r="E2" s="901"/>
      <c r="F2" s="901"/>
      <c r="G2" s="901"/>
      <c r="H2" s="901"/>
      <c r="I2" s="902"/>
      <c r="J2" s="902"/>
      <c r="K2" s="902"/>
      <c r="L2" s="902"/>
      <c r="M2" s="902"/>
      <c r="N2" s="902"/>
      <c r="O2" s="902"/>
      <c r="P2" s="902"/>
      <c r="Q2" s="902"/>
      <c r="R2" s="132"/>
      <c r="S2" s="132"/>
      <c r="T2" s="132"/>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c r="AS2" s="132"/>
      <c r="AT2" s="132"/>
      <c r="AU2" s="132"/>
      <c r="AV2" s="132"/>
      <c r="AW2" s="132"/>
      <c r="AX2" s="132"/>
      <c r="AY2" s="132"/>
      <c r="AZ2" s="132"/>
      <c r="BA2" s="132"/>
      <c r="BB2" s="132"/>
      <c r="BC2" s="132"/>
      <c r="BD2" s="132"/>
      <c r="BE2" s="132"/>
      <c r="BF2" s="132"/>
      <c r="BG2" s="132"/>
      <c r="BH2" s="132"/>
      <c r="BI2" s="132"/>
      <c r="BJ2" s="132"/>
      <c r="BK2" s="132"/>
      <c r="BL2" s="132"/>
      <c r="BM2" s="132"/>
      <c r="BN2" s="132"/>
      <c r="BO2" s="132"/>
      <c r="BP2" s="132"/>
      <c r="BQ2" s="132"/>
      <c r="BR2" s="132"/>
      <c r="BS2" s="132"/>
      <c r="BT2" s="132"/>
      <c r="BU2" s="132"/>
      <c r="BV2" s="132"/>
      <c r="BW2" s="132"/>
      <c r="BX2" s="132"/>
      <c r="BY2" s="132"/>
      <c r="BZ2" s="132"/>
      <c r="CA2" s="132"/>
      <c r="CB2" s="132"/>
      <c r="CC2" s="132"/>
      <c r="CD2" s="132"/>
      <c r="CE2" s="132"/>
      <c r="CF2" s="132"/>
      <c r="CG2" s="132"/>
      <c r="CH2" s="132"/>
      <c r="CI2" s="132"/>
      <c r="CJ2" s="132"/>
      <c r="CK2" s="132"/>
      <c r="CL2" s="132"/>
      <c r="CM2" s="132"/>
      <c r="CN2" s="132"/>
      <c r="CO2" s="132"/>
      <c r="CP2" s="132"/>
      <c r="CQ2" s="132"/>
      <c r="CR2" s="132"/>
      <c r="CS2" s="132"/>
      <c r="CT2" s="132"/>
      <c r="CU2" s="132"/>
      <c r="CV2" s="132"/>
      <c r="CW2" s="132"/>
      <c r="CX2" s="132"/>
      <c r="CY2" s="132"/>
      <c r="CZ2" s="132"/>
      <c r="DA2" s="132"/>
      <c r="DB2" s="132"/>
      <c r="DC2" s="132"/>
      <c r="DD2" s="132"/>
      <c r="DE2" s="132"/>
      <c r="DF2" s="132"/>
      <c r="DG2" s="132"/>
      <c r="DH2" s="132"/>
      <c r="DI2" s="132"/>
      <c r="DJ2" s="132"/>
      <c r="DK2" s="132"/>
      <c r="DL2" s="132"/>
      <c r="DM2" s="132"/>
      <c r="DN2" s="132"/>
      <c r="DO2" s="132"/>
      <c r="DP2" s="132"/>
      <c r="DQ2" s="132"/>
      <c r="DR2" s="132"/>
      <c r="DS2" s="132"/>
      <c r="DT2" s="132"/>
      <c r="DU2" s="132"/>
      <c r="DV2" s="132"/>
      <c r="DW2" s="132"/>
      <c r="DX2" s="132"/>
      <c r="DY2" s="132"/>
      <c r="DZ2" s="132"/>
      <c r="EA2" s="132"/>
      <c r="EB2" s="132"/>
      <c r="EC2" s="132"/>
      <c r="ED2" s="132"/>
      <c r="EE2" s="132"/>
      <c r="EF2" s="132"/>
      <c r="EG2" s="132"/>
      <c r="EH2" s="132"/>
      <c r="EI2" s="132"/>
      <c r="EJ2" s="132"/>
      <c r="EK2" s="132"/>
      <c r="EL2" s="132"/>
      <c r="EM2" s="132"/>
      <c r="EN2" s="132"/>
      <c r="EO2" s="132"/>
      <c r="EP2" s="132"/>
      <c r="EQ2" s="132"/>
      <c r="ER2" s="132"/>
      <c r="ES2" s="132"/>
      <c r="ET2" s="132"/>
      <c r="EU2" s="132"/>
      <c r="EV2" s="132"/>
      <c r="EW2" s="132"/>
      <c r="EX2" s="132"/>
      <c r="EY2" s="132"/>
      <c r="EZ2" s="132"/>
      <c r="FA2" s="132"/>
      <c r="FB2" s="132"/>
      <c r="FC2" s="132"/>
      <c r="FD2" s="132"/>
      <c r="FE2" s="132"/>
      <c r="FF2" s="132"/>
      <c r="FG2" s="132"/>
      <c r="FH2" s="132"/>
      <c r="FI2" s="132"/>
      <c r="FJ2" s="132"/>
    </row>
    <row r="3" spans="1:166" ht="49.5" customHeight="1" x14ac:dyDescent="0.25">
      <c r="A3" s="903" t="s">
        <v>460</v>
      </c>
      <c r="B3" s="904"/>
      <c r="C3" s="904"/>
      <c r="D3" s="904"/>
      <c r="E3" s="904"/>
      <c r="F3" s="904"/>
      <c r="G3" s="904"/>
      <c r="H3" s="904"/>
      <c r="I3" s="904"/>
      <c r="J3" s="904"/>
      <c r="K3" s="904"/>
      <c r="L3" s="904"/>
      <c r="M3" s="904"/>
      <c r="N3" s="904"/>
      <c r="O3" s="905"/>
      <c r="P3" s="905"/>
      <c r="Q3" s="906"/>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32"/>
      <c r="AX3" s="132"/>
      <c r="AY3" s="132"/>
      <c r="AZ3" s="132"/>
      <c r="BA3" s="132"/>
      <c r="BB3" s="132"/>
      <c r="BC3" s="132"/>
      <c r="BD3" s="132"/>
      <c r="BE3" s="132"/>
      <c r="BF3" s="132"/>
      <c r="BG3" s="132"/>
      <c r="BH3" s="132"/>
      <c r="BI3" s="132"/>
      <c r="BJ3" s="132"/>
      <c r="BK3" s="132"/>
      <c r="BL3" s="132"/>
      <c r="BM3" s="132"/>
      <c r="BN3" s="132"/>
      <c r="BO3" s="132"/>
      <c r="BP3" s="132"/>
      <c r="BQ3" s="132"/>
      <c r="BR3" s="132"/>
      <c r="BS3" s="132"/>
      <c r="BT3" s="132"/>
      <c r="BU3" s="132"/>
      <c r="BV3" s="132"/>
      <c r="BW3" s="132"/>
      <c r="BX3" s="132"/>
      <c r="BY3" s="132"/>
      <c r="BZ3" s="132"/>
      <c r="CA3" s="132"/>
      <c r="CB3" s="132"/>
      <c r="CC3" s="132"/>
      <c r="CD3" s="132"/>
      <c r="CE3" s="132"/>
      <c r="CF3" s="132"/>
      <c r="CG3" s="132"/>
      <c r="CH3" s="132"/>
      <c r="CI3" s="132"/>
      <c r="CJ3" s="132"/>
      <c r="CK3" s="132"/>
      <c r="CL3" s="132"/>
      <c r="CM3" s="132"/>
      <c r="CN3" s="132"/>
      <c r="CO3" s="132"/>
      <c r="CP3" s="132"/>
      <c r="CQ3" s="132"/>
      <c r="CR3" s="132"/>
      <c r="CS3" s="132"/>
      <c r="CT3" s="132"/>
      <c r="CU3" s="132"/>
      <c r="CV3" s="132"/>
      <c r="CW3" s="132"/>
      <c r="CX3" s="132"/>
      <c r="CY3" s="132"/>
      <c r="CZ3" s="132"/>
      <c r="DA3" s="132"/>
      <c r="DB3" s="132"/>
      <c r="DC3" s="132"/>
      <c r="DD3" s="132"/>
      <c r="DE3" s="132"/>
      <c r="DF3" s="132"/>
      <c r="DG3" s="132"/>
      <c r="DH3" s="132"/>
      <c r="DI3" s="132"/>
      <c r="DJ3" s="132"/>
      <c r="DK3" s="132"/>
      <c r="DL3" s="132"/>
      <c r="DM3" s="132"/>
      <c r="DN3" s="132"/>
      <c r="DO3" s="132"/>
      <c r="DP3" s="132"/>
      <c r="DQ3" s="132"/>
      <c r="DR3" s="132"/>
      <c r="DS3" s="132"/>
      <c r="DT3" s="132"/>
      <c r="DU3" s="132"/>
      <c r="DV3" s="132"/>
      <c r="DW3" s="132"/>
      <c r="DX3" s="132"/>
      <c r="DY3" s="132"/>
      <c r="DZ3" s="132"/>
      <c r="EA3" s="132"/>
      <c r="EB3" s="132"/>
      <c r="EC3" s="132"/>
      <c r="ED3" s="132"/>
      <c r="EE3" s="132"/>
      <c r="EF3" s="132"/>
      <c r="EG3" s="132"/>
      <c r="EH3" s="132"/>
      <c r="EI3" s="132"/>
      <c r="EJ3" s="132"/>
      <c r="EK3" s="132"/>
      <c r="EL3" s="132"/>
      <c r="EM3" s="132"/>
      <c r="EN3" s="132"/>
      <c r="EO3" s="132"/>
      <c r="EP3" s="132"/>
      <c r="EQ3" s="132"/>
      <c r="ER3" s="132"/>
      <c r="ES3" s="132"/>
      <c r="ET3" s="132"/>
      <c r="EU3" s="132"/>
      <c r="EV3" s="132"/>
      <c r="EW3" s="132"/>
      <c r="EX3" s="132"/>
      <c r="EY3" s="132"/>
      <c r="EZ3" s="132"/>
      <c r="FA3" s="132"/>
      <c r="FB3" s="132"/>
      <c r="FC3" s="132"/>
      <c r="FD3" s="132"/>
      <c r="FE3" s="132"/>
      <c r="FF3" s="132"/>
      <c r="FG3" s="132"/>
      <c r="FH3" s="132"/>
      <c r="FI3" s="132"/>
      <c r="FJ3" s="132"/>
    </row>
    <row r="4" spans="1:166" ht="21" customHeight="1" x14ac:dyDescent="0.25">
      <c r="A4" s="21"/>
      <c r="B4" s="22"/>
      <c r="C4" s="15"/>
      <c r="D4" s="15"/>
      <c r="E4" s="907" t="s">
        <v>164</v>
      </c>
      <c r="F4" s="923"/>
      <c r="G4" s="923"/>
      <c r="H4" s="923"/>
      <c r="I4" s="923"/>
      <c r="J4" s="923"/>
      <c r="K4" s="923"/>
      <c r="L4" s="923"/>
      <c r="M4" s="923"/>
      <c r="N4" s="924"/>
      <c r="O4" s="602" t="s">
        <v>7</v>
      </c>
      <c r="P4" s="907" t="s">
        <v>165</v>
      </c>
      <c r="Q4" s="908"/>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32"/>
      <c r="AX4" s="132"/>
      <c r="AY4" s="132"/>
      <c r="AZ4" s="132"/>
      <c r="BA4" s="132"/>
      <c r="BB4" s="132"/>
      <c r="BC4" s="132"/>
      <c r="BD4" s="132"/>
      <c r="BE4" s="132"/>
      <c r="BF4" s="132"/>
      <c r="BG4" s="132"/>
      <c r="BH4" s="132"/>
      <c r="BI4" s="132"/>
      <c r="BJ4" s="132"/>
      <c r="BK4" s="132"/>
      <c r="BL4" s="132"/>
      <c r="BM4" s="132"/>
      <c r="BN4" s="132"/>
      <c r="BO4" s="132"/>
      <c r="BP4" s="132"/>
      <c r="BQ4" s="132"/>
      <c r="BR4" s="132"/>
      <c r="BS4" s="132"/>
      <c r="BT4" s="132"/>
      <c r="BU4" s="132"/>
      <c r="BV4" s="132"/>
      <c r="BW4" s="132"/>
      <c r="BX4" s="132"/>
      <c r="BY4" s="132"/>
      <c r="BZ4" s="132"/>
      <c r="CA4" s="132"/>
      <c r="CB4" s="132"/>
      <c r="CC4" s="132"/>
      <c r="CD4" s="132"/>
      <c r="CE4" s="132"/>
      <c r="CF4" s="132"/>
      <c r="CG4" s="132"/>
      <c r="CH4" s="132"/>
      <c r="CI4" s="132"/>
      <c r="CJ4" s="132"/>
      <c r="CK4" s="132"/>
      <c r="CL4" s="132"/>
      <c r="CM4" s="132"/>
      <c r="CN4" s="132"/>
      <c r="CO4" s="132"/>
      <c r="CP4" s="132"/>
      <c r="CQ4" s="132"/>
      <c r="CR4" s="132"/>
      <c r="CS4" s="132"/>
      <c r="CT4" s="132"/>
      <c r="CU4" s="132"/>
      <c r="CV4" s="132"/>
      <c r="CW4" s="132"/>
      <c r="CX4" s="132"/>
      <c r="CY4" s="132"/>
      <c r="CZ4" s="132"/>
      <c r="DA4" s="132"/>
      <c r="DB4" s="132"/>
      <c r="DC4" s="132"/>
      <c r="DD4" s="132"/>
      <c r="DE4" s="132"/>
      <c r="DF4" s="132"/>
      <c r="DG4" s="132"/>
      <c r="DH4" s="132"/>
      <c r="DI4" s="132"/>
      <c r="DJ4" s="132"/>
      <c r="DK4" s="132"/>
      <c r="DL4" s="132"/>
      <c r="DM4" s="132"/>
      <c r="DN4" s="132"/>
      <c r="DO4" s="132"/>
      <c r="DP4" s="132"/>
      <c r="DQ4" s="132"/>
      <c r="DR4" s="132"/>
      <c r="DS4" s="132"/>
      <c r="DT4" s="132"/>
      <c r="DU4" s="132"/>
      <c r="DV4" s="132"/>
      <c r="DW4" s="132"/>
      <c r="DX4" s="132"/>
      <c r="DY4" s="132"/>
      <c r="DZ4" s="132"/>
      <c r="EA4" s="132"/>
      <c r="EB4" s="132"/>
      <c r="EC4" s="132"/>
      <c r="ED4" s="132"/>
      <c r="EE4" s="132"/>
      <c r="EF4" s="132"/>
      <c r="EG4" s="132"/>
      <c r="EH4" s="132"/>
      <c r="EI4" s="132"/>
      <c r="EJ4" s="132"/>
      <c r="EK4" s="132"/>
      <c r="EL4" s="132"/>
      <c r="EM4" s="132"/>
      <c r="EN4" s="132"/>
      <c r="EO4" s="132"/>
      <c r="EP4" s="132"/>
      <c r="EQ4" s="132"/>
      <c r="ER4" s="132"/>
      <c r="ES4" s="132"/>
      <c r="ET4" s="132"/>
      <c r="EU4" s="132"/>
      <c r="EV4" s="132"/>
      <c r="EW4" s="132"/>
      <c r="EX4" s="132"/>
      <c r="EY4" s="132"/>
      <c r="EZ4" s="132"/>
      <c r="FA4" s="132"/>
      <c r="FB4" s="132"/>
      <c r="FC4" s="132"/>
      <c r="FD4" s="132"/>
      <c r="FE4" s="132"/>
      <c r="FF4" s="132"/>
      <c r="FG4" s="132"/>
      <c r="FH4" s="132"/>
      <c r="FI4" s="132"/>
      <c r="FJ4" s="132"/>
    </row>
    <row r="5" spans="1:166" s="4" customFormat="1" ht="42.75" customHeight="1" x14ac:dyDescent="0.2">
      <c r="A5" s="914" t="s">
        <v>166</v>
      </c>
      <c r="B5" s="914" t="s">
        <v>131</v>
      </c>
      <c r="C5" s="916" t="s">
        <v>1320</v>
      </c>
      <c r="D5" s="918" t="s">
        <v>1321</v>
      </c>
      <c r="E5" s="911" t="s">
        <v>20</v>
      </c>
      <c r="F5" s="911"/>
      <c r="G5" s="911" t="s">
        <v>35</v>
      </c>
      <c r="H5" s="911"/>
      <c r="I5" s="920" t="s">
        <v>167</v>
      </c>
      <c r="J5" s="921"/>
      <c r="K5" s="916" t="s">
        <v>168</v>
      </c>
      <c r="L5" s="922"/>
      <c r="M5" s="916" t="s">
        <v>31</v>
      </c>
      <c r="N5" s="922"/>
      <c r="O5" s="912" t="s">
        <v>169</v>
      </c>
      <c r="P5" s="909" t="s">
        <v>170</v>
      </c>
      <c r="Q5" s="909" t="s">
        <v>171</v>
      </c>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row>
    <row r="6" spans="1:166" s="5" customFormat="1" ht="35.25" customHeight="1" x14ac:dyDescent="0.25">
      <c r="A6" s="915"/>
      <c r="B6" s="915"/>
      <c r="C6" s="917"/>
      <c r="D6" s="919"/>
      <c r="E6" s="11" t="s">
        <v>172</v>
      </c>
      <c r="F6" s="601" t="s">
        <v>173</v>
      </c>
      <c r="G6" s="11" t="s">
        <v>172</v>
      </c>
      <c r="H6" s="601" t="s">
        <v>173</v>
      </c>
      <c r="I6" s="11" t="s">
        <v>172</v>
      </c>
      <c r="J6" s="601" t="s">
        <v>173</v>
      </c>
      <c r="K6" s="11" t="s">
        <v>172</v>
      </c>
      <c r="L6" s="601" t="s">
        <v>173</v>
      </c>
      <c r="M6" s="11" t="s">
        <v>172</v>
      </c>
      <c r="N6" s="601" t="s">
        <v>173</v>
      </c>
      <c r="O6" s="913"/>
      <c r="P6" s="910"/>
      <c r="Q6" s="910"/>
    </row>
    <row r="7" spans="1:166" s="61" customFormat="1" x14ac:dyDescent="0.25">
      <c r="A7" s="56" t="s">
        <v>461</v>
      </c>
      <c r="B7" s="62" t="s">
        <v>150</v>
      </c>
      <c r="C7" s="435">
        <v>10906</v>
      </c>
      <c r="D7" s="129"/>
      <c r="E7" s="60">
        <v>0.2</v>
      </c>
      <c r="F7" s="60"/>
      <c r="G7" s="60"/>
      <c r="H7" s="60"/>
      <c r="I7" s="60"/>
      <c r="J7" s="60"/>
      <c r="K7" s="60"/>
      <c r="L7" s="60"/>
      <c r="M7" s="60"/>
      <c r="N7" s="60"/>
      <c r="O7" s="60"/>
      <c r="P7" s="63"/>
      <c r="Q7" s="63"/>
    </row>
    <row r="8" spans="1:166" s="61" customFormat="1" x14ac:dyDescent="0.25">
      <c r="A8" s="56" t="s">
        <v>462</v>
      </c>
      <c r="B8" s="62" t="s">
        <v>463</v>
      </c>
      <c r="C8" s="30">
        <v>5508</v>
      </c>
      <c r="D8" s="58"/>
      <c r="E8" s="60">
        <v>1</v>
      </c>
      <c r="F8" s="60"/>
      <c r="G8" s="60"/>
      <c r="H8" s="60"/>
      <c r="I8" s="60"/>
      <c r="J8" s="60"/>
      <c r="K8" s="60"/>
      <c r="L8" s="60"/>
      <c r="M8" s="60"/>
      <c r="N8" s="60"/>
      <c r="O8" s="60"/>
      <c r="P8" s="63"/>
      <c r="Q8" s="63"/>
    </row>
    <row r="9" spans="1:166" s="61" customFormat="1" x14ac:dyDescent="0.25">
      <c r="A9" s="56" t="s">
        <v>248</v>
      </c>
      <c r="B9" s="62" t="s">
        <v>464</v>
      </c>
      <c r="C9" s="30">
        <v>4068</v>
      </c>
      <c r="D9" s="336" t="s">
        <v>465</v>
      </c>
      <c r="E9" s="60"/>
      <c r="F9" s="60">
        <v>1</v>
      </c>
      <c r="G9" s="60"/>
      <c r="H9" s="60"/>
      <c r="I9" s="60"/>
      <c r="J9" s="60"/>
      <c r="K9" s="60"/>
      <c r="L9" s="60"/>
      <c r="M9" s="60"/>
      <c r="N9" s="60"/>
      <c r="O9" s="60"/>
      <c r="P9" s="63"/>
      <c r="Q9" s="63"/>
    </row>
    <row r="10" spans="1:166" s="61" customFormat="1" x14ac:dyDescent="0.25">
      <c r="A10" s="56" t="s">
        <v>466</v>
      </c>
      <c r="B10" s="62" t="s">
        <v>467</v>
      </c>
      <c r="C10" s="30">
        <v>2362</v>
      </c>
      <c r="D10" s="58"/>
      <c r="E10" s="60"/>
      <c r="F10" s="60"/>
      <c r="G10" s="60">
        <v>1</v>
      </c>
      <c r="H10" s="60"/>
      <c r="I10" s="60"/>
      <c r="J10" s="204"/>
      <c r="K10" s="59"/>
      <c r="L10" s="60"/>
      <c r="M10" s="60"/>
      <c r="N10" s="60"/>
      <c r="O10" s="60"/>
      <c r="P10" s="63"/>
      <c r="Q10" s="63"/>
    </row>
    <row r="11" spans="1:166" s="61" customFormat="1" x14ac:dyDescent="0.25">
      <c r="A11" s="56" t="s">
        <v>468</v>
      </c>
      <c r="B11" s="62" t="s">
        <v>469</v>
      </c>
      <c r="C11" s="30" t="s">
        <v>269</v>
      </c>
      <c r="D11" s="58"/>
      <c r="E11" s="60"/>
      <c r="F11" s="60"/>
      <c r="G11" s="60"/>
      <c r="H11" s="60"/>
      <c r="I11" s="60"/>
      <c r="J11" s="204"/>
      <c r="K11" s="59"/>
      <c r="L11" s="60"/>
      <c r="M11" s="60"/>
      <c r="N11" s="60"/>
      <c r="O11" s="60"/>
      <c r="P11" s="63">
        <v>0.2</v>
      </c>
      <c r="Q11" s="63" t="s">
        <v>11</v>
      </c>
    </row>
    <row r="12" spans="1:166" s="61" customFormat="1" x14ac:dyDescent="0.25">
      <c r="A12" s="56" t="s">
        <v>470</v>
      </c>
      <c r="B12" s="62" t="s">
        <v>374</v>
      </c>
      <c r="C12" s="30" t="s">
        <v>269</v>
      </c>
      <c r="D12" s="58"/>
      <c r="E12" s="60"/>
      <c r="F12" s="60"/>
      <c r="G12" s="60"/>
      <c r="H12" s="60"/>
      <c r="I12" s="60"/>
      <c r="J12" s="204"/>
      <c r="K12" s="59"/>
      <c r="L12" s="60"/>
      <c r="M12" s="60"/>
      <c r="N12" s="60"/>
      <c r="O12" s="60"/>
      <c r="P12" s="63">
        <v>5.3999999999999999E-2</v>
      </c>
      <c r="Q12" s="63" t="s">
        <v>11</v>
      </c>
    </row>
    <row r="13" spans="1:166" s="61" customFormat="1" x14ac:dyDescent="0.25">
      <c r="A13" s="56"/>
      <c r="B13" s="62"/>
      <c r="C13" s="30"/>
      <c r="D13" s="58"/>
      <c r="E13" s="60"/>
      <c r="F13" s="60"/>
      <c r="G13" s="60"/>
      <c r="H13" s="60"/>
      <c r="I13" s="60"/>
      <c r="J13" s="60"/>
      <c r="K13" s="60"/>
      <c r="L13" s="60"/>
      <c r="M13" s="60"/>
      <c r="N13" s="60"/>
      <c r="O13" s="60"/>
      <c r="P13" s="63"/>
      <c r="Q13" s="63"/>
    </row>
    <row r="14" spans="1:166" s="61" customFormat="1" x14ac:dyDescent="0.25">
      <c r="A14" s="929" t="s">
        <v>188</v>
      </c>
      <c r="B14" s="930"/>
      <c r="C14" s="126"/>
      <c r="D14" s="114"/>
      <c r="E14" s="205"/>
      <c r="F14" s="205">
        <f>SUM(F7:F13)</f>
        <v>1</v>
      </c>
      <c r="G14" s="205"/>
      <c r="H14" s="205">
        <f>SUM(H7:H13)</f>
        <v>0</v>
      </c>
      <c r="I14" s="213"/>
      <c r="J14" s="213">
        <f>SUM(J7:J13)</f>
        <v>0</v>
      </c>
      <c r="K14" s="213"/>
      <c r="L14" s="213">
        <f>SUM(L7:L13)</f>
        <v>0</v>
      </c>
      <c r="M14" s="213"/>
      <c r="N14" s="213">
        <f>SUM(N7:N13)</f>
        <v>0</v>
      </c>
      <c r="O14" s="129"/>
      <c r="P14" s="206"/>
      <c r="Q14" s="206"/>
    </row>
    <row r="15" spans="1:166" s="61" customFormat="1" x14ac:dyDescent="0.25">
      <c r="A15" s="940" t="s">
        <v>189</v>
      </c>
      <c r="B15" s="941"/>
      <c r="C15" s="629"/>
      <c r="D15" s="114"/>
      <c r="E15" s="948">
        <f>SUM(F14+H14+J14+L14+N14)</f>
        <v>1</v>
      </c>
      <c r="F15" s="949"/>
      <c r="G15" s="949"/>
      <c r="H15" s="949"/>
      <c r="I15" s="950"/>
      <c r="J15" s="950"/>
      <c r="K15" s="950"/>
      <c r="L15" s="950"/>
      <c r="M15" s="950"/>
      <c r="N15" s="951"/>
      <c r="O15" s="114"/>
      <c r="P15" s="214"/>
      <c r="Q15" s="214"/>
    </row>
    <row r="16" spans="1:166" s="27" customFormat="1" x14ac:dyDescent="0.25">
      <c r="A16" s="929" t="s">
        <v>190</v>
      </c>
      <c r="B16" s="952"/>
      <c r="C16" s="33"/>
      <c r="D16" s="129"/>
      <c r="E16" s="938">
        <f>SUM(E7:F13)</f>
        <v>2.2000000000000002</v>
      </c>
      <c r="F16" s="947"/>
      <c r="G16" s="938">
        <f>SUM(G7:H13)</f>
        <v>1</v>
      </c>
      <c r="H16" s="947"/>
      <c r="I16" s="938">
        <f>SUM(I7:J13)</f>
        <v>0</v>
      </c>
      <c r="J16" s="959"/>
      <c r="K16" s="938">
        <f>SUM(K7:L13)</f>
        <v>0</v>
      </c>
      <c r="L16" s="959"/>
      <c r="M16" s="938">
        <f>SUM(M7:N13)</f>
        <v>0</v>
      </c>
      <c r="N16" s="959"/>
      <c r="O16" s="628">
        <f>SUM(O7:O13)</f>
        <v>0</v>
      </c>
      <c r="P16" s="35"/>
      <c r="Q16" s="35"/>
    </row>
    <row r="17" spans="1:17" s="27" customFormat="1" x14ac:dyDescent="0.25">
      <c r="A17" s="161" t="s">
        <v>191</v>
      </c>
      <c r="B17" s="162">
        <f>E16/(E16+G16+I16+K16)*100</f>
        <v>68.75</v>
      </c>
      <c r="C17" s="29"/>
      <c r="D17" s="126"/>
      <c r="E17" s="29"/>
      <c r="F17" s="29"/>
      <c r="G17" s="29"/>
      <c r="H17" s="29"/>
      <c r="I17" s="633"/>
      <c r="J17" s="29"/>
      <c r="K17" s="29"/>
      <c r="L17" s="29"/>
      <c r="M17" s="29"/>
      <c r="N17" s="29"/>
      <c r="O17" s="29"/>
      <c r="P17" s="98"/>
      <c r="Q17" s="98"/>
    </row>
    <row r="18" spans="1:17" s="61" customFormat="1" x14ac:dyDescent="0.25">
      <c r="A18" s="582"/>
      <c r="B18" s="582"/>
      <c r="C18" s="74"/>
      <c r="D18" s="74"/>
      <c r="E18" s="74"/>
      <c r="F18" s="74"/>
      <c r="G18" s="74"/>
      <c r="H18" s="74"/>
      <c r="I18" s="74"/>
      <c r="J18" s="74"/>
      <c r="K18" s="74"/>
      <c r="L18" s="74"/>
      <c r="M18" s="74"/>
      <c r="N18" s="74"/>
      <c r="O18" s="74"/>
      <c r="P18" s="582"/>
      <c r="Q18" s="582"/>
    </row>
    <row r="19" spans="1:17" s="27" customFormat="1" x14ac:dyDescent="0.25">
      <c r="A19" s="70" t="s">
        <v>192</v>
      </c>
      <c r="B19" s="70"/>
      <c r="C19" s="71"/>
      <c r="D19" s="74"/>
      <c r="E19" s="71"/>
      <c r="F19" s="71"/>
      <c r="G19" s="71"/>
      <c r="H19" s="71"/>
      <c r="I19" s="71"/>
      <c r="J19" s="71"/>
      <c r="K19" s="71"/>
      <c r="L19" s="71"/>
      <c r="M19" s="71"/>
      <c r="N19" s="71"/>
      <c r="O19" s="71"/>
      <c r="P19" s="72"/>
      <c r="Q19" s="70"/>
    </row>
    <row r="20" spans="1:17" s="61" customFormat="1" x14ac:dyDescent="0.25">
      <c r="A20" s="582" t="s">
        <v>471</v>
      </c>
      <c r="B20" s="582"/>
      <c r="C20" s="74"/>
      <c r="D20" s="74"/>
      <c r="E20" s="74"/>
      <c r="F20" s="74"/>
      <c r="G20" s="74"/>
      <c r="H20" s="74"/>
      <c r="I20" s="74"/>
      <c r="J20" s="74"/>
      <c r="K20" s="74"/>
      <c r="L20" s="74"/>
      <c r="M20" s="74"/>
      <c r="N20" s="74"/>
      <c r="O20" s="74"/>
      <c r="P20" s="88"/>
      <c r="Q20" s="582"/>
    </row>
    <row r="21" spans="1:17" s="61" customFormat="1" x14ac:dyDescent="0.25">
      <c r="A21" s="582"/>
      <c r="B21" s="582"/>
      <c r="C21" s="74"/>
      <c r="D21" s="74"/>
      <c r="E21" s="74"/>
      <c r="F21" s="74"/>
      <c r="G21" s="74"/>
      <c r="H21" s="74"/>
      <c r="I21" s="74"/>
      <c r="J21" s="74"/>
      <c r="K21" s="74"/>
      <c r="L21" s="74"/>
      <c r="M21" s="74"/>
      <c r="N21" s="74"/>
      <c r="O21" s="74"/>
      <c r="P21" s="582"/>
      <c r="Q21" s="582"/>
    </row>
    <row r="22" spans="1:17" s="61" customFormat="1" x14ac:dyDescent="0.25">
      <c r="A22" s="582"/>
      <c r="B22" s="582"/>
      <c r="C22" s="74"/>
      <c r="D22" s="74"/>
      <c r="E22" s="74"/>
      <c r="F22" s="74"/>
      <c r="G22" s="74"/>
      <c r="H22" s="74"/>
      <c r="I22" s="74"/>
      <c r="J22" s="74"/>
      <c r="K22" s="74"/>
      <c r="L22" s="74"/>
      <c r="M22" s="74"/>
      <c r="N22" s="74"/>
      <c r="O22" s="74"/>
      <c r="P22" s="582"/>
      <c r="Q22" s="582"/>
    </row>
    <row r="23" spans="1:17" s="61" customFormat="1" x14ac:dyDescent="0.25">
      <c r="A23" s="582"/>
      <c r="B23" s="582"/>
      <c r="C23" s="74"/>
      <c r="D23" s="74"/>
      <c r="E23" s="74"/>
      <c r="F23" s="74"/>
      <c r="G23" s="74"/>
      <c r="H23" s="74"/>
      <c r="I23" s="74"/>
      <c r="J23" s="74"/>
      <c r="K23" s="74"/>
      <c r="L23" s="74"/>
      <c r="M23" s="74"/>
      <c r="N23" s="74"/>
      <c r="O23" s="74"/>
      <c r="P23" s="582"/>
      <c r="Q23" s="582"/>
    </row>
    <row r="24" spans="1:17" s="582" customFormat="1" x14ac:dyDescent="0.25">
      <c r="C24" s="74"/>
      <c r="D24" s="74"/>
      <c r="E24" s="74"/>
      <c r="F24" s="74"/>
      <c r="G24" s="74"/>
      <c r="H24" s="74"/>
      <c r="I24" s="74"/>
      <c r="J24" s="74"/>
      <c r="K24" s="74"/>
      <c r="L24" s="74"/>
      <c r="M24" s="74"/>
      <c r="N24" s="74"/>
      <c r="O24" s="74"/>
    </row>
    <row r="25" spans="1:17" s="189" customFormat="1" x14ac:dyDescent="0.25">
      <c r="A25" s="310"/>
      <c r="B25" s="310"/>
      <c r="C25" s="2"/>
      <c r="D25" s="71"/>
      <c r="E25" s="2"/>
      <c r="F25" s="2"/>
      <c r="G25" s="2"/>
      <c r="H25" s="2"/>
      <c r="I25" s="2"/>
      <c r="J25" s="2"/>
      <c r="K25" s="2"/>
      <c r="L25" s="2"/>
      <c r="M25" s="2"/>
      <c r="N25" s="2"/>
      <c r="O25" s="2"/>
      <c r="P25" s="310"/>
      <c r="Q25" s="310"/>
    </row>
    <row r="26" spans="1:17" s="189" customFormat="1" x14ac:dyDescent="0.25">
      <c r="A26" s="310"/>
      <c r="B26" s="310"/>
      <c r="C26" s="2"/>
      <c r="D26" s="71"/>
      <c r="E26" s="2"/>
      <c r="F26" s="2"/>
      <c r="G26" s="2"/>
      <c r="H26" s="2"/>
      <c r="I26" s="2"/>
      <c r="J26" s="2"/>
      <c r="K26" s="2"/>
      <c r="L26" s="2"/>
      <c r="M26" s="2"/>
      <c r="N26" s="2"/>
      <c r="O26" s="2"/>
      <c r="P26" s="310"/>
      <c r="Q26" s="310"/>
    </row>
    <row r="27" spans="1:17" s="189" customFormat="1" x14ac:dyDescent="0.25">
      <c r="A27" s="310"/>
      <c r="B27" s="310"/>
      <c r="C27" s="2"/>
      <c r="D27" s="2"/>
      <c r="E27" s="2"/>
      <c r="F27" s="2"/>
      <c r="G27" s="2"/>
      <c r="H27" s="2"/>
      <c r="I27" s="2"/>
      <c r="J27" s="2"/>
      <c r="K27" s="2"/>
      <c r="L27" s="2"/>
      <c r="M27" s="2"/>
      <c r="N27" s="2"/>
      <c r="O27" s="2"/>
      <c r="P27" s="310"/>
      <c r="Q27" s="310"/>
    </row>
    <row r="28" spans="1:17" s="189" customFormat="1" x14ac:dyDescent="0.25">
      <c r="A28" s="310"/>
      <c r="B28" s="310"/>
      <c r="C28" s="2"/>
      <c r="D28" s="2"/>
      <c r="E28" s="2"/>
      <c r="F28" s="2"/>
      <c r="G28" s="2"/>
      <c r="H28" s="2"/>
      <c r="I28" s="2"/>
      <c r="J28" s="2"/>
      <c r="K28" s="2"/>
      <c r="L28" s="2"/>
      <c r="M28" s="2"/>
      <c r="N28" s="2"/>
      <c r="O28" s="2"/>
      <c r="P28" s="310"/>
      <c r="Q28" s="310"/>
    </row>
    <row r="29" spans="1:17" s="189" customFormat="1" x14ac:dyDescent="0.25">
      <c r="A29" s="310"/>
      <c r="B29" s="310"/>
      <c r="C29" s="2"/>
      <c r="D29" s="2"/>
      <c r="E29" s="2"/>
      <c r="F29" s="2"/>
      <c r="G29" s="2"/>
      <c r="H29" s="2"/>
      <c r="I29" s="2"/>
      <c r="J29" s="2"/>
      <c r="K29" s="2"/>
      <c r="L29" s="2"/>
      <c r="M29" s="2"/>
      <c r="N29" s="2"/>
      <c r="O29" s="2"/>
      <c r="P29" s="310"/>
      <c r="Q29" s="310"/>
    </row>
    <row r="30" spans="1:17" s="189" customFormat="1" x14ac:dyDescent="0.25">
      <c r="A30" s="310"/>
      <c r="B30" s="310"/>
      <c r="C30" s="2"/>
      <c r="D30" s="2"/>
      <c r="E30" s="2"/>
      <c r="F30" s="2"/>
      <c r="G30" s="2"/>
      <c r="H30" s="2"/>
      <c r="I30" s="2"/>
      <c r="J30" s="2"/>
      <c r="K30" s="2"/>
      <c r="L30" s="2"/>
      <c r="M30" s="2"/>
      <c r="N30" s="2"/>
      <c r="O30" s="2"/>
      <c r="P30" s="310"/>
      <c r="Q30" s="310"/>
    </row>
    <row r="31" spans="1:17" s="189" customFormat="1" x14ac:dyDescent="0.25">
      <c r="A31" s="310"/>
      <c r="B31" s="310"/>
      <c r="C31" s="2"/>
      <c r="D31" s="2"/>
      <c r="E31" s="2"/>
      <c r="F31" s="2"/>
      <c r="G31" s="2"/>
      <c r="H31" s="2"/>
      <c r="I31" s="2"/>
      <c r="J31" s="2"/>
      <c r="K31" s="2"/>
      <c r="L31" s="2"/>
      <c r="M31" s="2"/>
      <c r="N31" s="2"/>
      <c r="O31" s="2"/>
      <c r="P31" s="310"/>
      <c r="Q31" s="310"/>
    </row>
    <row r="32" spans="1:17" s="189" customFormat="1" x14ac:dyDescent="0.25">
      <c r="A32" s="310" t="s">
        <v>235</v>
      </c>
      <c r="B32" s="310"/>
      <c r="C32" s="2"/>
      <c r="D32" s="2"/>
      <c r="E32" s="2"/>
      <c r="F32" s="2"/>
      <c r="G32" s="2"/>
      <c r="H32" s="2"/>
      <c r="I32" s="2"/>
      <c r="J32" s="2"/>
      <c r="K32" s="2"/>
      <c r="L32" s="2"/>
      <c r="M32" s="2"/>
      <c r="N32" s="2"/>
      <c r="O32" s="2"/>
      <c r="P32" s="310"/>
      <c r="Q32" s="310"/>
    </row>
    <row r="33" spans="3:15" s="189" customFormat="1" x14ac:dyDescent="0.25">
      <c r="C33" s="2"/>
      <c r="D33" s="2"/>
      <c r="E33" s="2"/>
      <c r="F33" s="2"/>
      <c r="G33" s="2"/>
      <c r="H33" s="2"/>
      <c r="I33" s="2"/>
      <c r="J33" s="2"/>
      <c r="K33" s="2"/>
      <c r="L33" s="2"/>
      <c r="M33" s="2"/>
      <c r="N33" s="2"/>
      <c r="O33" s="2"/>
    </row>
    <row r="34" spans="3:15" s="189" customFormat="1" x14ac:dyDescent="0.25">
      <c r="C34" s="2"/>
      <c r="D34" s="2"/>
      <c r="E34" s="2"/>
      <c r="F34" s="2"/>
      <c r="G34" s="2"/>
      <c r="H34" s="2"/>
      <c r="I34" s="2"/>
      <c r="J34" s="2"/>
      <c r="K34" s="2"/>
      <c r="L34" s="2"/>
      <c r="M34" s="2"/>
      <c r="N34" s="2"/>
      <c r="O34" s="2"/>
    </row>
    <row r="35" spans="3:15" s="189" customFormat="1" x14ac:dyDescent="0.25">
      <c r="C35" s="2"/>
      <c r="D35" s="2"/>
      <c r="E35" s="2"/>
      <c r="F35" s="2"/>
      <c r="G35" s="2"/>
      <c r="H35" s="2"/>
      <c r="I35" s="2"/>
      <c r="J35" s="2"/>
      <c r="K35" s="2"/>
      <c r="L35" s="2"/>
      <c r="M35" s="2"/>
      <c r="N35" s="2"/>
      <c r="O35" s="2"/>
    </row>
    <row r="36" spans="3:15" s="189" customFormat="1" x14ac:dyDescent="0.25">
      <c r="C36" s="2"/>
      <c r="D36" s="2"/>
      <c r="E36" s="2"/>
      <c r="F36" s="2"/>
      <c r="G36" s="2"/>
      <c r="H36" s="2"/>
      <c r="I36" s="2"/>
      <c r="J36" s="2"/>
      <c r="K36" s="2"/>
      <c r="L36" s="2"/>
      <c r="M36" s="2"/>
      <c r="N36" s="2"/>
      <c r="O36" s="2"/>
    </row>
    <row r="37" spans="3:15" s="189" customFormat="1" x14ac:dyDescent="0.25">
      <c r="C37" s="2"/>
      <c r="D37" s="2"/>
      <c r="E37" s="2"/>
      <c r="F37" s="2"/>
      <c r="G37" s="2"/>
      <c r="H37" s="2"/>
      <c r="I37" s="2"/>
      <c r="J37" s="2"/>
      <c r="K37" s="2"/>
      <c r="L37" s="2"/>
      <c r="M37" s="2"/>
      <c r="N37" s="2"/>
      <c r="O37" s="2"/>
    </row>
    <row r="38" spans="3:15" s="189" customFormat="1" x14ac:dyDescent="0.25">
      <c r="C38" s="2"/>
      <c r="D38" s="2"/>
      <c r="E38" s="2"/>
      <c r="F38" s="2"/>
      <c r="G38" s="2"/>
      <c r="H38" s="2"/>
      <c r="I38" s="2"/>
      <c r="J38" s="2"/>
      <c r="K38" s="2"/>
      <c r="L38" s="2"/>
      <c r="M38" s="2"/>
      <c r="N38" s="2"/>
      <c r="O38" s="2"/>
    </row>
    <row r="39" spans="3:15" s="189" customFormat="1" x14ac:dyDescent="0.25">
      <c r="C39" s="2"/>
      <c r="D39" s="2"/>
      <c r="E39" s="2"/>
      <c r="F39" s="2"/>
      <c r="G39" s="2"/>
      <c r="H39" s="2"/>
      <c r="I39" s="2"/>
      <c r="J39" s="2"/>
      <c r="K39" s="2"/>
      <c r="L39" s="2"/>
      <c r="M39" s="2"/>
      <c r="N39" s="2"/>
      <c r="O39" s="2"/>
    </row>
    <row r="40" spans="3:15" s="189" customFormat="1" x14ac:dyDescent="0.25">
      <c r="C40" s="2"/>
      <c r="D40" s="2"/>
      <c r="E40" s="2"/>
      <c r="F40" s="2"/>
      <c r="G40" s="2"/>
      <c r="H40" s="2"/>
      <c r="I40" s="2"/>
      <c r="J40" s="2"/>
      <c r="K40" s="2"/>
      <c r="L40" s="2"/>
      <c r="M40" s="2"/>
      <c r="N40" s="2"/>
      <c r="O40" s="2"/>
    </row>
    <row r="41" spans="3:15" s="189" customFormat="1" x14ac:dyDescent="0.25">
      <c r="C41" s="2"/>
      <c r="D41" s="2"/>
      <c r="E41" s="2"/>
      <c r="F41" s="2"/>
      <c r="G41" s="2"/>
      <c r="H41" s="2"/>
      <c r="I41" s="2"/>
      <c r="J41" s="2"/>
      <c r="K41" s="2"/>
      <c r="L41" s="2"/>
      <c r="M41" s="2"/>
      <c r="N41" s="2"/>
      <c r="O41" s="2"/>
    </row>
    <row r="42" spans="3:15" s="189" customFormat="1" x14ac:dyDescent="0.25">
      <c r="C42" s="2"/>
      <c r="D42" s="2"/>
      <c r="E42" s="2"/>
      <c r="F42" s="2"/>
      <c r="G42" s="2"/>
      <c r="H42" s="2"/>
      <c r="I42" s="2"/>
      <c r="J42" s="2"/>
      <c r="K42" s="2"/>
      <c r="L42" s="2"/>
      <c r="M42" s="2"/>
      <c r="N42" s="2"/>
      <c r="O42" s="2"/>
    </row>
    <row r="43" spans="3:15" s="189" customFormat="1" x14ac:dyDescent="0.25">
      <c r="C43" s="2"/>
      <c r="D43" s="2"/>
      <c r="E43" s="2"/>
      <c r="F43" s="2"/>
      <c r="G43" s="2"/>
      <c r="H43" s="2"/>
      <c r="I43" s="2"/>
      <c r="J43" s="2"/>
      <c r="K43" s="2"/>
      <c r="L43" s="2"/>
      <c r="M43" s="2"/>
      <c r="N43" s="2"/>
      <c r="O43" s="2"/>
    </row>
    <row r="44" spans="3:15" s="189" customFormat="1" x14ac:dyDescent="0.25">
      <c r="C44" s="2"/>
      <c r="D44" s="2"/>
      <c r="E44" s="2"/>
      <c r="F44" s="2"/>
      <c r="G44" s="2"/>
      <c r="H44" s="2"/>
      <c r="I44" s="2"/>
      <c r="J44" s="2"/>
      <c r="K44" s="2"/>
      <c r="L44" s="2"/>
      <c r="M44" s="2"/>
      <c r="N44" s="2"/>
      <c r="O44" s="2"/>
    </row>
    <row r="45" spans="3:15" s="189" customFormat="1" x14ac:dyDescent="0.25">
      <c r="C45" s="2"/>
      <c r="D45" s="2"/>
      <c r="E45" s="2"/>
      <c r="F45" s="2"/>
      <c r="G45" s="2"/>
      <c r="H45" s="2"/>
      <c r="I45" s="2"/>
      <c r="J45" s="2"/>
      <c r="K45" s="2"/>
      <c r="L45" s="2"/>
      <c r="M45" s="2"/>
      <c r="N45" s="2"/>
      <c r="O45" s="2"/>
    </row>
    <row r="46" spans="3:15" s="189" customFormat="1" x14ac:dyDescent="0.25">
      <c r="C46" s="2"/>
      <c r="D46" s="2"/>
      <c r="E46" s="2"/>
      <c r="F46" s="2"/>
      <c r="G46" s="2"/>
      <c r="H46" s="2"/>
      <c r="I46" s="2"/>
      <c r="J46" s="2"/>
      <c r="K46" s="2"/>
      <c r="L46" s="2"/>
      <c r="M46" s="2"/>
      <c r="N46" s="2"/>
      <c r="O46" s="2"/>
    </row>
    <row r="47" spans="3:15" s="189" customFormat="1" x14ac:dyDescent="0.25">
      <c r="C47" s="2"/>
      <c r="D47" s="2"/>
      <c r="E47" s="2"/>
      <c r="F47" s="2"/>
      <c r="G47" s="2"/>
      <c r="H47" s="2"/>
      <c r="I47" s="2"/>
      <c r="J47" s="2"/>
      <c r="K47" s="2"/>
      <c r="L47" s="2"/>
      <c r="M47" s="2"/>
      <c r="N47" s="2"/>
      <c r="O47" s="2"/>
    </row>
    <row r="48" spans="3:15" s="189" customFormat="1" x14ac:dyDescent="0.25">
      <c r="C48" s="2"/>
      <c r="D48" s="2"/>
      <c r="E48" s="2"/>
      <c r="F48" s="2"/>
      <c r="G48" s="2"/>
      <c r="H48" s="2"/>
      <c r="I48" s="2"/>
      <c r="J48" s="2"/>
      <c r="K48" s="2"/>
      <c r="L48" s="2"/>
      <c r="M48" s="2"/>
      <c r="N48" s="2"/>
      <c r="O48" s="2"/>
    </row>
    <row r="49" spans="3:15" s="189" customFormat="1" x14ac:dyDescent="0.25">
      <c r="C49" s="2"/>
      <c r="D49" s="2"/>
      <c r="E49" s="2"/>
      <c r="F49" s="2"/>
      <c r="G49" s="2"/>
      <c r="H49" s="2"/>
      <c r="I49" s="2"/>
      <c r="J49" s="2"/>
      <c r="K49" s="2"/>
      <c r="L49" s="2"/>
      <c r="M49" s="2"/>
      <c r="N49" s="2"/>
      <c r="O49" s="2"/>
    </row>
    <row r="50" spans="3:15" s="189" customFormat="1" x14ac:dyDescent="0.25">
      <c r="C50" s="2"/>
      <c r="D50" s="2"/>
      <c r="E50" s="2"/>
      <c r="F50" s="2"/>
      <c r="G50" s="2"/>
      <c r="H50" s="2"/>
      <c r="I50" s="2"/>
      <c r="J50" s="2"/>
      <c r="K50" s="2"/>
      <c r="L50" s="2"/>
      <c r="M50" s="2"/>
      <c r="N50" s="2"/>
      <c r="O50" s="2"/>
    </row>
    <row r="51" spans="3:15" s="189" customFormat="1" x14ac:dyDescent="0.25">
      <c r="C51" s="2"/>
      <c r="D51" s="2"/>
      <c r="E51" s="2"/>
      <c r="F51" s="2"/>
      <c r="G51" s="2"/>
      <c r="H51" s="2"/>
      <c r="I51" s="2"/>
      <c r="J51" s="2"/>
      <c r="K51" s="2"/>
      <c r="L51" s="2"/>
      <c r="M51" s="2"/>
      <c r="N51" s="2"/>
      <c r="O51" s="2"/>
    </row>
    <row r="52" spans="3:15" s="189" customFormat="1" x14ac:dyDescent="0.25">
      <c r="C52" s="2"/>
      <c r="D52" s="2"/>
      <c r="E52" s="2"/>
      <c r="F52" s="2"/>
      <c r="G52" s="2"/>
      <c r="H52" s="2"/>
      <c r="I52" s="2"/>
      <c r="J52" s="2"/>
      <c r="K52" s="2"/>
      <c r="L52" s="2"/>
      <c r="M52" s="2"/>
      <c r="N52" s="2"/>
      <c r="O52" s="2"/>
    </row>
    <row r="53" spans="3:15" s="189" customFormat="1" x14ac:dyDescent="0.25">
      <c r="C53" s="2"/>
      <c r="D53" s="2"/>
      <c r="E53" s="2"/>
      <c r="F53" s="2"/>
      <c r="G53" s="2"/>
      <c r="H53" s="2"/>
      <c r="I53" s="2"/>
      <c r="J53" s="2"/>
      <c r="K53" s="2"/>
      <c r="L53" s="2"/>
      <c r="M53" s="2"/>
      <c r="N53" s="2"/>
      <c r="O53" s="2"/>
    </row>
    <row r="54" spans="3:15" s="189" customFormat="1" x14ac:dyDescent="0.25">
      <c r="C54" s="2"/>
      <c r="D54" s="2"/>
      <c r="E54" s="2"/>
      <c r="F54" s="2"/>
      <c r="G54" s="2"/>
      <c r="H54" s="2"/>
      <c r="I54" s="2"/>
      <c r="J54" s="2"/>
      <c r="K54" s="2"/>
      <c r="L54" s="2"/>
      <c r="M54" s="2"/>
      <c r="N54" s="2"/>
      <c r="O54" s="2"/>
    </row>
    <row r="55" spans="3:15" s="189" customFormat="1" x14ac:dyDescent="0.25">
      <c r="C55" s="2"/>
      <c r="D55" s="2"/>
      <c r="E55" s="2"/>
      <c r="F55" s="2"/>
      <c r="G55" s="2"/>
      <c r="H55" s="2"/>
      <c r="I55" s="2"/>
      <c r="J55" s="2"/>
      <c r="K55" s="2"/>
      <c r="L55" s="2"/>
      <c r="M55" s="2"/>
      <c r="N55" s="2"/>
      <c r="O55" s="2"/>
    </row>
    <row r="56" spans="3:15" s="189" customFormat="1" x14ac:dyDescent="0.25">
      <c r="C56" s="2"/>
      <c r="D56" s="2"/>
      <c r="E56" s="2"/>
      <c r="F56" s="2"/>
      <c r="G56" s="2"/>
      <c r="H56" s="2"/>
      <c r="I56" s="2"/>
      <c r="J56" s="2"/>
      <c r="K56" s="2"/>
      <c r="L56" s="2"/>
      <c r="M56" s="2"/>
      <c r="N56" s="2"/>
      <c r="O56" s="2"/>
    </row>
    <row r="57" spans="3:15" s="189" customFormat="1" x14ac:dyDescent="0.25">
      <c r="C57" s="2"/>
      <c r="D57" s="2"/>
      <c r="E57" s="2"/>
      <c r="F57" s="2"/>
      <c r="G57" s="2"/>
      <c r="H57" s="2"/>
      <c r="I57" s="2"/>
      <c r="J57" s="2"/>
      <c r="K57" s="2"/>
      <c r="L57" s="2"/>
      <c r="M57" s="2"/>
      <c r="N57" s="2"/>
      <c r="O57" s="2"/>
    </row>
    <row r="58" spans="3:15" s="189" customFormat="1" x14ac:dyDescent="0.25">
      <c r="C58" s="2"/>
      <c r="D58" s="2"/>
      <c r="E58" s="2"/>
      <c r="F58" s="2"/>
      <c r="G58" s="2"/>
      <c r="H58" s="2"/>
      <c r="I58" s="2"/>
      <c r="J58" s="2"/>
      <c r="K58" s="2"/>
      <c r="L58" s="2"/>
      <c r="M58" s="2"/>
      <c r="N58" s="2"/>
      <c r="O58" s="2"/>
    </row>
    <row r="59" spans="3:15" s="189" customFormat="1" x14ac:dyDescent="0.25">
      <c r="C59" s="2"/>
      <c r="D59" s="2"/>
      <c r="E59" s="2"/>
      <c r="F59" s="2"/>
      <c r="G59" s="2"/>
      <c r="H59" s="2"/>
      <c r="I59" s="2"/>
      <c r="J59" s="2"/>
      <c r="K59" s="2"/>
      <c r="L59" s="2"/>
      <c r="M59" s="2"/>
      <c r="N59" s="2"/>
      <c r="O59" s="2"/>
    </row>
    <row r="60" spans="3:15" s="189" customFormat="1" x14ac:dyDescent="0.25">
      <c r="C60" s="2"/>
      <c r="D60" s="2"/>
      <c r="E60" s="2"/>
      <c r="F60" s="2"/>
      <c r="G60" s="2"/>
      <c r="H60" s="2"/>
      <c r="I60" s="2"/>
      <c r="J60" s="2"/>
      <c r="K60" s="2"/>
      <c r="L60" s="2"/>
      <c r="M60" s="2"/>
      <c r="N60" s="2"/>
      <c r="O60" s="2"/>
    </row>
    <row r="61" spans="3:15" s="189" customFormat="1" x14ac:dyDescent="0.25">
      <c r="C61" s="2"/>
      <c r="D61" s="2"/>
      <c r="E61" s="2"/>
      <c r="F61" s="2"/>
      <c r="G61" s="2"/>
      <c r="H61" s="2"/>
      <c r="I61" s="2"/>
      <c r="J61" s="2"/>
      <c r="K61" s="2"/>
      <c r="L61" s="2"/>
      <c r="M61" s="2"/>
      <c r="N61" s="2"/>
      <c r="O61" s="2"/>
    </row>
    <row r="62" spans="3:15" s="189" customFormat="1" x14ac:dyDescent="0.25">
      <c r="C62" s="2"/>
      <c r="D62" s="2"/>
      <c r="E62" s="2"/>
      <c r="F62" s="2"/>
      <c r="G62" s="2"/>
      <c r="H62" s="2"/>
      <c r="I62" s="2"/>
      <c r="J62" s="2"/>
      <c r="K62" s="2"/>
      <c r="L62" s="2"/>
      <c r="M62" s="2"/>
      <c r="N62" s="2"/>
      <c r="O62" s="2"/>
    </row>
    <row r="63" spans="3:15" s="189" customFormat="1" x14ac:dyDescent="0.25">
      <c r="C63" s="2"/>
      <c r="D63" s="2"/>
      <c r="E63" s="2"/>
      <c r="F63" s="2"/>
      <c r="G63" s="2"/>
      <c r="H63" s="2"/>
      <c r="I63" s="2"/>
      <c r="J63" s="2"/>
      <c r="K63" s="2"/>
      <c r="L63" s="2"/>
      <c r="M63" s="2"/>
      <c r="N63" s="2"/>
      <c r="O63" s="2"/>
    </row>
    <row r="64" spans="3:15" s="189" customFormat="1" x14ac:dyDescent="0.25">
      <c r="C64" s="2"/>
      <c r="D64" s="2"/>
      <c r="E64" s="2"/>
      <c r="F64" s="2"/>
      <c r="G64" s="2"/>
      <c r="H64" s="2"/>
      <c r="I64" s="2"/>
      <c r="J64" s="2"/>
      <c r="K64" s="2"/>
      <c r="L64" s="2"/>
      <c r="M64" s="2"/>
      <c r="N64" s="2"/>
      <c r="O64" s="2"/>
    </row>
    <row r="65" spans="3:17" s="189" customFormat="1" x14ac:dyDescent="0.25">
      <c r="C65" s="2"/>
      <c r="D65" s="2"/>
      <c r="E65" s="2"/>
      <c r="F65" s="2"/>
      <c r="G65" s="2"/>
      <c r="H65" s="2"/>
      <c r="I65" s="2"/>
      <c r="J65" s="2"/>
      <c r="K65" s="2"/>
      <c r="L65" s="2"/>
      <c r="M65" s="2"/>
      <c r="N65" s="2"/>
      <c r="O65" s="2"/>
      <c r="P65" s="310"/>
      <c r="Q65" s="310"/>
    </row>
    <row r="66" spans="3:17" x14ac:dyDescent="0.25">
      <c r="P66" s="6"/>
      <c r="Q66" s="6"/>
    </row>
    <row r="67" spans="3:17" x14ac:dyDescent="0.25">
      <c r="P67" s="6"/>
      <c r="Q67" s="6"/>
    </row>
    <row r="68" spans="3:17" x14ac:dyDescent="0.25">
      <c r="P68" s="6"/>
      <c r="Q68" s="6"/>
    </row>
    <row r="69" spans="3:17" x14ac:dyDescent="0.25">
      <c r="P69" s="6"/>
      <c r="Q69" s="6"/>
    </row>
    <row r="70" spans="3:17" x14ac:dyDescent="0.25">
      <c r="P70" s="6"/>
      <c r="Q70" s="6"/>
    </row>
    <row r="71" spans="3:17" x14ac:dyDescent="0.25">
      <c r="P71" s="6"/>
      <c r="Q71" s="6"/>
    </row>
    <row r="72" spans="3:17" x14ac:dyDescent="0.25">
      <c r="P72" s="6"/>
      <c r="Q72" s="6"/>
    </row>
    <row r="73" spans="3:17" x14ac:dyDescent="0.25">
      <c r="P73" s="6"/>
      <c r="Q73" s="6"/>
    </row>
    <row r="74" spans="3:17" x14ac:dyDescent="0.25">
      <c r="P74" s="6"/>
      <c r="Q74" s="6"/>
    </row>
    <row r="75" spans="3:17" x14ac:dyDescent="0.25">
      <c r="P75" s="6"/>
      <c r="Q75" s="6"/>
    </row>
    <row r="76" spans="3:17" x14ac:dyDescent="0.25">
      <c r="P76" s="6"/>
      <c r="Q76" s="6"/>
    </row>
    <row r="77" spans="3:17" x14ac:dyDescent="0.25">
      <c r="P77" s="6"/>
      <c r="Q77" s="6"/>
    </row>
    <row r="78" spans="3:17" x14ac:dyDescent="0.25">
      <c r="P78" s="6"/>
      <c r="Q78" s="6"/>
    </row>
    <row r="79" spans="3:17" x14ac:dyDescent="0.25">
      <c r="P79" s="6"/>
      <c r="Q79" s="6"/>
    </row>
    <row r="80" spans="3:17" x14ac:dyDescent="0.25">
      <c r="P80" s="6"/>
      <c r="Q80" s="6"/>
    </row>
    <row r="81" spans="16:17" x14ac:dyDescent="0.25">
      <c r="P81" s="6"/>
      <c r="Q81" s="6"/>
    </row>
    <row r="82" spans="16:17" x14ac:dyDescent="0.25">
      <c r="P82" s="6"/>
      <c r="Q82" s="6"/>
    </row>
    <row r="83" spans="16:17" x14ac:dyDescent="0.25">
      <c r="P83" s="6"/>
      <c r="Q83" s="6"/>
    </row>
    <row r="84" spans="16:17" x14ac:dyDescent="0.25">
      <c r="P84" s="6"/>
      <c r="Q84" s="6"/>
    </row>
    <row r="85" spans="16:17" x14ac:dyDescent="0.25">
      <c r="P85" s="6"/>
      <c r="Q85" s="6"/>
    </row>
    <row r="86" spans="16:17" x14ac:dyDescent="0.25">
      <c r="P86" s="6"/>
      <c r="Q86" s="6"/>
    </row>
    <row r="87" spans="16:17" x14ac:dyDescent="0.25">
      <c r="P87" s="6"/>
      <c r="Q87" s="6"/>
    </row>
    <row r="88" spans="16:17" x14ac:dyDescent="0.25">
      <c r="P88" s="6"/>
      <c r="Q88" s="6"/>
    </row>
    <row r="89" spans="16:17" x14ac:dyDescent="0.25">
      <c r="P89" s="6"/>
      <c r="Q89" s="6"/>
    </row>
    <row r="90" spans="16:17" x14ac:dyDescent="0.25">
      <c r="P90" s="6"/>
      <c r="Q90" s="6"/>
    </row>
    <row r="91" spans="16:17" x14ac:dyDescent="0.25">
      <c r="P91" s="6"/>
      <c r="Q91" s="6"/>
    </row>
    <row r="92" spans="16:17" x14ac:dyDescent="0.25">
      <c r="P92" s="6"/>
      <c r="Q92" s="6"/>
    </row>
    <row r="93" spans="16:17" x14ac:dyDescent="0.25">
      <c r="P93" s="6"/>
      <c r="Q93" s="6"/>
    </row>
    <row r="94" spans="16:17" x14ac:dyDescent="0.25">
      <c r="P94" s="6"/>
      <c r="Q94" s="6"/>
    </row>
    <row r="95" spans="16:17" x14ac:dyDescent="0.25">
      <c r="P95" s="6"/>
      <c r="Q95" s="6"/>
    </row>
    <row r="96" spans="16:17" x14ac:dyDescent="0.25">
      <c r="P96" s="6"/>
      <c r="Q96" s="6"/>
    </row>
    <row r="97" spans="16:17" x14ac:dyDescent="0.25">
      <c r="P97" s="6"/>
      <c r="Q97" s="6"/>
    </row>
    <row r="98" spans="16:17" x14ac:dyDescent="0.25">
      <c r="P98" s="6"/>
      <c r="Q98" s="6"/>
    </row>
    <row r="99" spans="16:17" x14ac:dyDescent="0.25">
      <c r="P99" s="6"/>
      <c r="Q99" s="6"/>
    </row>
    <row r="100" spans="16:17" x14ac:dyDescent="0.25">
      <c r="P100" s="6"/>
      <c r="Q100" s="6"/>
    </row>
    <row r="101" spans="16:17" x14ac:dyDescent="0.25">
      <c r="P101" s="6"/>
      <c r="Q101" s="6"/>
    </row>
    <row r="102" spans="16:17" x14ac:dyDescent="0.25">
      <c r="P102" s="6"/>
      <c r="Q102" s="6"/>
    </row>
    <row r="103" spans="16:17" x14ac:dyDescent="0.25">
      <c r="P103" s="6"/>
      <c r="Q103" s="6"/>
    </row>
    <row r="104" spans="16:17" x14ac:dyDescent="0.25">
      <c r="P104" s="6"/>
      <c r="Q104" s="6"/>
    </row>
    <row r="105" spans="16:17" x14ac:dyDescent="0.25">
      <c r="P105" s="6"/>
      <c r="Q105" s="6"/>
    </row>
    <row r="106" spans="16:17" x14ac:dyDescent="0.25">
      <c r="P106" s="6"/>
      <c r="Q106" s="6"/>
    </row>
    <row r="107" spans="16:17" x14ac:dyDescent="0.25">
      <c r="P107" s="6"/>
      <c r="Q107" s="6"/>
    </row>
    <row r="108" spans="16:17" x14ac:dyDescent="0.25">
      <c r="P108" s="6"/>
      <c r="Q108" s="6"/>
    </row>
    <row r="109" spans="16:17" x14ac:dyDescent="0.25">
      <c r="P109" s="6"/>
      <c r="Q109" s="6"/>
    </row>
    <row r="110" spans="16:17" x14ac:dyDescent="0.25">
      <c r="P110" s="6"/>
      <c r="Q110" s="6"/>
    </row>
    <row r="111" spans="16:17" x14ac:dyDescent="0.25">
      <c r="P111" s="6"/>
      <c r="Q111" s="6"/>
    </row>
    <row r="112" spans="16:17" x14ac:dyDescent="0.25">
      <c r="P112" s="6"/>
      <c r="Q112" s="6"/>
    </row>
    <row r="113" spans="16:17" x14ac:dyDescent="0.25">
      <c r="P113" s="6"/>
      <c r="Q113" s="6"/>
    </row>
    <row r="114" spans="16:17" x14ac:dyDescent="0.25">
      <c r="P114" s="6"/>
      <c r="Q114" s="6"/>
    </row>
    <row r="115" spans="16:17" x14ac:dyDescent="0.25">
      <c r="P115" s="6"/>
      <c r="Q115" s="6"/>
    </row>
    <row r="116" spans="16:17" x14ac:dyDescent="0.25">
      <c r="P116" s="6"/>
      <c r="Q116" s="6"/>
    </row>
    <row r="117" spans="16:17" x14ac:dyDescent="0.25">
      <c r="P117" s="6"/>
      <c r="Q117" s="6"/>
    </row>
    <row r="118" spans="16:17" x14ac:dyDescent="0.25">
      <c r="P118" s="6"/>
      <c r="Q118" s="6"/>
    </row>
    <row r="119" spans="16:17" x14ac:dyDescent="0.25">
      <c r="P119" s="6"/>
      <c r="Q119" s="6"/>
    </row>
    <row r="120" spans="16:17" x14ac:dyDescent="0.25">
      <c r="P120" s="6"/>
      <c r="Q120" s="6"/>
    </row>
    <row r="121" spans="16:17" x14ac:dyDescent="0.25">
      <c r="P121" s="6"/>
      <c r="Q121" s="6"/>
    </row>
    <row r="122" spans="16:17" x14ac:dyDescent="0.25">
      <c r="P122" s="6"/>
      <c r="Q122" s="6"/>
    </row>
    <row r="123" spans="16:17" x14ac:dyDescent="0.25">
      <c r="P123" s="6"/>
      <c r="Q123" s="6"/>
    </row>
    <row r="124" spans="16:17" x14ac:dyDescent="0.25">
      <c r="P124" s="6"/>
      <c r="Q124" s="6"/>
    </row>
    <row r="125" spans="16:17" x14ac:dyDescent="0.25">
      <c r="P125" s="6"/>
      <c r="Q125" s="6"/>
    </row>
    <row r="126" spans="16:17" x14ac:dyDescent="0.25">
      <c r="P126" s="6"/>
      <c r="Q126" s="6"/>
    </row>
    <row r="127" spans="16:17" x14ac:dyDescent="0.25">
      <c r="P127" s="6"/>
      <c r="Q127" s="6"/>
    </row>
    <row r="128" spans="16:17" x14ac:dyDescent="0.25">
      <c r="P128" s="6"/>
      <c r="Q128" s="6"/>
    </row>
    <row r="129" spans="16:17" x14ac:dyDescent="0.25">
      <c r="P129" s="6"/>
      <c r="Q129" s="6"/>
    </row>
    <row r="130" spans="16:17" x14ac:dyDescent="0.25">
      <c r="P130" s="6"/>
      <c r="Q130" s="6"/>
    </row>
    <row r="131" spans="16:17" x14ac:dyDescent="0.25">
      <c r="P131" s="6"/>
      <c r="Q131" s="6"/>
    </row>
    <row r="132" spans="16:17" x14ac:dyDescent="0.25">
      <c r="P132" s="6"/>
      <c r="Q132" s="6"/>
    </row>
    <row r="133" spans="16:17" x14ac:dyDescent="0.25">
      <c r="P133" s="6"/>
      <c r="Q133" s="6"/>
    </row>
    <row r="134" spans="16:17" x14ac:dyDescent="0.25">
      <c r="P134" s="6"/>
      <c r="Q134" s="6"/>
    </row>
    <row r="135" spans="16:17" x14ac:dyDescent="0.25">
      <c r="P135" s="6"/>
      <c r="Q135" s="6"/>
    </row>
  </sheetData>
  <mergeCells count="25">
    <mergeCell ref="A16:B16"/>
    <mergeCell ref="O5:O6"/>
    <mergeCell ref="E16:F16"/>
    <mergeCell ref="G16:H16"/>
    <mergeCell ref="A14:B14"/>
    <mergeCell ref="A15:B15"/>
    <mergeCell ref="I5:J5"/>
    <mergeCell ref="K5:L5"/>
    <mergeCell ref="M5:N5"/>
    <mergeCell ref="I16:J16"/>
    <mergeCell ref="K16:L16"/>
    <mergeCell ref="M16:N16"/>
    <mergeCell ref="E15:N15"/>
    <mergeCell ref="A2:Q2"/>
    <mergeCell ref="A3:Q3"/>
    <mergeCell ref="A5:A6"/>
    <mergeCell ref="B5:B6"/>
    <mergeCell ref="C5:C6"/>
    <mergeCell ref="E5:F5"/>
    <mergeCell ref="G5:H5"/>
    <mergeCell ref="Q5:Q6"/>
    <mergeCell ref="P5:P6"/>
    <mergeCell ref="P4:Q4"/>
    <mergeCell ref="D5:D6"/>
    <mergeCell ref="E4:N4"/>
  </mergeCells>
  <phoneticPr fontId="0" type="noConversion"/>
  <dataValidations disablePrompts="1" count="1">
    <dataValidation type="decimal" allowBlank="1" showInputMessage="1" showErrorMessage="1" sqref="E7:P13" xr:uid="{00000000-0002-0000-1B00-000000000000}">
      <formula1>0</formula1>
      <formula2>1</formula2>
    </dataValidation>
  </dataValidations>
  <pageMargins left="0.78740157480314965" right="0.78740157480314965" top="0.98425196850393704" bottom="0.98425196850393704" header="0.51181102362204722" footer="0.51181102362204722"/>
  <pageSetup paperSize="9" scale="67" orientation="landscape" r:id="rId1"/>
  <headerFooter alignWithMargins="0">
    <oddFooter>&amp;R&amp;8 &amp;10 28</oddFooter>
  </headerFooter>
  <ignoredErrors>
    <ignoredError sqref="D9" numberStoredAsText="1"/>
  </ignoredError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Feuil31">
    <tabColor rgb="FF097D5F"/>
  </sheetPr>
  <dimension ref="A1:FI632"/>
  <sheetViews>
    <sheetView zoomScale="80" zoomScaleNormal="80" workbookViewId="0">
      <selection activeCell="N11" sqref="N11"/>
    </sheetView>
  </sheetViews>
  <sheetFormatPr baseColWidth="10" defaultColWidth="11.44140625" defaultRowHeight="13.2" x14ac:dyDescent="0.25"/>
  <cols>
    <col min="1" max="1" width="24" style="9" customWidth="1"/>
    <col min="2" max="2" width="20.44140625" style="9" customWidth="1"/>
    <col min="3" max="3" width="17.6640625" style="8" customWidth="1"/>
    <col min="4" max="13" width="8.33203125" style="8" customWidth="1"/>
    <col min="14" max="14" width="11.44140625" style="8" customWidth="1"/>
    <col min="16" max="16" width="12.44140625" customWidth="1"/>
  </cols>
  <sheetData>
    <row r="1" spans="1:165" ht="135" customHeight="1" x14ac:dyDescent="0.25">
      <c r="A1" s="68"/>
      <c r="B1" s="310"/>
      <c r="C1" s="2"/>
      <c r="D1" s="2"/>
      <c r="E1" s="2"/>
      <c r="F1" s="2"/>
      <c r="G1" s="2"/>
      <c r="H1" s="2"/>
      <c r="I1" s="2"/>
      <c r="J1" s="2"/>
      <c r="K1" s="2"/>
      <c r="L1" s="2"/>
      <c r="M1" s="2"/>
      <c r="N1" s="2"/>
      <c r="O1" s="310"/>
      <c r="P1" s="9"/>
      <c r="Q1" s="132"/>
      <c r="R1" s="132"/>
      <c r="S1" s="132"/>
      <c r="T1" s="132"/>
      <c r="U1" s="132"/>
      <c r="V1" s="132"/>
      <c r="W1" s="132"/>
      <c r="X1" s="132"/>
      <c r="Y1" s="132"/>
      <c r="Z1" s="132"/>
      <c r="AA1" s="132"/>
      <c r="AB1" s="132"/>
      <c r="AC1" s="132"/>
      <c r="AD1" s="132"/>
      <c r="AE1" s="132"/>
      <c r="AF1" s="132"/>
      <c r="AG1" s="132"/>
      <c r="AH1" s="132"/>
      <c r="AI1" s="132"/>
      <c r="AJ1" s="132"/>
      <c r="AK1" s="132"/>
      <c r="AL1" s="132"/>
      <c r="AM1" s="132"/>
      <c r="AN1" s="132"/>
      <c r="AO1" s="132"/>
      <c r="AP1" s="132"/>
      <c r="AQ1" s="132"/>
      <c r="AR1" s="132"/>
      <c r="AS1" s="132"/>
      <c r="AT1" s="132"/>
      <c r="AU1" s="132"/>
      <c r="AV1" s="132"/>
      <c r="AW1" s="132"/>
      <c r="AX1" s="132"/>
      <c r="AY1" s="132"/>
      <c r="AZ1" s="132"/>
      <c r="BA1" s="132"/>
      <c r="BB1" s="132"/>
      <c r="BC1" s="132"/>
      <c r="BD1" s="132"/>
      <c r="BE1" s="132"/>
      <c r="BF1" s="132"/>
      <c r="BG1" s="132"/>
      <c r="BH1" s="132"/>
      <c r="BI1" s="132"/>
      <c r="BJ1" s="132"/>
      <c r="BK1" s="132"/>
      <c r="BL1" s="132"/>
      <c r="BM1" s="132"/>
      <c r="BN1" s="132"/>
      <c r="BO1" s="132"/>
      <c r="BP1" s="132"/>
      <c r="BQ1" s="132"/>
      <c r="BR1" s="132"/>
      <c r="BS1" s="132"/>
      <c r="BT1" s="132"/>
      <c r="BU1" s="132"/>
      <c r="BV1" s="132"/>
      <c r="BW1" s="132"/>
      <c r="BX1" s="132"/>
      <c r="BY1" s="132"/>
      <c r="BZ1" s="132"/>
      <c r="CA1" s="132"/>
      <c r="CB1" s="132"/>
      <c r="CC1" s="132"/>
      <c r="CD1" s="132"/>
      <c r="CE1" s="132"/>
      <c r="CF1" s="132"/>
      <c r="CG1" s="132"/>
      <c r="CH1" s="132"/>
      <c r="CI1" s="132"/>
      <c r="CJ1" s="132"/>
      <c r="CK1" s="132"/>
      <c r="CL1" s="132"/>
      <c r="CM1" s="132"/>
      <c r="CN1" s="132"/>
      <c r="CO1" s="132"/>
      <c r="CP1" s="132"/>
      <c r="CQ1" s="132"/>
      <c r="CR1" s="132"/>
      <c r="CS1" s="132"/>
      <c r="CT1" s="132"/>
      <c r="CU1" s="132"/>
      <c r="CV1" s="132"/>
      <c r="CW1" s="132"/>
      <c r="CX1" s="132"/>
      <c r="CY1" s="132"/>
      <c r="CZ1" s="132"/>
      <c r="DA1" s="132"/>
      <c r="DB1" s="132"/>
      <c r="DC1" s="132"/>
      <c r="DD1" s="132"/>
      <c r="DE1" s="132"/>
      <c r="DF1" s="132"/>
      <c r="DG1" s="132"/>
      <c r="DH1" s="132"/>
      <c r="DI1" s="132"/>
      <c r="DJ1" s="132"/>
      <c r="DK1" s="132"/>
      <c r="DL1" s="132"/>
      <c r="DM1" s="132"/>
      <c r="DN1" s="132"/>
      <c r="DO1" s="132"/>
      <c r="DP1" s="132"/>
      <c r="DQ1" s="132"/>
      <c r="DR1" s="132"/>
      <c r="DS1" s="132"/>
      <c r="DT1" s="132"/>
      <c r="DU1" s="132"/>
      <c r="DV1" s="132"/>
      <c r="DW1" s="132"/>
      <c r="DX1" s="132"/>
      <c r="DY1" s="132"/>
      <c r="DZ1" s="132"/>
      <c r="EA1" s="132"/>
      <c r="EB1" s="132"/>
      <c r="EC1" s="132"/>
      <c r="ED1" s="132"/>
      <c r="EE1" s="132"/>
      <c r="EF1" s="132"/>
      <c r="EG1" s="132"/>
      <c r="EH1" s="132"/>
      <c r="EI1" s="132"/>
      <c r="EJ1" s="132"/>
      <c r="EK1" s="132"/>
      <c r="EL1" s="132"/>
      <c r="EM1" s="132"/>
      <c r="EN1" s="132"/>
      <c r="EO1" s="132"/>
      <c r="EP1" s="132"/>
      <c r="EQ1" s="132"/>
      <c r="ER1" s="132"/>
      <c r="ES1" s="132"/>
      <c r="ET1" s="132"/>
      <c r="EU1" s="132"/>
      <c r="EV1" s="132"/>
      <c r="EW1" s="132"/>
      <c r="EX1" s="132"/>
      <c r="EY1" s="132"/>
      <c r="EZ1" s="132"/>
      <c r="FA1" s="132"/>
      <c r="FB1" s="132"/>
      <c r="FC1" s="132"/>
      <c r="FD1" s="132"/>
      <c r="FE1" s="132"/>
      <c r="FF1" s="132"/>
      <c r="FG1" s="132"/>
      <c r="FH1" s="132"/>
      <c r="FI1" s="132"/>
    </row>
    <row r="2" spans="1:165" ht="67.5" customHeight="1" x14ac:dyDescent="0.25">
      <c r="A2" s="901" t="s">
        <v>163</v>
      </c>
      <c r="B2" s="901"/>
      <c r="C2" s="901"/>
      <c r="D2" s="901"/>
      <c r="E2" s="901"/>
      <c r="F2" s="901"/>
      <c r="G2" s="901"/>
      <c r="H2" s="902"/>
      <c r="I2" s="902"/>
      <c r="J2" s="902"/>
      <c r="K2" s="902"/>
      <c r="L2" s="902"/>
      <c r="M2" s="902"/>
      <c r="N2" s="902"/>
      <c r="O2" s="902"/>
      <c r="P2" s="902"/>
      <c r="Q2" s="132"/>
      <c r="R2" s="132"/>
      <c r="S2" s="132"/>
      <c r="T2" s="132"/>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c r="AS2" s="132"/>
      <c r="AT2" s="132"/>
      <c r="AU2" s="132"/>
      <c r="AV2" s="132"/>
      <c r="AW2" s="132"/>
      <c r="AX2" s="132"/>
      <c r="AY2" s="132"/>
      <c r="AZ2" s="132"/>
      <c r="BA2" s="132"/>
      <c r="BB2" s="132"/>
      <c r="BC2" s="132"/>
      <c r="BD2" s="132"/>
      <c r="BE2" s="132"/>
      <c r="BF2" s="132"/>
      <c r="BG2" s="132"/>
      <c r="BH2" s="132"/>
      <c r="BI2" s="132"/>
      <c r="BJ2" s="132"/>
      <c r="BK2" s="132"/>
      <c r="BL2" s="132"/>
      <c r="BM2" s="132"/>
      <c r="BN2" s="132"/>
      <c r="BO2" s="132"/>
      <c r="BP2" s="132"/>
      <c r="BQ2" s="132"/>
      <c r="BR2" s="132"/>
      <c r="BS2" s="132"/>
      <c r="BT2" s="132"/>
      <c r="BU2" s="132"/>
      <c r="BV2" s="132"/>
      <c r="BW2" s="132"/>
      <c r="BX2" s="132"/>
      <c r="BY2" s="132"/>
      <c r="BZ2" s="132"/>
      <c r="CA2" s="132"/>
      <c r="CB2" s="132"/>
      <c r="CC2" s="132"/>
      <c r="CD2" s="132"/>
      <c r="CE2" s="132"/>
      <c r="CF2" s="132"/>
      <c r="CG2" s="132"/>
      <c r="CH2" s="132"/>
      <c r="CI2" s="132"/>
      <c r="CJ2" s="132"/>
      <c r="CK2" s="132"/>
      <c r="CL2" s="132"/>
      <c r="CM2" s="132"/>
      <c r="CN2" s="132"/>
      <c r="CO2" s="132"/>
      <c r="CP2" s="132"/>
      <c r="CQ2" s="132"/>
      <c r="CR2" s="132"/>
      <c r="CS2" s="132"/>
      <c r="CT2" s="132"/>
      <c r="CU2" s="132"/>
      <c r="CV2" s="132"/>
      <c r="CW2" s="132"/>
      <c r="CX2" s="132"/>
      <c r="CY2" s="132"/>
      <c r="CZ2" s="132"/>
      <c r="DA2" s="132"/>
      <c r="DB2" s="132"/>
      <c r="DC2" s="132"/>
      <c r="DD2" s="132"/>
      <c r="DE2" s="132"/>
      <c r="DF2" s="132"/>
      <c r="DG2" s="132"/>
      <c r="DH2" s="132"/>
      <c r="DI2" s="132"/>
      <c r="DJ2" s="132"/>
      <c r="DK2" s="132"/>
      <c r="DL2" s="132"/>
      <c r="DM2" s="132"/>
      <c r="DN2" s="132"/>
      <c r="DO2" s="132"/>
      <c r="DP2" s="132"/>
      <c r="DQ2" s="132"/>
      <c r="DR2" s="132"/>
      <c r="DS2" s="132"/>
      <c r="DT2" s="132"/>
      <c r="DU2" s="132"/>
      <c r="DV2" s="132"/>
      <c r="DW2" s="132"/>
      <c r="DX2" s="132"/>
      <c r="DY2" s="132"/>
      <c r="DZ2" s="132"/>
      <c r="EA2" s="132"/>
      <c r="EB2" s="132"/>
      <c r="EC2" s="132"/>
      <c r="ED2" s="132"/>
      <c r="EE2" s="132"/>
      <c r="EF2" s="132"/>
      <c r="EG2" s="132"/>
      <c r="EH2" s="132"/>
      <c r="EI2" s="132"/>
      <c r="EJ2" s="132"/>
      <c r="EK2" s="132"/>
      <c r="EL2" s="132"/>
      <c r="EM2" s="132"/>
      <c r="EN2" s="132"/>
      <c r="EO2" s="132"/>
      <c r="EP2" s="132"/>
      <c r="EQ2" s="132"/>
      <c r="ER2" s="132"/>
      <c r="ES2" s="132"/>
      <c r="ET2" s="132"/>
      <c r="EU2" s="132"/>
      <c r="EV2" s="132"/>
      <c r="EW2" s="132"/>
      <c r="EX2" s="132"/>
      <c r="EY2" s="132"/>
      <c r="EZ2" s="132"/>
      <c r="FA2" s="132"/>
      <c r="FB2" s="132"/>
      <c r="FC2" s="132"/>
      <c r="FD2" s="132"/>
      <c r="FE2" s="132"/>
      <c r="FF2" s="132"/>
      <c r="FG2" s="132"/>
      <c r="FH2" s="132"/>
      <c r="FI2" s="132"/>
    </row>
    <row r="3" spans="1:165" ht="49.5" customHeight="1" x14ac:dyDescent="0.25">
      <c r="A3" s="903" t="s">
        <v>472</v>
      </c>
      <c r="B3" s="904"/>
      <c r="C3" s="904"/>
      <c r="D3" s="904"/>
      <c r="E3" s="904"/>
      <c r="F3" s="904"/>
      <c r="G3" s="904"/>
      <c r="H3" s="904"/>
      <c r="I3" s="904"/>
      <c r="J3" s="904"/>
      <c r="K3" s="904"/>
      <c r="L3" s="904"/>
      <c r="M3" s="904"/>
      <c r="N3" s="905"/>
      <c r="O3" s="905"/>
      <c r="P3" s="906"/>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32"/>
      <c r="AX3" s="132"/>
      <c r="AY3" s="132"/>
      <c r="AZ3" s="132"/>
      <c r="BA3" s="132"/>
      <c r="BB3" s="132"/>
      <c r="BC3" s="132"/>
      <c r="BD3" s="132"/>
      <c r="BE3" s="132"/>
      <c r="BF3" s="132"/>
      <c r="BG3" s="132"/>
      <c r="BH3" s="132"/>
      <c r="BI3" s="132"/>
      <c r="BJ3" s="132"/>
      <c r="BK3" s="132"/>
      <c r="BL3" s="132"/>
      <c r="BM3" s="132"/>
      <c r="BN3" s="132"/>
      <c r="BO3" s="132"/>
      <c r="BP3" s="132"/>
      <c r="BQ3" s="132"/>
      <c r="BR3" s="132"/>
      <c r="BS3" s="132"/>
      <c r="BT3" s="132"/>
      <c r="BU3" s="132"/>
      <c r="BV3" s="132"/>
      <c r="BW3" s="132"/>
      <c r="BX3" s="132"/>
      <c r="BY3" s="132"/>
      <c r="BZ3" s="132"/>
      <c r="CA3" s="132"/>
      <c r="CB3" s="132"/>
      <c r="CC3" s="132"/>
      <c r="CD3" s="132"/>
      <c r="CE3" s="132"/>
      <c r="CF3" s="132"/>
      <c r="CG3" s="132"/>
      <c r="CH3" s="132"/>
      <c r="CI3" s="132"/>
      <c r="CJ3" s="132"/>
      <c r="CK3" s="132"/>
      <c r="CL3" s="132"/>
      <c r="CM3" s="132"/>
      <c r="CN3" s="132"/>
      <c r="CO3" s="132"/>
      <c r="CP3" s="132"/>
      <c r="CQ3" s="132"/>
      <c r="CR3" s="132"/>
      <c r="CS3" s="132"/>
      <c r="CT3" s="132"/>
      <c r="CU3" s="132"/>
      <c r="CV3" s="132"/>
      <c r="CW3" s="132"/>
      <c r="CX3" s="132"/>
      <c r="CY3" s="132"/>
      <c r="CZ3" s="132"/>
      <c r="DA3" s="132"/>
      <c r="DB3" s="132"/>
      <c r="DC3" s="132"/>
      <c r="DD3" s="132"/>
      <c r="DE3" s="132"/>
      <c r="DF3" s="132"/>
      <c r="DG3" s="132"/>
      <c r="DH3" s="132"/>
      <c r="DI3" s="132"/>
      <c r="DJ3" s="132"/>
      <c r="DK3" s="132"/>
      <c r="DL3" s="132"/>
      <c r="DM3" s="132"/>
      <c r="DN3" s="132"/>
      <c r="DO3" s="132"/>
      <c r="DP3" s="132"/>
      <c r="DQ3" s="132"/>
      <c r="DR3" s="132"/>
      <c r="DS3" s="132"/>
      <c r="DT3" s="132"/>
      <c r="DU3" s="132"/>
      <c r="DV3" s="132"/>
      <c r="DW3" s="132"/>
      <c r="DX3" s="132"/>
      <c r="DY3" s="132"/>
      <c r="DZ3" s="132"/>
      <c r="EA3" s="132"/>
      <c r="EB3" s="132"/>
      <c r="EC3" s="132"/>
      <c r="ED3" s="132"/>
      <c r="EE3" s="132"/>
      <c r="EF3" s="132"/>
      <c r="EG3" s="132"/>
      <c r="EH3" s="132"/>
      <c r="EI3" s="132"/>
      <c r="EJ3" s="132"/>
      <c r="EK3" s="132"/>
      <c r="EL3" s="132"/>
      <c r="EM3" s="132"/>
      <c r="EN3" s="132"/>
      <c r="EO3" s="132"/>
      <c r="EP3" s="132"/>
      <c r="EQ3" s="132"/>
      <c r="ER3" s="132"/>
      <c r="ES3" s="132"/>
      <c r="ET3" s="132"/>
      <c r="EU3" s="132"/>
      <c r="EV3" s="132"/>
      <c r="EW3" s="132"/>
      <c r="EX3" s="132"/>
      <c r="EY3" s="132"/>
      <c r="EZ3" s="132"/>
      <c r="FA3" s="132"/>
      <c r="FB3" s="132"/>
      <c r="FC3" s="132"/>
      <c r="FD3" s="132"/>
      <c r="FE3" s="132"/>
      <c r="FF3" s="132"/>
      <c r="FG3" s="132"/>
      <c r="FH3" s="132"/>
      <c r="FI3" s="132"/>
    </row>
    <row r="4" spans="1:165" ht="21" customHeight="1" x14ac:dyDescent="0.25">
      <c r="A4" s="21"/>
      <c r="B4" s="22"/>
      <c r="C4" s="15"/>
      <c r="D4" s="907" t="s">
        <v>164</v>
      </c>
      <c r="E4" s="923"/>
      <c r="F4" s="923"/>
      <c r="G4" s="923"/>
      <c r="H4" s="923"/>
      <c r="I4" s="923"/>
      <c r="J4" s="923"/>
      <c r="K4" s="923"/>
      <c r="L4" s="923"/>
      <c r="M4" s="924"/>
      <c r="N4" s="602" t="s">
        <v>7</v>
      </c>
      <c r="O4" s="907" t="s">
        <v>165</v>
      </c>
      <c r="P4" s="908"/>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32"/>
      <c r="AX4" s="132"/>
      <c r="AY4" s="132"/>
      <c r="AZ4" s="132"/>
      <c r="BA4" s="132"/>
      <c r="BB4" s="132"/>
      <c r="BC4" s="132"/>
      <c r="BD4" s="132"/>
      <c r="BE4" s="132"/>
      <c r="BF4" s="132"/>
      <c r="BG4" s="132"/>
      <c r="BH4" s="132"/>
      <c r="BI4" s="132"/>
      <c r="BJ4" s="132"/>
      <c r="BK4" s="132"/>
      <c r="BL4" s="132"/>
      <c r="BM4" s="132"/>
      <c r="BN4" s="132"/>
      <c r="BO4" s="132"/>
      <c r="BP4" s="132"/>
      <c r="BQ4" s="132"/>
      <c r="BR4" s="132"/>
      <c r="BS4" s="132"/>
      <c r="BT4" s="132"/>
      <c r="BU4" s="132"/>
      <c r="BV4" s="132"/>
      <c r="BW4" s="132"/>
      <c r="BX4" s="132"/>
      <c r="BY4" s="132"/>
      <c r="BZ4" s="132"/>
      <c r="CA4" s="132"/>
      <c r="CB4" s="132"/>
      <c r="CC4" s="132"/>
      <c r="CD4" s="132"/>
      <c r="CE4" s="132"/>
      <c r="CF4" s="132"/>
      <c r="CG4" s="132"/>
      <c r="CH4" s="132"/>
      <c r="CI4" s="132"/>
      <c r="CJ4" s="132"/>
      <c r="CK4" s="132"/>
      <c r="CL4" s="132"/>
      <c r="CM4" s="132"/>
      <c r="CN4" s="132"/>
      <c r="CO4" s="132"/>
      <c r="CP4" s="132"/>
      <c r="CQ4" s="132"/>
      <c r="CR4" s="132"/>
      <c r="CS4" s="132"/>
      <c r="CT4" s="132"/>
      <c r="CU4" s="132"/>
      <c r="CV4" s="132"/>
      <c r="CW4" s="132"/>
      <c r="CX4" s="132"/>
      <c r="CY4" s="132"/>
      <c r="CZ4" s="132"/>
      <c r="DA4" s="132"/>
      <c r="DB4" s="132"/>
      <c r="DC4" s="132"/>
      <c r="DD4" s="132"/>
      <c r="DE4" s="132"/>
      <c r="DF4" s="132"/>
      <c r="DG4" s="132"/>
      <c r="DH4" s="132"/>
      <c r="DI4" s="132"/>
      <c r="DJ4" s="132"/>
      <c r="DK4" s="132"/>
      <c r="DL4" s="132"/>
      <c r="DM4" s="132"/>
      <c r="DN4" s="132"/>
      <c r="DO4" s="132"/>
      <c r="DP4" s="132"/>
      <c r="DQ4" s="132"/>
      <c r="DR4" s="132"/>
      <c r="DS4" s="132"/>
      <c r="DT4" s="132"/>
      <c r="DU4" s="132"/>
      <c r="DV4" s="132"/>
      <c r="DW4" s="132"/>
      <c r="DX4" s="132"/>
      <c r="DY4" s="132"/>
      <c r="DZ4" s="132"/>
      <c r="EA4" s="132"/>
      <c r="EB4" s="132"/>
      <c r="EC4" s="132"/>
      <c r="ED4" s="132"/>
      <c r="EE4" s="132"/>
      <c r="EF4" s="132"/>
      <c r="EG4" s="132"/>
      <c r="EH4" s="132"/>
      <c r="EI4" s="132"/>
      <c r="EJ4" s="132"/>
      <c r="EK4" s="132"/>
      <c r="EL4" s="132"/>
      <c r="EM4" s="132"/>
      <c r="EN4" s="132"/>
      <c r="EO4" s="132"/>
      <c r="EP4" s="132"/>
      <c r="EQ4" s="132"/>
      <c r="ER4" s="132"/>
      <c r="ES4" s="132"/>
      <c r="ET4" s="132"/>
      <c r="EU4" s="132"/>
      <c r="EV4" s="132"/>
      <c r="EW4" s="132"/>
      <c r="EX4" s="132"/>
      <c r="EY4" s="132"/>
      <c r="EZ4" s="132"/>
      <c r="FA4" s="132"/>
      <c r="FB4" s="132"/>
      <c r="FC4" s="132"/>
      <c r="FD4" s="132"/>
      <c r="FE4" s="132"/>
      <c r="FF4" s="132"/>
      <c r="FG4" s="132"/>
      <c r="FH4" s="132"/>
      <c r="FI4" s="132"/>
    </row>
    <row r="5" spans="1:165" s="4" customFormat="1" ht="36" customHeight="1" x14ac:dyDescent="0.2">
      <c r="A5" s="914" t="s">
        <v>166</v>
      </c>
      <c r="B5" s="914" t="s">
        <v>131</v>
      </c>
      <c r="C5" s="916" t="s">
        <v>1320</v>
      </c>
      <c r="D5" s="911" t="s">
        <v>20</v>
      </c>
      <c r="E5" s="911"/>
      <c r="F5" s="911" t="s">
        <v>35</v>
      </c>
      <c r="G5" s="911"/>
      <c r="H5" s="920" t="s">
        <v>167</v>
      </c>
      <c r="I5" s="921"/>
      <c r="J5" s="916" t="s">
        <v>168</v>
      </c>
      <c r="K5" s="922"/>
      <c r="L5" s="916" t="s">
        <v>31</v>
      </c>
      <c r="M5" s="922"/>
      <c r="N5" s="912" t="s">
        <v>169</v>
      </c>
      <c r="O5" s="909" t="s">
        <v>170</v>
      </c>
      <c r="P5" s="909" t="s">
        <v>171</v>
      </c>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row>
    <row r="6" spans="1:165" s="5" customFormat="1" ht="35.25" customHeight="1" x14ac:dyDescent="0.25">
      <c r="A6" s="915"/>
      <c r="B6" s="915"/>
      <c r="C6" s="917"/>
      <c r="D6" s="11" t="s">
        <v>172</v>
      </c>
      <c r="E6" s="601" t="s">
        <v>173</v>
      </c>
      <c r="F6" s="11" t="s">
        <v>172</v>
      </c>
      <c r="G6" s="601" t="s">
        <v>173</v>
      </c>
      <c r="H6" s="11" t="s">
        <v>172</v>
      </c>
      <c r="I6" s="601" t="s">
        <v>173</v>
      </c>
      <c r="J6" s="11" t="s">
        <v>172</v>
      </c>
      <c r="K6" s="601" t="s">
        <v>173</v>
      </c>
      <c r="L6" s="11" t="s">
        <v>172</v>
      </c>
      <c r="M6" s="601" t="s">
        <v>173</v>
      </c>
      <c r="N6" s="913"/>
      <c r="O6" s="910"/>
      <c r="P6" s="910"/>
    </row>
    <row r="7" spans="1:165" s="61" customFormat="1" x14ac:dyDescent="0.25">
      <c r="A7" s="56" t="s">
        <v>473</v>
      </c>
      <c r="B7" s="62" t="s">
        <v>149</v>
      </c>
      <c r="C7" s="30">
        <v>5882</v>
      </c>
      <c r="D7" s="60">
        <v>0.4</v>
      </c>
      <c r="E7" s="60"/>
      <c r="F7" s="60"/>
      <c r="G7" s="64"/>
      <c r="H7" s="60"/>
      <c r="I7" s="60"/>
      <c r="J7" s="337">
        <v>0.42899999999999999</v>
      </c>
      <c r="K7" s="64"/>
      <c r="L7" s="64"/>
      <c r="M7" s="64"/>
      <c r="N7" s="60"/>
      <c r="O7" s="218"/>
      <c r="P7" s="218"/>
    </row>
    <row r="8" spans="1:165" s="61" customFormat="1" x14ac:dyDescent="0.25">
      <c r="A8" s="56"/>
      <c r="B8" s="62"/>
      <c r="C8" s="30"/>
      <c r="D8" s="60"/>
      <c r="E8" s="60"/>
      <c r="F8" s="60"/>
      <c r="G8" s="60"/>
      <c r="H8" s="60"/>
      <c r="I8" s="60"/>
      <c r="J8" s="60"/>
      <c r="K8" s="60"/>
      <c r="L8" s="60"/>
      <c r="M8" s="60"/>
      <c r="N8" s="60"/>
      <c r="O8" s="218"/>
      <c r="P8" s="218"/>
    </row>
    <row r="9" spans="1:165" s="61" customFormat="1" x14ac:dyDescent="0.25">
      <c r="A9" s="929" t="s">
        <v>188</v>
      </c>
      <c r="B9" s="930"/>
      <c r="C9" s="126"/>
      <c r="D9" s="205"/>
      <c r="E9" s="205">
        <f>SUM(E7:E8)</f>
        <v>0</v>
      </c>
      <c r="F9" s="205"/>
      <c r="G9" s="205">
        <f>SUM(G7:G8)</f>
        <v>0</v>
      </c>
      <c r="H9" s="213"/>
      <c r="I9" s="213">
        <f>SUM(I7:I8)</f>
        <v>0</v>
      </c>
      <c r="J9" s="213"/>
      <c r="K9" s="213">
        <f>SUM(K7:K8)</f>
        <v>0</v>
      </c>
      <c r="L9" s="213"/>
      <c r="M9" s="213">
        <f>SUM(M7:M8)</f>
        <v>0</v>
      </c>
      <c r="N9" s="129"/>
      <c r="O9" s="206"/>
      <c r="P9" s="206"/>
    </row>
    <row r="10" spans="1:165" s="61" customFormat="1" x14ac:dyDescent="0.25">
      <c r="A10" s="940" t="s">
        <v>189</v>
      </c>
      <c r="B10" s="941"/>
      <c r="C10" s="592"/>
      <c r="D10" s="948">
        <f>SUM(E9+G9+I9+K9+M9)</f>
        <v>0</v>
      </c>
      <c r="E10" s="949"/>
      <c r="F10" s="949"/>
      <c r="G10" s="949"/>
      <c r="H10" s="950"/>
      <c r="I10" s="950"/>
      <c r="J10" s="950"/>
      <c r="K10" s="950"/>
      <c r="L10" s="950"/>
      <c r="M10" s="951"/>
      <c r="N10" s="114"/>
      <c r="O10" s="214"/>
      <c r="P10" s="214"/>
    </row>
    <row r="11" spans="1:165" s="27" customFormat="1" x14ac:dyDescent="0.25">
      <c r="A11" s="929" t="s">
        <v>190</v>
      </c>
      <c r="B11" s="952"/>
      <c r="C11" s="33"/>
      <c r="D11" s="938">
        <f>SUM(D7:E8)</f>
        <v>0.4</v>
      </c>
      <c r="E11" s="947"/>
      <c r="F11" s="938">
        <f>SUM(F7:G8)</f>
        <v>0</v>
      </c>
      <c r="G11" s="947"/>
      <c r="H11" s="938">
        <f>SUM(H7:I8)</f>
        <v>0</v>
      </c>
      <c r="I11" s="959"/>
      <c r="J11" s="938">
        <f>SUM(J7:K8)</f>
        <v>0.42899999999999999</v>
      </c>
      <c r="K11" s="959"/>
      <c r="L11" s="938">
        <f>SUM(L7:M8)</f>
        <v>0</v>
      </c>
      <c r="M11" s="959"/>
      <c r="N11" s="591">
        <f>SUM(N7:N8)</f>
        <v>0</v>
      </c>
      <c r="O11" s="35"/>
      <c r="P11" s="35"/>
    </row>
    <row r="12" spans="1:165" s="27" customFormat="1" x14ac:dyDescent="0.25">
      <c r="A12" s="161" t="s">
        <v>191</v>
      </c>
      <c r="B12" s="171">
        <f>D11/(D11+F11+H11+J11)*100</f>
        <v>48.250904704463217</v>
      </c>
      <c r="C12" s="168"/>
      <c r="D12" s="593"/>
      <c r="E12" s="593"/>
      <c r="F12" s="593"/>
      <c r="G12" s="593"/>
      <c r="H12" s="593"/>
      <c r="I12" s="126"/>
      <c r="J12" s="593"/>
      <c r="K12" s="126"/>
      <c r="L12" s="593"/>
      <c r="M12" s="126"/>
      <c r="N12" s="593"/>
      <c r="O12" s="40"/>
      <c r="P12" s="40"/>
    </row>
    <row r="13" spans="1:165" s="61" customFormat="1" x14ac:dyDescent="0.25">
      <c r="A13" s="216"/>
      <c r="B13" s="216"/>
      <c r="C13" s="74"/>
      <c r="D13" s="74"/>
      <c r="E13" s="74"/>
      <c r="F13" s="74"/>
      <c r="G13" s="74"/>
      <c r="H13" s="74"/>
      <c r="I13" s="74"/>
      <c r="J13" s="74"/>
      <c r="K13" s="74"/>
      <c r="L13" s="74"/>
      <c r="M13" s="74"/>
      <c r="N13" s="74"/>
      <c r="O13" s="582"/>
      <c r="P13" s="582"/>
    </row>
    <row r="14" spans="1:165" s="27" customFormat="1" x14ac:dyDescent="0.25">
      <c r="A14" s="70"/>
      <c r="B14" s="70"/>
      <c r="C14" s="71"/>
      <c r="D14" s="74"/>
      <c r="E14" s="71"/>
      <c r="F14" s="71"/>
      <c r="G14" s="71"/>
      <c r="H14" s="71"/>
      <c r="I14" s="71"/>
      <c r="J14" s="71"/>
      <c r="K14" s="71"/>
      <c r="L14" s="71"/>
      <c r="M14" s="71"/>
      <c r="N14" s="71"/>
      <c r="O14" s="71"/>
      <c r="P14" s="72"/>
      <c r="Q14" s="70"/>
    </row>
    <row r="15" spans="1:165" s="61" customFormat="1" x14ac:dyDescent="0.25">
      <c r="A15" s="582"/>
      <c r="B15" s="582"/>
      <c r="C15" s="74"/>
      <c r="D15" s="74"/>
      <c r="E15" s="74"/>
      <c r="F15" s="74"/>
      <c r="G15" s="74"/>
      <c r="H15" s="74"/>
      <c r="I15" s="74"/>
      <c r="J15" s="74"/>
      <c r="K15" s="74"/>
      <c r="L15" s="74"/>
      <c r="M15" s="74"/>
      <c r="N15" s="74"/>
      <c r="O15" s="74"/>
      <c r="P15" s="88"/>
      <c r="Q15" s="582"/>
    </row>
    <row r="16" spans="1:165" x14ac:dyDescent="0.25">
      <c r="A16" s="310"/>
      <c r="B16" s="310"/>
      <c r="C16" s="2"/>
      <c r="D16" s="2"/>
      <c r="E16" s="2"/>
      <c r="F16" s="2"/>
      <c r="G16" s="2"/>
      <c r="H16" s="2"/>
      <c r="I16" s="2"/>
      <c r="J16" s="2"/>
      <c r="K16" s="2"/>
      <c r="L16" s="2"/>
      <c r="M16" s="2"/>
      <c r="N16" s="2"/>
      <c r="O16" s="310"/>
      <c r="P16" s="310"/>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32"/>
      <c r="AX16" s="132"/>
      <c r="AY16" s="132"/>
      <c r="AZ16" s="132"/>
      <c r="BA16" s="132"/>
      <c r="BB16" s="132"/>
      <c r="BC16" s="132"/>
      <c r="BD16" s="132"/>
      <c r="BE16" s="132"/>
      <c r="BF16" s="132"/>
      <c r="BG16" s="132"/>
      <c r="BH16" s="132"/>
      <c r="BI16" s="132"/>
      <c r="BJ16" s="132"/>
      <c r="BK16" s="132"/>
      <c r="BL16" s="132"/>
      <c r="BM16" s="132"/>
      <c r="BN16" s="132"/>
      <c r="BO16" s="132"/>
      <c r="BP16" s="132"/>
      <c r="BQ16" s="132"/>
      <c r="BR16" s="132"/>
      <c r="BS16" s="132"/>
      <c r="BT16" s="132"/>
      <c r="BU16" s="132"/>
      <c r="BV16" s="132"/>
      <c r="BW16" s="132"/>
      <c r="BX16" s="132"/>
      <c r="BY16" s="132"/>
      <c r="BZ16" s="132"/>
      <c r="CA16" s="132"/>
      <c r="CB16" s="132"/>
      <c r="CC16" s="132"/>
      <c r="CD16" s="132"/>
      <c r="CE16" s="132"/>
      <c r="CF16" s="132"/>
      <c r="CG16" s="132"/>
      <c r="CH16" s="132"/>
      <c r="CI16" s="132"/>
      <c r="CJ16" s="132"/>
      <c r="CK16" s="132"/>
      <c r="CL16" s="132"/>
      <c r="CM16" s="132"/>
      <c r="CN16" s="132"/>
      <c r="CO16" s="132"/>
      <c r="CP16" s="132"/>
      <c r="CQ16" s="132"/>
      <c r="CR16" s="132"/>
      <c r="CS16" s="132"/>
      <c r="CT16" s="132"/>
      <c r="CU16" s="132"/>
      <c r="CV16" s="132"/>
      <c r="CW16" s="132"/>
      <c r="CX16" s="132"/>
      <c r="CY16" s="132"/>
      <c r="CZ16" s="132"/>
      <c r="DA16" s="132"/>
      <c r="DB16" s="132"/>
      <c r="DC16" s="132"/>
      <c r="DD16" s="132"/>
      <c r="DE16" s="132"/>
      <c r="DF16" s="132"/>
      <c r="DG16" s="132"/>
      <c r="DH16" s="132"/>
      <c r="DI16" s="132"/>
      <c r="DJ16" s="132"/>
      <c r="DK16" s="132"/>
      <c r="DL16" s="132"/>
      <c r="DM16" s="132"/>
      <c r="DN16" s="132"/>
      <c r="DO16" s="132"/>
      <c r="DP16" s="132"/>
      <c r="DQ16" s="132"/>
      <c r="DR16" s="132"/>
      <c r="DS16" s="132"/>
      <c r="DT16" s="132"/>
      <c r="DU16" s="132"/>
      <c r="DV16" s="132"/>
      <c r="DW16" s="132"/>
      <c r="DX16" s="132"/>
      <c r="DY16" s="132"/>
      <c r="DZ16" s="132"/>
      <c r="EA16" s="132"/>
      <c r="EB16" s="132"/>
      <c r="EC16" s="132"/>
      <c r="ED16" s="132"/>
      <c r="EE16" s="132"/>
      <c r="EF16" s="132"/>
      <c r="EG16" s="132"/>
      <c r="EH16" s="132"/>
      <c r="EI16" s="132"/>
      <c r="EJ16" s="132"/>
      <c r="EK16" s="132"/>
      <c r="EL16" s="132"/>
      <c r="EM16" s="132"/>
      <c r="EN16" s="132"/>
      <c r="EO16" s="132"/>
      <c r="EP16" s="132"/>
      <c r="EQ16" s="132"/>
      <c r="ER16" s="132"/>
      <c r="ES16" s="132"/>
      <c r="ET16" s="132"/>
      <c r="EU16" s="132"/>
      <c r="EV16" s="132"/>
      <c r="EW16" s="132"/>
      <c r="EX16" s="132"/>
      <c r="EY16" s="132"/>
      <c r="EZ16" s="132"/>
      <c r="FA16" s="132"/>
      <c r="FB16" s="132"/>
      <c r="FC16" s="132"/>
      <c r="FD16" s="132"/>
      <c r="FE16" s="132"/>
      <c r="FF16" s="132"/>
      <c r="FG16" s="132"/>
      <c r="FH16" s="132"/>
      <c r="FI16" s="132"/>
    </row>
    <row r="17" spans="1:16" x14ac:dyDescent="0.25">
      <c r="A17" s="310"/>
      <c r="B17" s="310"/>
      <c r="C17" s="2"/>
      <c r="D17" s="2"/>
      <c r="E17" s="2"/>
      <c r="F17" s="2"/>
      <c r="G17" s="2"/>
      <c r="H17" s="2"/>
      <c r="I17" s="2"/>
      <c r="J17" s="2"/>
      <c r="K17" s="2"/>
      <c r="L17" s="2"/>
      <c r="M17" s="2"/>
      <c r="N17" s="2"/>
      <c r="O17" s="310"/>
      <c r="P17" s="310"/>
    </row>
    <row r="18" spans="1:16" s="189" customFormat="1" x14ac:dyDescent="0.25">
      <c r="A18" s="310"/>
      <c r="B18" s="310"/>
      <c r="C18" s="2"/>
      <c r="D18" s="2"/>
      <c r="E18" s="2"/>
      <c r="F18" s="2"/>
      <c r="G18" s="2"/>
      <c r="H18" s="2"/>
      <c r="I18" s="2"/>
      <c r="J18" s="2"/>
      <c r="K18" s="2"/>
      <c r="L18" s="2"/>
      <c r="M18" s="2"/>
      <c r="N18" s="2"/>
      <c r="O18" s="310"/>
      <c r="P18" s="310"/>
    </row>
    <row r="19" spans="1:16" s="189" customFormat="1" x14ac:dyDescent="0.25">
      <c r="A19" s="310"/>
      <c r="B19" s="310"/>
      <c r="C19" s="2"/>
      <c r="D19" s="2"/>
      <c r="E19" s="2"/>
      <c r="F19" s="2"/>
      <c r="G19" s="2"/>
      <c r="H19" s="2"/>
      <c r="I19" s="2"/>
      <c r="J19" s="2"/>
      <c r="K19" s="2"/>
      <c r="L19" s="2"/>
      <c r="M19" s="2"/>
      <c r="N19" s="2"/>
      <c r="O19" s="310"/>
      <c r="P19" s="310"/>
    </row>
    <row r="20" spans="1:16" s="189" customFormat="1" x14ac:dyDescent="0.25">
      <c r="A20" s="310"/>
      <c r="B20" s="310"/>
      <c r="C20" s="2"/>
      <c r="D20" s="2"/>
      <c r="E20" s="2"/>
      <c r="F20" s="2"/>
      <c r="G20" s="2"/>
      <c r="H20" s="2"/>
      <c r="I20" s="2"/>
      <c r="J20" s="2"/>
      <c r="K20" s="2"/>
      <c r="L20" s="2"/>
      <c r="M20" s="2"/>
      <c r="N20" s="2"/>
      <c r="O20" s="310"/>
      <c r="P20" s="310"/>
    </row>
    <row r="21" spans="1:16" s="189" customFormat="1" x14ac:dyDescent="0.25">
      <c r="A21" s="310"/>
      <c r="B21" s="310"/>
      <c r="C21" s="2"/>
      <c r="D21" s="2"/>
      <c r="E21" s="2"/>
      <c r="F21" s="2"/>
      <c r="G21" s="2"/>
      <c r="H21" s="2"/>
      <c r="I21" s="2"/>
      <c r="J21" s="2"/>
      <c r="K21" s="2"/>
      <c r="L21" s="2"/>
      <c r="M21" s="2"/>
      <c r="N21" s="2"/>
      <c r="O21" s="310"/>
      <c r="P21" s="310"/>
    </row>
    <row r="22" spans="1:16" s="189" customFormat="1" x14ac:dyDescent="0.25">
      <c r="A22" s="310"/>
      <c r="B22" s="310"/>
      <c r="C22" s="2"/>
      <c r="D22" s="2"/>
      <c r="E22" s="2"/>
      <c r="F22" s="2"/>
      <c r="G22" s="2"/>
      <c r="H22" s="2"/>
      <c r="I22" s="2"/>
      <c r="J22" s="2"/>
      <c r="K22" s="2"/>
      <c r="L22" s="2"/>
      <c r="M22" s="2"/>
      <c r="N22" s="2"/>
      <c r="O22" s="310"/>
      <c r="P22" s="310"/>
    </row>
    <row r="23" spans="1:16" s="189" customFormat="1" x14ac:dyDescent="0.25">
      <c r="A23" s="310"/>
      <c r="B23" s="310"/>
      <c r="C23" s="2"/>
      <c r="D23" s="2"/>
      <c r="E23" s="2"/>
      <c r="F23" s="2"/>
      <c r="G23" s="2"/>
      <c r="H23" s="2"/>
      <c r="I23" s="2"/>
      <c r="J23" s="2"/>
      <c r="K23" s="2"/>
      <c r="L23" s="2"/>
      <c r="M23" s="2"/>
      <c r="N23" s="2"/>
      <c r="O23" s="310"/>
      <c r="P23" s="310"/>
    </row>
    <row r="24" spans="1:16" s="189" customFormat="1" x14ac:dyDescent="0.25">
      <c r="A24" s="310"/>
      <c r="B24" s="310"/>
      <c r="C24" s="2"/>
      <c r="D24" s="2"/>
      <c r="E24" s="2"/>
      <c r="F24" s="2"/>
      <c r="G24" s="2"/>
      <c r="H24" s="2"/>
      <c r="I24" s="2"/>
      <c r="J24" s="2"/>
      <c r="K24" s="2"/>
      <c r="L24" s="2"/>
      <c r="M24" s="2"/>
      <c r="N24" s="2"/>
      <c r="O24" s="310"/>
      <c r="P24" s="310"/>
    </row>
    <row r="25" spans="1:16" s="189" customFormat="1" x14ac:dyDescent="0.25">
      <c r="A25" s="310"/>
      <c r="B25" s="310"/>
      <c r="C25" s="2"/>
      <c r="D25" s="2"/>
      <c r="E25" s="2"/>
      <c r="F25" s="2"/>
      <c r="G25" s="2"/>
      <c r="H25" s="2"/>
      <c r="I25" s="2"/>
      <c r="J25" s="2"/>
      <c r="K25" s="2"/>
      <c r="L25" s="2"/>
      <c r="M25" s="2"/>
      <c r="N25" s="2"/>
      <c r="O25" s="310"/>
      <c r="P25" s="310"/>
    </row>
    <row r="26" spans="1:16" s="189" customFormat="1" x14ac:dyDescent="0.25">
      <c r="A26" s="310"/>
      <c r="B26" s="310"/>
      <c r="C26" s="2"/>
      <c r="D26" s="2"/>
      <c r="E26" s="2"/>
      <c r="F26" s="2"/>
      <c r="G26" s="2"/>
      <c r="H26" s="2"/>
      <c r="I26" s="2"/>
      <c r="J26" s="2"/>
      <c r="K26" s="2"/>
      <c r="L26" s="2"/>
      <c r="M26" s="2"/>
      <c r="N26" s="2"/>
      <c r="O26" s="310"/>
      <c r="P26" s="310"/>
    </row>
    <row r="27" spans="1:16" s="189" customFormat="1" x14ac:dyDescent="0.25">
      <c r="A27" s="310"/>
      <c r="B27" s="310"/>
      <c r="C27" s="2"/>
      <c r="D27" s="2"/>
      <c r="E27" s="2"/>
      <c r="F27" s="2"/>
      <c r="G27" s="2"/>
      <c r="H27" s="2"/>
      <c r="I27" s="2"/>
      <c r="J27" s="2"/>
      <c r="K27" s="2"/>
      <c r="L27" s="2"/>
      <c r="M27" s="2"/>
      <c r="N27" s="2"/>
      <c r="O27" s="310"/>
      <c r="P27" s="310"/>
    </row>
    <row r="28" spans="1:16" s="189" customFormat="1" x14ac:dyDescent="0.25">
      <c r="A28" s="310"/>
      <c r="B28" s="310"/>
      <c r="C28" s="2"/>
      <c r="D28" s="2"/>
      <c r="E28" s="2"/>
      <c r="F28" s="2"/>
      <c r="G28" s="2"/>
      <c r="H28" s="2"/>
      <c r="I28" s="2"/>
      <c r="J28" s="2"/>
      <c r="K28" s="2"/>
      <c r="L28" s="2"/>
      <c r="M28" s="2"/>
      <c r="N28" s="2"/>
      <c r="O28" s="310"/>
      <c r="P28" s="310"/>
    </row>
    <row r="29" spans="1:16" s="189" customFormat="1" x14ac:dyDescent="0.25">
      <c r="A29" s="310"/>
      <c r="B29" s="310"/>
      <c r="C29" s="2"/>
      <c r="D29" s="2"/>
      <c r="E29" s="2"/>
      <c r="F29" s="2"/>
      <c r="G29" s="2"/>
      <c r="H29" s="2"/>
      <c r="I29" s="2"/>
      <c r="J29" s="2"/>
      <c r="K29" s="2"/>
      <c r="L29" s="2"/>
      <c r="M29" s="2"/>
      <c r="N29" s="2"/>
      <c r="O29" s="310"/>
      <c r="P29" s="310"/>
    </row>
    <row r="30" spans="1:16" s="189" customFormat="1" x14ac:dyDescent="0.25">
      <c r="A30" s="310"/>
      <c r="B30" s="310"/>
      <c r="C30" s="2"/>
      <c r="D30" s="2"/>
      <c r="E30" s="2"/>
      <c r="F30" s="2"/>
      <c r="G30" s="2"/>
      <c r="H30" s="2"/>
      <c r="I30" s="2"/>
      <c r="J30" s="2"/>
      <c r="K30" s="2"/>
      <c r="L30" s="2"/>
      <c r="M30" s="2"/>
      <c r="N30" s="2"/>
      <c r="O30" s="310"/>
      <c r="P30" s="310"/>
    </row>
    <row r="31" spans="1:16" s="189" customFormat="1" x14ac:dyDescent="0.25">
      <c r="A31" s="310"/>
      <c r="B31" s="310"/>
      <c r="C31" s="2"/>
      <c r="D31" s="2"/>
      <c r="E31" s="2"/>
      <c r="F31" s="2"/>
      <c r="G31" s="2"/>
      <c r="H31" s="2"/>
      <c r="I31" s="2"/>
      <c r="J31" s="2"/>
      <c r="K31" s="2"/>
      <c r="L31" s="2"/>
      <c r="M31" s="2"/>
      <c r="N31" s="2"/>
      <c r="O31" s="310"/>
      <c r="P31" s="310"/>
    </row>
    <row r="32" spans="1:16" s="189" customFormat="1" x14ac:dyDescent="0.25">
      <c r="A32" s="310"/>
      <c r="B32" s="310"/>
      <c r="C32" s="2"/>
      <c r="D32" s="2"/>
      <c r="E32" s="2"/>
      <c r="F32" s="2"/>
      <c r="G32" s="2"/>
      <c r="H32" s="2"/>
      <c r="I32" s="2"/>
      <c r="J32" s="2"/>
      <c r="K32" s="2"/>
      <c r="L32" s="2"/>
      <c r="M32" s="2"/>
      <c r="N32" s="2"/>
      <c r="O32" s="310"/>
      <c r="P32" s="310"/>
    </row>
    <row r="33" spans="3:14" s="189" customFormat="1" x14ac:dyDescent="0.25">
      <c r="C33" s="2"/>
      <c r="D33" s="2"/>
      <c r="E33" s="2"/>
      <c r="F33" s="2"/>
      <c r="G33" s="2"/>
      <c r="H33" s="2"/>
      <c r="I33" s="2"/>
      <c r="J33" s="2"/>
      <c r="K33" s="2"/>
      <c r="L33" s="2"/>
      <c r="M33" s="2"/>
      <c r="N33" s="2"/>
    </row>
    <row r="34" spans="3:14" s="189" customFormat="1" x14ac:dyDescent="0.25">
      <c r="C34" s="2"/>
      <c r="D34" s="2"/>
      <c r="E34" s="2"/>
      <c r="F34" s="2"/>
      <c r="G34" s="2"/>
      <c r="H34" s="2"/>
      <c r="I34" s="2"/>
      <c r="J34" s="2"/>
      <c r="K34" s="2"/>
      <c r="L34" s="2"/>
      <c r="M34" s="2"/>
      <c r="N34" s="2"/>
    </row>
    <row r="35" spans="3:14" s="189" customFormat="1" x14ac:dyDescent="0.25">
      <c r="C35" s="2"/>
      <c r="D35" s="2"/>
      <c r="E35" s="2"/>
      <c r="F35" s="2"/>
      <c r="G35" s="2"/>
      <c r="H35" s="2"/>
      <c r="I35" s="2"/>
      <c r="J35" s="2"/>
      <c r="K35" s="2"/>
      <c r="L35" s="2"/>
      <c r="M35" s="2"/>
      <c r="N35" s="2"/>
    </row>
    <row r="36" spans="3:14" s="189" customFormat="1" x14ac:dyDescent="0.25">
      <c r="C36" s="2"/>
      <c r="D36" s="2"/>
      <c r="E36" s="2"/>
      <c r="F36" s="2"/>
      <c r="G36" s="2"/>
      <c r="H36" s="2"/>
      <c r="I36" s="2"/>
      <c r="J36" s="2"/>
      <c r="K36" s="2"/>
      <c r="L36" s="2"/>
      <c r="M36" s="2"/>
      <c r="N36" s="2"/>
    </row>
    <row r="37" spans="3:14" s="189" customFormat="1" x14ac:dyDescent="0.25">
      <c r="C37" s="2"/>
      <c r="D37" s="2"/>
      <c r="E37" s="2"/>
      <c r="F37" s="2"/>
      <c r="G37" s="2"/>
      <c r="H37" s="2"/>
      <c r="I37" s="2"/>
      <c r="J37" s="2"/>
      <c r="K37" s="2"/>
      <c r="L37" s="2"/>
      <c r="M37" s="2"/>
      <c r="N37" s="2"/>
    </row>
    <row r="38" spans="3:14" s="189" customFormat="1" x14ac:dyDescent="0.25">
      <c r="C38" s="2"/>
      <c r="D38" s="2"/>
      <c r="E38" s="2"/>
      <c r="F38" s="2"/>
      <c r="G38" s="2"/>
      <c r="H38" s="2"/>
      <c r="I38" s="2"/>
      <c r="J38" s="2"/>
      <c r="K38" s="2"/>
      <c r="L38" s="2"/>
      <c r="M38" s="2"/>
      <c r="N38" s="2"/>
    </row>
    <row r="39" spans="3:14" s="189" customFormat="1" x14ac:dyDescent="0.25">
      <c r="C39" s="2"/>
      <c r="D39" s="2"/>
      <c r="E39" s="2"/>
      <c r="F39" s="2"/>
      <c r="G39" s="2"/>
      <c r="H39" s="2"/>
      <c r="I39" s="2"/>
      <c r="J39" s="2"/>
      <c r="K39" s="2"/>
      <c r="L39" s="2"/>
      <c r="M39" s="2"/>
      <c r="N39" s="2"/>
    </row>
    <row r="40" spans="3:14" s="189" customFormat="1" x14ac:dyDescent="0.25">
      <c r="C40" s="2"/>
      <c r="D40" s="2"/>
      <c r="E40" s="2"/>
      <c r="F40" s="2"/>
      <c r="G40" s="2"/>
      <c r="H40" s="2"/>
      <c r="I40" s="2"/>
      <c r="J40" s="2"/>
      <c r="K40" s="2"/>
      <c r="L40" s="2"/>
      <c r="M40" s="2"/>
      <c r="N40" s="2"/>
    </row>
    <row r="41" spans="3:14" s="189" customFormat="1" x14ac:dyDescent="0.25">
      <c r="C41" s="2"/>
      <c r="D41" s="2"/>
      <c r="E41" s="2"/>
      <c r="F41" s="2"/>
      <c r="G41" s="2"/>
      <c r="H41" s="2"/>
      <c r="I41" s="2"/>
      <c r="J41" s="2"/>
      <c r="K41" s="2"/>
      <c r="L41" s="2"/>
      <c r="M41" s="2"/>
      <c r="N41" s="2"/>
    </row>
    <row r="42" spans="3:14" s="189" customFormat="1" x14ac:dyDescent="0.25">
      <c r="C42" s="2"/>
      <c r="D42" s="2"/>
      <c r="E42" s="2"/>
      <c r="F42" s="2"/>
      <c r="G42" s="2"/>
      <c r="H42" s="2"/>
      <c r="I42" s="2"/>
      <c r="J42" s="2"/>
      <c r="K42" s="2"/>
      <c r="L42" s="2"/>
      <c r="M42" s="2"/>
      <c r="N42" s="2"/>
    </row>
    <row r="43" spans="3:14" s="189" customFormat="1" x14ac:dyDescent="0.25">
      <c r="C43" s="2"/>
      <c r="D43" s="2"/>
      <c r="E43" s="2"/>
      <c r="F43" s="2"/>
      <c r="G43" s="2"/>
      <c r="H43" s="2"/>
      <c r="I43" s="2"/>
      <c r="J43" s="2"/>
      <c r="K43" s="2"/>
      <c r="L43" s="2"/>
      <c r="M43" s="2"/>
      <c r="N43" s="2"/>
    </row>
    <row r="44" spans="3:14" s="189" customFormat="1" x14ac:dyDescent="0.25">
      <c r="C44" s="2"/>
      <c r="D44" s="2"/>
      <c r="E44" s="2"/>
      <c r="F44" s="2"/>
      <c r="G44" s="2"/>
      <c r="H44" s="2"/>
      <c r="I44" s="2"/>
      <c r="J44" s="2"/>
      <c r="K44" s="2"/>
      <c r="L44" s="2"/>
      <c r="M44" s="2"/>
      <c r="N44" s="2"/>
    </row>
    <row r="45" spans="3:14" s="189" customFormat="1" x14ac:dyDescent="0.25">
      <c r="C45" s="2"/>
      <c r="D45" s="2"/>
      <c r="E45" s="2"/>
      <c r="F45" s="2"/>
      <c r="G45" s="2"/>
      <c r="H45" s="2"/>
      <c r="I45" s="2"/>
      <c r="J45" s="2"/>
      <c r="K45" s="2"/>
      <c r="L45" s="2"/>
      <c r="M45" s="2"/>
      <c r="N45" s="2"/>
    </row>
    <row r="46" spans="3:14" s="189" customFormat="1" x14ac:dyDescent="0.25">
      <c r="C46" s="2"/>
      <c r="D46" s="2"/>
      <c r="E46" s="2"/>
      <c r="F46" s="2"/>
      <c r="G46" s="2"/>
      <c r="H46" s="2"/>
      <c r="I46" s="2"/>
      <c r="J46" s="2"/>
      <c r="K46" s="2"/>
      <c r="L46" s="2"/>
      <c r="M46" s="2"/>
      <c r="N46" s="2"/>
    </row>
    <row r="47" spans="3:14" s="189" customFormat="1" x14ac:dyDescent="0.25">
      <c r="C47" s="2"/>
      <c r="D47" s="2"/>
      <c r="E47" s="2"/>
      <c r="F47" s="2"/>
      <c r="G47" s="2"/>
      <c r="H47" s="2"/>
      <c r="I47" s="2"/>
      <c r="J47" s="2"/>
      <c r="K47" s="2"/>
      <c r="L47" s="2"/>
      <c r="M47" s="2"/>
      <c r="N47" s="2"/>
    </row>
    <row r="48" spans="3:14" s="189" customFormat="1" x14ac:dyDescent="0.25">
      <c r="C48" s="2"/>
      <c r="D48" s="2"/>
      <c r="E48" s="2"/>
      <c r="F48" s="2"/>
      <c r="G48" s="2"/>
      <c r="H48" s="2"/>
      <c r="I48" s="2"/>
      <c r="J48" s="2"/>
      <c r="K48" s="2"/>
      <c r="L48" s="2"/>
      <c r="M48" s="2"/>
      <c r="N48" s="2"/>
    </row>
    <row r="49" spans="3:16" s="189" customFormat="1" x14ac:dyDescent="0.25">
      <c r="C49" s="2"/>
      <c r="D49" s="2"/>
      <c r="E49" s="2"/>
      <c r="F49" s="2"/>
      <c r="G49" s="2"/>
      <c r="H49" s="2"/>
      <c r="I49" s="2"/>
      <c r="J49" s="2"/>
      <c r="K49" s="2"/>
      <c r="L49" s="2"/>
      <c r="M49" s="2"/>
      <c r="N49" s="2"/>
      <c r="O49" s="310"/>
      <c r="P49" s="310"/>
    </row>
    <row r="50" spans="3:16" s="189" customFormat="1" x14ac:dyDescent="0.25">
      <c r="C50" s="2"/>
      <c r="D50" s="2"/>
      <c r="E50" s="2"/>
      <c r="F50" s="2"/>
      <c r="G50" s="2"/>
      <c r="H50" s="2"/>
      <c r="I50" s="2"/>
      <c r="J50" s="2"/>
      <c r="K50" s="2"/>
      <c r="L50" s="2"/>
      <c r="M50" s="2"/>
      <c r="N50" s="2"/>
      <c r="O50" s="310"/>
      <c r="P50" s="310"/>
    </row>
    <row r="51" spans="3:16" s="189" customFormat="1" x14ac:dyDescent="0.25">
      <c r="C51" s="2"/>
      <c r="D51" s="2"/>
      <c r="E51" s="2"/>
      <c r="F51" s="2"/>
      <c r="G51" s="2"/>
      <c r="H51" s="2"/>
      <c r="I51" s="2"/>
      <c r="J51" s="2"/>
      <c r="K51" s="2"/>
      <c r="L51" s="2"/>
      <c r="M51" s="2"/>
      <c r="N51" s="2"/>
      <c r="O51" s="310"/>
      <c r="P51" s="310"/>
    </row>
    <row r="52" spans="3:16" s="189" customFormat="1" x14ac:dyDescent="0.25">
      <c r="C52" s="2"/>
      <c r="D52" s="2"/>
      <c r="E52" s="2"/>
      <c r="F52" s="2"/>
      <c r="G52" s="2"/>
      <c r="H52" s="2"/>
      <c r="I52" s="2"/>
      <c r="J52" s="2"/>
      <c r="K52" s="2"/>
      <c r="L52" s="2"/>
      <c r="M52" s="2"/>
      <c r="N52" s="2"/>
      <c r="O52" s="310"/>
      <c r="P52" s="310"/>
    </row>
    <row r="53" spans="3:16" s="189" customFormat="1" x14ac:dyDescent="0.25">
      <c r="C53" s="2"/>
      <c r="D53" s="2"/>
      <c r="E53" s="2"/>
      <c r="F53" s="2"/>
      <c r="G53" s="2"/>
      <c r="H53" s="2"/>
      <c r="I53" s="2"/>
      <c r="J53" s="2"/>
      <c r="K53" s="2"/>
      <c r="L53" s="2"/>
      <c r="M53" s="2"/>
      <c r="N53" s="2"/>
      <c r="O53" s="310"/>
      <c r="P53" s="310"/>
    </row>
    <row r="54" spans="3:16" s="189" customFormat="1" x14ac:dyDescent="0.25">
      <c r="C54" s="2"/>
      <c r="D54" s="2"/>
      <c r="E54" s="2"/>
      <c r="F54" s="2"/>
      <c r="G54" s="2"/>
      <c r="H54" s="2"/>
      <c r="I54" s="2"/>
      <c r="J54" s="2"/>
      <c r="K54" s="2"/>
      <c r="L54" s="2"/>
      <c r="M54" s="2"/>
      <c r="N54" s="2"/>
      <c r="O54" s="310"/>
      <c r="P54" s="310"/>
    </row>
    <row r="55" spans="3:16" s="189" customFormat="1" x14ac:dyDescent="0.25">
      <c r="C55" s="2"/>
      <c r="D55" s="2"/>
      <c r="E55" s="2"/>
      <c r="F55" s="2"/>
      <c r="G55" s="2"/>
      <c r="H55" s="2"/>
      <c r="I55" s="2"/>
      <c r="J55" s="2"/>
      <c r="K55" s="2"/>
      <c r="L55" s="2"/>
      <c r="M55" s="2"/>
      <c r="N55" s="2"/>
      <c r="O55" s="310"/>
      <c r="P55" s="310"/>
    </row>
    <row r="56" spans="3:16" s="189" customFormat="1" x14ac:dyDescent="0.25">
      <c r="C56" s="2"/>
      <c r="D56" s="2"/>
      <c r="E56" s="2"/>
      <c r="F56" s="2"/>
      <c r="G56" s="2"/>
      <c r="H56" s="2"/>
      <c r="I56" s="2"/>
      <c r="J56" s="2"/>
      <c r="K56" s="2"/>
      <c r="L56" s="2"/>
      <c r="M56" s="2"/>
      <c r="N56" s="2"/>
      <c r="O56" s="310"/>
      <c r="P56" s="310"/>
    </row>
    <row r="57" spans="3:16" x14ac:dyDescent="0.25">
      <c r="O57" s="6"/>
      <c r="P57" s="6"/>
    </row>
    <row r="58" spans="3:16" x14ac:dyDescent="0.25">
      <c r="O58" s="6"/>
      <c r="P58" s="6"/>
    </row>
    <row r="59" spans="3:16" x14ac:dyDescent="0.25">
      <c r="O59" s="6"/>
      <c r="P59" s="6"/>
    </row>
    <row r="60" spans="3:16" x14ac:dyDescent="0.25">
      <c r="O60" s="6"/>
      <c r="P60" s="6"/>
    </row>
    <row r="61" spans="3:16" x14ac:dyDescent="0.25">
      <c r="O61" s="6"/>
      <c r="P61" s="6"/>
    </row>
    <row r="62" spans="3:16" x14ac:dyDescent="0.25">
      <c r="O62" s="6"/>
      <c r="P62" s="6"/>
    </row>
    <row r="63" spans="3:16" x14ac:dyDescent="0.25">
      <c r="O63" s="6"/>
      <c r="P63" s="6"/>
    </row>
    <row r="64" spans="3:16" x14ac:dyDescent="0.25">
      <c r="O64" s="6"/>
      <c r="P64" s="6"/>
    </row>
    <row r="65" spans="15:16" x14ac:dyDescent="0.25">
      <c r="O65" s="6"/>
      <c r="P65" s="6"/>
    </row>
    <row r="66" spans="15:16" x14ac:dyDescent="0.25">
      <c r="O66" s="6"/>
      <c r="P66" s="6"/>
    </row>
    <row r="67" spans="15:16" x14ac:dyDescent="0.25">
      <c r="O67" s="6"/>
      <c r="P67" s="6"/>
    </row>
    <row r="68" spans="15:16" x14ac:dyDescent="0.25">
      <c r="O68" s="6"/>
      <c r="P68" s="6"/>
    </row>
    <row r="69" spans="15:16" x14ac:dyDescent="0.25">
      <c r="O69" s="6"/>
      <c r="P69" s="6"/>
    </row>
    <row r="70" spans="15:16" x14ac:dyDescent="0.25">
      <c r="O70" s="6"/>
      <c r="P70" s="6"/>
    </row>
    <row r="71" spans="15:16" x14ac:dyDescent="0.25">
      <c r="O71" s="6"/>
      <c r="P71" s="6"/>
    </row>
    <row r="72" spans="15:16" x14ac:dyDescent="0.25">
      <c r="O72" s="6"/>
      <c r="P72" s="6"/>
    </row>
    <row r="73" spans="15:16" x14ac:dyDescent="0.25">
      <c r="O73" s="6"/>
      <c r="P73" s="6"/>
    </row>
    <row r="74" spans="15:16" x14ac:dyDescent="0.25">
      <c r="O74" s="6"/>
      <c r="P74" s="6"/>
    </row>
    <row r="75" spans="15:16" x14ac:dyDescent="0.25">
      <c r="O75" s="6"/>
      <c r="P75" s="6"/>
    </row>
    <row r="76" spans="15:16" x14ac:dyDescent="0.25">
      <c r="O76" s="6"/>
      <c r="P76" s="6"/>
    </row>
    <row r="77" spans="15:16" x14ac:dyDescent="0.25">
      <c r="O77" s="6"/>
      <c r="P77" s="6"/>
    </row>
    <row r="78" spans="15:16" x14ac:dyDescent="0.25">
      <c r="O78" s="6"/>
      <c r="P78" s="6"/>
    </row>
    <row r="79" spans="15:16" x14ac:dyDescent="0.25">
      <c r="O79" s="6"/>
      <c r="P79" s="6"/>
    </row>
    <row r="80" spans="15:16" x14ac:dyDescent="0.25">
      <c r="O80" s="6"/>
      <c r="P80" s="6"/>
    </row>
    <row r="81" spans="15:16" x14ac:dyDescent="0.25">
      <c r="O81" s="6"/>
      <c r="P81" s="6"/>
    </row>
    <row r="82" spans="15:16" x14ac:dyDescent="0.25">
      <c r="O82" s="6"/>
      <c r="P82" s="6"/>
    </row>
    <row r="83" spans="15:16" x14ac:dyDescent="0.25">
      <c r="O83" s="6"/>
      <c r="P83" s="6"/>
    </row>
    <row r="84" spans="15:16" x14ac:dyDescent="0.25">
      <c r="O84" s="6"/>
      <c r="P84" s="6"/>
    </row>
    <row r="85" spans="15:16" x14ac:dyDescent="0.25">
      <c r="O85" s="6"/>
      <c r="P85" s="6"/>
    </row>
    <row r="86" spans="15:16" x14ac:dyDescent="0.25">
      <c r="O86" s="6"/>
      <c r="P86" s="6"/>
    </row>
    <row r="87" spans="15:16" x14ac:dyDescent="0.25">
      <c r="O87" s="6"/>
      <c r="P87" s="6"/>
    </row>
    <row r="88" spans="15:16" x14ac:dyDescent="0.25">
      <c r="O88" s="6"/>
      <c r="P88" s="6"/>
    </row>
    <row r="89" spans="15:16" x14ac:dyDescent="0.25">
      <c r="O89" s="6"/>
      <c r="P89" s="6"/>
    </row>
    <row r="90" spans="15:16" x14ac:dyDescent="0.25">
      <c r="O90" s="6"/>
      <c r="P90" s="6"/>
    </row>
    <row r="91" spans="15:16" x14ac:dyDescent="0.25">
      <c r="O91" s="6"/>
      <c r="P91" s="6"/>
    </row>
    <row r="92" spans="15:16" x14ac:dyDescent="0.25">
      <c r="O92" s="6"/>
      <c r="P92" s="6"/>
    </row>
    <row r="93" spans="15:16" x14ac:dyDescent="0.25">
      <c r="O93" s="6"/>
      <c r="P93" s="6"/>
    </row>
    <row r="94" spans="15:16" x14ac:dyDescent="0.25">
      <c r="O94" s="6"/>
      <c r="P94" s="6"/>
    </row>
    <row r="95" spans="15:16" x14ac:dyDescent="0.25">
      <c r="O95" s="6"/>
      <c r="P95" s="6"/>
    </row>
    <row r="96" spans="15:16" x14ac:dyDescent="0.25">
      <c r="O96" s="6"/>
      <c r="P96" s="6"/>
    </row>
    <row r="97" spans="15:16" x14ac:dyDescent="0.25">
      <c r="O97" s="6"/>
      <c r="P97" s="6"/>
    </row>
    <row r="98" spans="15:16" x14ac:dyDescent="0.25">
      <c r="O98" s="6"/>
      <c r="P98" s="6"/>
    </row>
    <row r="99" spans="15:16" x14ac:dyDescent="0.25">
      <c r="O99" s="6"/>
      <c r="P99" s="6"/>
    </row>
    <row r="100" spans="15:16" x14ac:dyDescent="0.25">
      <c r="O100" s="6"/>
      <c r="P100" s="6"/>
    </row>
    <row r="101" spans="15:16" x14ac:dyDescent="0.25">
      <c r="O101" s="6"/>
      <c r="P101" s="6"/>
    </row>
    <row r="102" spans="15:16" x14ac:dyDescent="0.25">
      <c r="O102" s="6"/>
      <c r="P102" s="6"/>
    </row>
    <row r="103" spans="15:16" x14ac:dyDescent="0.25">
      <c r="O103" s="6"/>
      <c r="P103" s="6"/>
    </row>
    <row r="104" spans="15:16" x14ac:dyDescent="0.25">
      <c r="O104" s="6"/>
      <c r="P104" s="6"/>
    </row>
    <row r="105" spans="15:16" x14ac:dyDescent="0.25">
      <c r="O105" s="6"/>
      <c r="P105" s="6"/>
    </row>
    <row r="106" spans="15:16" x14ac:dyDescent="0.25">
      <c r="O106" s="6"/>
      <c r="P106" s="6"/>
    </row>
    <row r="107" spans="15:16" x14ac:dyDescent="0.25">
      <c r="O107" s="6"/>
      <c r="P107" s="6"/>
    </row>
    <row r="108" spans="15:16" x14ac:dyDescent="0.25">
      <c r="O108" s="6"/>
      <c r="P108" s="6"/>
    </row>
    <row r="109" spans="15:16" x14ac:dyDescent="0.25">
      <c r="O109" s="6"/>
      <c r="P109" s="6"/>
    </row>
    <row r="110" spans="15:16" x14ac:dyDescent="0.25">
      <c r="O110" s="6"/>
      <c r="P110" s="6"/>
    </row>
    <row r="111" spans="15:16" x14ac:dyDescent="0.25">
      <c r="O111" s="6"/>
      <c r="P111" s="6"/>
    </row>
    <row r="112" spans="15:16" x14ac:dyDescent="0.25">
      <c r="O112" s="6"/>
      <c r="P112" s="6"/>
    </row>
    <row r="113" spans="15:16" x14ac:dyDescent="0.25">
      <c r="O113" s="6"/>
      <c r="P113" s="6"/>
    </row>
    <row r="114" spans="15:16" x14ac:dyDescent="0.25">
      <c r="O114" s="6"/>
      <c r="P114" s="6"/>
    </row>
    <row r="115" spans="15:16" x14ac:dyDescent="0.25">
      <c r="O115" s="6"/>
      <c r="P115" s="6"/>
    </row>
    <row r="116" spans="15:16" x14ac:dyDescent="0.25">
      <c r="O116" s="6"/>
      <c r="P116" s="6"/>
    </row>
    <row r="117" spans="15:16" x14ac:dyDescent="0.25">
      <c r="O117" s="6"/>
      <c r="P117" s="6"/>
    </row>
    <row r="118" spans="15:16" x14ac:dyDescent="0.25">
      <c r="O118" s="6"/>
      <c r="P118" s="6"/>
    </row>
    <row r="119" spans="15:16" x14ac:dyDescent="0.25">
      <c r="O119" s="6"/>
      <c r="P119" s="6"/>
    </row>
    <row r="120" spans="15:16" x14ac:dyDescent="0.25">
      <c r="O120" s="6"/>
      <c r="P120" s="6"/>
    </row>
    <row r="121" spans="15:16" x14ac:dyDescent="0.25">
      <c r="O121" s="6"/>
      <c r="P121" s="6"/>
    </row>
    <row r="122" spans="15:16" x14ac:dyDescent="0.25">
      <c r="O122" s="6"/>
      <c r="P122" s="6"/>
    </row>
    <row r="123" spans="15:16" x14ac:dyDescent="0.25">
      <c r="O123" s="6"/>
      <c r="P123" s="6"/>
    </row>
    <row r="124" spans="15:16" x14ac:dyDescent="0.25">
      <c r="O124" s="6"/>
      <c r="P124" s="6"/>
    </row>
    <row r="125" spans="15:16" x14ac:dyDescent="0.25">
      <c r="O125" s="6"/>
      <c r="P125" s="6"/>
    </row>
    <row r="126" spans="15:16" x14ac:dyDescent="0.25">
      <c r="O126" s="6"/>
      <c r="P126" s="6"/>
    </row>
    <row r="127" spans="15:16" x14ac:dyDescent="0.25">
      <c r="O127" s="6"/>
      <c r="P127" s="6"/>
    </row>
    <row r="128" spans="15:16" x14ac:dyDescent="0.25">
      <c r="O128" s="6"/>
      <c r="P128" s="6"/>
    </row>
    <row r="129" spans="15:16" x14ac:dyDescent="0.25">
      <c r="O129" s="6"/>
      <c r="P129" s="6"/>
    </row>
    <row r="130" spans="15:16" x14ac:dyDescent="0.25">
      <c r="O130" s="6"/>
      <c r="P130" s="6"/>
    </row>
    <row r="131" spans="15:16" x14ac:dyDescent="0.25">
      <c r="O131" s="6"/>
      <c r="P131" s="6"/>
    </row>
    <row r="132" spans="15:16" x14ac:dyDescent="0.25">
      <c r="O132" s="6"/>
      <c r="P132" s="6"/>
    </row>
    <row r="133" spans="15:16" x14ac:dyDescent="0.25">
      <c r="O133" s="6"/>
      <c r="P133" s="6"/>
    </row>
    <row r="134" spans="15:16" x14ac:dyDescent="0.25">
      <c r="O134" s="6"/>
      <c r="P134" s="6"/>
    </row>
    <row r="135" spans="15:16" x14ac:dyDescent="0.25">
      <c r="O135" s="6"/>
      <c r="P135" s="6"/>
    </row>
    <row r="136" spans="15:16" x14ac:dyDescent="0.25">
      <c r="O136" s="6"/>
      <c r="P136" s="6"/>
    </row>
    <row r="137" spans="15:16" x14ac:dyDescent="0.25">
      <c r="O137" s="6"/>
      <c r="P137" s="6"/>
    </row>
    <row r="138" spans="15:16" x14ac:dyDescent="0.25">
      <c r="O138" s="6"/>
      <c r="P138" s="6"/>
    </row>
    <row r="139" spans="15:16" x14ac:dyDescent="0.25">
      <c r="O139" s="6"/>
      <c r="P139" s="6"/>
    </row>
    <row r="140" spans="15:16" x14ac:dyDescent="0.25">
      <c r="O140" s="6"/>
      <c r="P140" s="6"/>
    </row>
    <row r="141" spans="15:16" x14ac:dyDescent="0.25">
      <c r="O141" s="6"/>
      <c r="P141" s="6"/>
    </row>
    <row r="142" spans="15:16" x14ac:dyDescent="0.25">
      <c r="O142" s="6"/>
      <c r="P142" s="6"/>
    </row>
    <row r="143" spans="15:16" x14ac:dyDescent="0.25">
      <c r="O143" s="6"/>
      <c r="P143" s="6"/>
    </row>
    <row r="144" spans="15:16" x14ac:dyDescent="0.25">
      <c r="O144" s="6"/>
      <c r="P144" s="6"/>
    </row>
    <row r="145" spans="15:16" x14ac:dyDescent="0.25">
      <c r="O145" s="6"/>
      <c r="P145" s="6"/>
    </row>
    <row r="146" spans="15:16" x14ac:dyDescent="0.25">
      <c r="O146" s="6"/>
      <c r="P146" s="6"/>
    </row>
    <row r="147" spans="15:16" x14ac:dyDescent="0.25">
      <c r="O147" s="6"/>
      <c r="P147" s="6"/>
    </row>
    <row r="148" spans="15:16" x14ac:dyDescent="0.25">
      <c r="O148" s="6"/>
      <c r="P148" s="6"/>
    </row>
    <row r="149" spans="15:16" x14ac:dyDescent="0.25">
      <c r="O149" s="6"/>
      <c r="P149" s="6"/>
    </row>
    <row r="150" spans="15:16" x14ac:dyDescent="0.25">
      <c r="O150" s="6"/>
      <c r="P150" s="6"/>
    </row>
    <row r="151" spans="15:16" x14ac:dyDescent="0.25">
      <c r="O151" s="6"/>
      <c r="P151" s="6"/>
    </row>
    <row r="152" spans="15:16" x14ac:dyDescent="0.25">
      <c r="O152" s="6"/>
      <c r="P152" s="6"/>
    </row>
    <row r="153" spans="15:16" x14ac:dyDescent="0.25">
      <c r="O153" s="6"/>
      <c r="P153" s="6"/>
    </row>
    <row r="154" spans="15:16" x14ac:dyDescent="0.25">
      <c r="O154" s="6"/>
      <c r="P154" s="6"/>
    </row>
    <row r="155" spans="15:16" x14ac:dyDescent="0.25">
      <c r="O155" s="6"/>
      <c r="P155" s="6"/>
    </row>
    <row r="156" spans="15:16" x14ac:dyDescent="0.25">
      <c r="O156" s="6"/>
      <c r="P156" s="6"/>
    </row>
    <row r="157" spans="15:16" x14ac:dyDescent="0.25">
      <c r="O157" s="6"/>
      <c r="P157" s="6"/>
    </row>
    <row r="158" spans="15:16" x14ac:dyDescent="0.25">
      <c r="O158" s="6"/>
      <c r="P158" s="6"/>
    </row>
    <row r="159" spans="15:16" x14ac:dyDescent="0.25">
      <c r="O159" s="6"/>
      <c r="P159" s="6"/>
    </row>
    <row r="160" spans="15:16" x14ac:dyDescent="0.25">
      <c r="O160" s="6"/>
      <c r="P160" s="6"/>
    </row>
    <row r="161" spans="15:16" x14ac:dyDescent="0.25">
      <c r="O161" s="6"/>
      <c r="P161" s="6"/>
    </row>
    <row r="162" spans="15:16" x14ac:dyDescent="0.25">
      <c r="O162" s="6"/>
      <c r="P162" s="6"/>
    </row>
    <row r="163" spans="15:16" x14ac:dyDescent="0.25">
      <c r="O163" s="6"/>
      <c r="P163" s="6"/>
    </row>
    <row r="164" spans="15:16" x14ac:dyDescent="0.25">
      <c r="O164" s="6"/>
      <c r="P164" s="6"/>
    </row>
    <row r="165" spans="15:16" x14ac:dyDescent="0.25">
      <c r="O165" s="6"/>
      <c r="P165" s="6"/>
    </row>
    <row r="166" spans="15:16" x14ac:dyDescent="0.25">
      <c r="O166" s="6"/>
      <c r="P166" s="6"/>
    </row>
    <row r="167" spans="15:16" x14ac:dyDescent="0.25">
      <c r="O167" s="6"/>
      <c r="P167" s="6"/>
    </row>
    <row r="168" spans="15:16" x14ac:dyDescent="0.25">
      <c r="O168" s="6"/>
      <c r="P168" s="6"/>
    </row>
    <row r="169" spans="15:16" x14ac:dyDescent="0.25">
      <c r="O169" s="6"/>
      <c r="P169" s="6"/>
    </row>
    <row r="170" spans="15:16" x14ac:dyDescent="0.25">
      <c r="O170" s="6"/>
      <c r="P170" s="6"/>
    </row>
    <row r="171" spans="15:16" x14ac:dyDescent="0.25">
      <c r="O171" s="6"/>
      <c r="P171" s="6"/>
    </row>
    <row r="172" spans="15:16" x14ac:dyDescent="0.25">
      <c r="O172" s="6"/>
      <c r="P172" s="6"/>
    </row>
    <row r="173" spans="15:16" x14ac:dyDescent="0.25">
      <c r="O173" s="6"/>
      <c r="P173" s="6"/>
    </row>
    <row r="174" spans="15:16" x14ac:dyDescent="0.25">
      <c r="O174" s="6"/>
      <c r="P174" s="6"/>
    </row>
    <row r="175" spans="15:16" x14ac:dyDescent="0.25">
      <c r="O175" s="6"/>
      <c r="P175" s="6"/>
    </row>
    <row r="176" spans="15:16" x14ac:dyDescent="0.25">
      <c r="O176" s="6"/>
      <c r="P176" s="6"/>
    </row>
    <row r="177" spans="15:16" x14ac:dyDescent="0.25">
      <c r="O177" s="6"/>
      <c r="P177" s="6"/>
    </row>
    <row r="178" spans="15:16" x14ac:dyDescent="0.25">
      <c r="O178" s="6"/>
      <c r="P178" s="6"/>
    </row>
    <row r="179" spans="15:16" x14ac:dyDescent="0.25">
      <c r="O179" s="6"/>
      <c r="P179" s="6"/>
    </row>
    <row r="180" spans="15:16" x14ac:dyDescent="0.25">
      <c r="O180" s="6"/>
      <c r="P180" s="6"/>
    </row>
    <row r="181" spans="15:16" x14ac:dyDescent="0.25">
      <c r="O181" s="6"/>
      <c r="P181" s="6"/>
    </row>
    <row r="182" spans="15:16" x14ac:dyDescent="0.25">
      <c r="O182" s="6"/>
      <c r="P182" s="6"/>
    </row>
    <row r="183" spans="15:16" x14ac:dyDescent="0.25">
      <c r="O183" s="6"/>
      <c r="P183" s="6"/>
    </row>
    <row r="184" spans="15:16" x14ac:dyDescent="0.25">
      <c r="O184" s="6"/>
      <c r="P184" s="6"/>
    </row>
    <row r="185" spans="15:16" x14ac:dyDescent="0.25">
      <c r="O185" s="6"/>
      <c r="P185" s="6"/>
    </row>
    <row r="186" spans="15:16" x14ac:dyDescent="0.25">
      <c r="O186" s="6"/>
      <c r="P186" s="6"/>
    </row>
    <row r="187" spans="15:16" x14ac:dyDescent="0.25">
      <c r="O187" s="6"/>
      <c r="P187" s="6"/>
    </row>
    <row r="188" spans="15:16" x14ac:dyDescent="0.25">
      <c r="O188" s="6"/>
      <c r="P188" s="6"/>
    </row>
    <row r="189" spans="15:16" x14ac:dyDescent="0.25">
      <c r="O189" s="6"/>
      <c r="P189" s="6"/>
    </row>
    <row r="190" spans="15:16" x14ac:dyDescent="0.25">
      <c r="O190" s="6"/>
      <c r="P190" s="6"/>
    </row>
    <row r="191" spans="15:16" x14ac:dyDescent="0.25">
      <c r="O191" s="6"/>
      <c r="P191" s="6"/>
    </row>
    <row r="192" spans="15:16" x14ac:dyDescent="0.25">
      <c r="O192" s="6"/>
      <c r="P192" s="6"/>
    </row>
    <row r="193" spans="15:16" x14ac:dyDescent="0.25">
      <c r="O193" s="6"/>
      <c r="P193" s="6"/>
    </row>
    <row r="194" spans="15:16" x14ac:dyDescent="0.25">
      <c r="O194" s="6"/>
      <c r="P194" s="6"/>
    </row>
    <row r="195" spans="15:16" x14ac:dyDescent="0.25">
      <c r="O195" s="6"/>
      <c r="P195" s="6"/>
    </row>
    <row r="196" spans="15:16" x14ac:dyDescent="0.25">
      <c r="O196" s="6"/>
      <c r="P196" s="6"/>
    </row>
    <row r="197" spans="15:16" x14ac:dyDescent="0.25">
      <c r="O197" s="6"/>
      <c r="P197" s="6"/>
    </row>
    <row r="198" spans="15:16" x14ac:dyDescent="0.25">
      <c r="O198" s="6"/>
      <c r="P198" s="6"/>
    </row>
    <row r="199" spans="15:16" x14ac:dyDescent="0.25">
      <c r="O199" s="6"/>
      <c r="P199" s="6"/>
    </row>
    <row r="200" spans="15:16" x14ac:dyDescent="0.25">
      <c r="O200" s="6"/>
      <c r="P200" s="6"/>
    </row>
    <row r="201" spans="15:16" x14ac:dyDescent="0.25">
      <c r="O201" s="6"/>
      <c r="P201" s="6"/>
    </row>
    <row r="202" spans="15:16" x14ac:dyDescent="0.25">
      <c r="O202" s="6"/>
      <c r="P202" s="6"/>
    </row>
    <row r="203" spans="15:16" x14ac:dyDescent="0.25">
      <c r="O203" s="6"/>
      <c r="P203" s="6"/>
    </row>
    <row r="204" spans="15:16" x14ac:dyDescent="0.25">
      <c r="O204" s="6"/>
      <c r="P204" s="6"/>
    </row>
    <row r="205" spans="15:16" x14ac:dyDescent="0.25">
      <c r="O205" s="6"/>
      <c r="P205" s="6"/>
    </row>
    <row r="206" spans="15:16" x14ac:dyDescent="0.25">
      <c r="O206" s="6"/>
      <c r="P206" s="6"/>
    </row>
    <row r="207" spans="15:16" x14ac:dyDescent="0.25">
      <c r="O207" s="6"/>
      <c r="P207" s="6"/>
    </row>
    <row r="208" spans="15:16" x14ac:dyDescent="0.25">
      <c r="O208" s="6"/>
      <c r="P208" s="6"/>
    </row>
    <row r="209" spans="15:16" x14ac:dyDescent="0.25">
      <c r="O209" s="6"/>
      <c r="P209" s="6"/>
    </row>
    <row r="210" spans="15:16" x14ac:dyDescent="0.25">
      <c r="O210" s="6"/>
      <c r="P210" s="6"/>
    </row>
    <row r="211" spans="15:16" x14ac:dyDescent="0.25">
      <c r="O211" s="6"/>
      <c r="P211" s="6"/>
    </row>
    <row r="212" spans="15:16" x14ac:dyDescent="0.25">
      <c r="O212" s="6"/>
      <c r="P212" s="6"/>
    </row>
    <row r="213" spans="15:16" x14ac:dyDescent="0.25">
      <c r="O213" s="6"/>
      <c r="P213" s="6"/>
    </row>
    <row r="214" spans="15:16" x14ac:dyDescent="0.25">
      <c r="O214" s="6"/>
      <c r="P214" s="6"/>
    </row>
    <row r="215" spans="15:16" x14ac:dyDescent="0.25">
      <c r="O215" s="6"/>
      <c r="P215" s="6"/>
    </row>
    <row r="216" spans="15:16" x14ac:dyDescent="0.25">
      <c r="O216" s="6"/>
      <c r="P216" s="6"/>
    </row>
    <row r="217" spans="15:16" x14ac:dyDescent="0.25">
      <c r="O217" s="6"/>
      <c r="P217" s="6"/>
    </row>
    <row r="218" spans="15:16" x14ac:dyDescent="0.25">
      <c r="O218" s="6"/>
      <c r="P218" s="6"/>
    </row>
    <row r="219" spans="15:16" x14ac:dyDescent="0.25">
      <c r="O219" s="6"/>
      <c r="P219" s="6"/>
    </row>
    <row r="220" spans="15:16" x14ac:dyDescent="0.25">
      <c r="O220" s="6"/>
      <c r="P220" s="6"/>
    </row>
    <row r="221" spans="15:16" x14ac:dyDescent="0.25">
      <c r="O221" s="6"/>
      <c r="P221" s="6"/>
    </row>
    <row r="222" spans="15:16" x14ac:dyDescent="0.25">
      <c r="O222" s="6"/>
      <c r="P222" s="6"/>
    </row>
    <row r="223" spans="15:16" x14ac:dyDescent="0.25">
      <c r="O223" s="6"/>
      <c r="P223" s="6"/>
    </row>
    <row r="224" spans="15:16" x14ac:dyDescent="0.25">
      <c r="O224" s="6"/>
      <c r="P224" s="6"/>
    </row>
    <row r="225" spans="15:16" x14ac:dyDescent="0.25">
      <c r="O225" s="6"/>
      <c r="P225" s="6"/>
    </row>
    <row r="226" spans="15:16" x14ac:dyDescent="0.25">
      <c r="O226" s="6"/>
      <c r="P226" s="6"/>
    </row>
    <row r="227" spans="15:16" x14ac:dyDescent="0.25">
      <c r="O227" s="6"/>
      <c r="P227" s="6"/>
    </row>
    <row r="228" spans="15:16" x14ac:dyDescent="0.25">
      <c r="O228" s="6"/>
      <c r="P228" s="6"/>
    </row>
    <row r="229" spans="15:16" x14ac:dyDescent="0.25">
      <c r="O229" s="6"/>
      <c r="P229" s="6"/>
    </row>
    <row r="230" spans="15:16" x14ac:dyDescent="0.25">
      <c r="O230" s="6"/>
      <c r="P230" s="6"/>
    </row>
    <row r="231" spans="15:16" x14ac:dyDescent="0.25">
      <c r="O231" s="6"/>
      <c r="P231" s="6"/>
    </row>
    <row r="232" spans="15:16" x14ac:dyDescent="0.25">
      <c r="O232" s="6"/>
      <c r="P232" s="6"/>
    </row>
    <row r="233" spans="15:16" x14ac:dyDescent="0.25">
      <c r="O233" s="6"/>
      <c r="P233" s="6"/>
    </row>
    <row r="234" spans="15:16" x14ac:dyDescent="0.25">
      <c r="O234" s="6"/>
      <c r="P234" s="6"/>
    </row>
    <row r="235" spans="15:16" x14ac:dyDescent="0.25">
      <c r="O235" s="6"/>
      <c r="P235" s="6"/>
    </row>
    <row r="236" spans="15:16" x14ac:dyDescent="0.25">
      <c r="O236" s="6"/>
      <c r="P236" s="6"/>
    </row>
    <row r="237" spans="15:16" x14ac:dyDescent="0.25">
      <c r="O237" s="6"/>
      <c r="P237" s="6"/>
    </row>
    <row r="238" spans="15:16" x14ac:dyDescent="0.25">
      <c r="O238" s="6"/>
      <c r="P238" s="6"/>
    </row>
    <row r="239" spans="15:16" x14ac:dyDescent="0.25">
      <c r="O239" s="6"/>
      <c r="P239" s="6"/>
    </row>
    <row r="240" spans="15:16" x14ac:dyDescent="0.25">
      <c r="O240" s="6"/>
      <c r="P240" s="6"/>
    </row>
    <row r="241" spans="15:16" x14ac:dyDescent="0.25">
      <c r="O241" s="6"/>
      <c r="P241" s="6"/>
    </row>
    <row r="242" spans="15:16" x14ac:dyDescent="0.25">
      <c r="O242" s="6"/>
      <c r="P242" s="6"/>
    </row>
    <row r="243" spans="15:16" x14ac:dyDescent="0.25">
      <c r="O243" s="6"/>
      <c r="P243" s="6"/>
    </row>
    <row r="244" spans="15:16" x14ac:dyDescent="0.25">
      <c r="O244" s="6"/>
      <c r="P244" s="6"/>
    </row>
    <row r="245" spans="15:16" x14ac:dyDescent="0.25">
      <c r="O245" s="6"/>
      <c r="P245" s="6"/>
    </row>
    <row r="246" spans="15:16" x14ac:dyDescent="0.25">
      <c r="O246" s="6"/>
      <c r="P246" s="6"/>
    </row>
    <row r="247" spans="15:16" x14ac:dyDescent="0.25">
      <c r="O247" s="6"/>
      <c r="P247" s="6"/>
    </row>
    <row r="248" spans="15:16" x14ac:dyDescent="0.25">
      <c r="O248" s="6"/>
      <c r="P248" s="6"/>
    </row>
    <row r="249" spans="15:16" x14ac:dyDescent="0.25">
      <c r="O249" s="6"/>
      <c r="P249" s="6"/>
    </row>
    <row r="250" spans="15:16" x14ac:dyDescent="0.25">
      <c r="O250" s="6"/>
      <c r="P250" s="6"/>
    </row>
    <row r="251" spans="15:16" x14ac:dyDescent="0.25">
      <c r="O251" s="6"/>
      <c r="P251" s="6"/>
    </row>
    <row r="252" spans="15:16" x14ac:dyDescent="0.25">
      <c r="O252" s="6"/>
      <c r="P252" s="6"/>
    </row>
    <row r="253" spans="15:16" x14ac:dyDescent="0.25">
      <c r="O253" s="6"/>
      <c r="P253" s="6"/>
    </row>
    <row r="254" spans="15:16" x14ac:dyDescent="0.25">
      <c r="O254" s="6"/>
      <c r="P254" s="6"/>
    </row>
    <row r="255" spans="15:16" x14ac:dyDescent="0.25">
      <c r="O255" s="6"/>
      <c r="P255" s="6"/>
    </row>
    <row r="256" spans="15:16" x14ac:dyDescent="0.25">
      <c r="O256" s="6"/>
      <c r="P256" s="6"/>
    </row>
    <row r="257" spans="15:16" x14ac:dyDescent="0.25">
      <c r="O257" s="6"/>
      <c r="P257" s="6"/>
    </row>
    <row r="258" spans="15:16" x14ac:dyDescent="0.25">
      <c r="O258" s="6"/>
      <c r="P258" s="6"/>
    </row>
    <row r="259" spans="15:16" x14ac:dyDescent="0.25">
      <c r="O259" s="6"/>
      <c r="P259" s="6"/>
    </row>
    <row r="260" spans="15:16" x14ac:dyDescent="0.25">
      <c r="O260" s="6"/>
      <c r="P260" s="6"/>
    </row>
    <row r="261" spans="15:16" x14ac:dyDescent="0.25">
      <c r="O261" s="6"/>
      <c r="P261" s="6"/>
    </row>
    <row r="262" spans="15:16" x14ac:dyDescent="0.25">
      <c r="O262" s="6"/>
      <c r="P262" s="6"/>
    </row>
    <row r="263" spans="15:16" x14ac:dyDescent="0.25">
      <c r="O263" s="6"/>
      <c r="P263" s="6"/>
    </row>
    <row r="264" spans="15:16" x14ac:dyDescent="0.25">
      <c r="O264" s="6"/>
      <c r="P264" s="6"/>
    </row>
    <row r="265" spans="15:16" x14ac:dyDescent="0.25">
      <c r="O265" s="6"/>
      <c r="P265" s="6"/>
    </row>
    <row r="266" spans="15:16" x14ac:dyDescent="0.25">
      <c r="O266" s="6"/>
      <c r="P266" s="6"/>
    </row>
    <row r="267" spans="15:16" x14ac:dyDescent="0.25">
      <c r="O267" s="6"/>
      <c r="P267" s="6"/>
    </row>
    <row r="268" spans="15:16" x14ac:dyDescent="0.25">
      <c r="O268" s="6"/>
      <c r="P268" s="6"/>
    </row>
    <row r="269" spans="15:16" x14ac:dyDescent="0.25">
      <c r="O269" s="6"/>
      <c r="P269" s="6"/>
    </row>
    <row r="270" spans="15:16" x14ac:dyDescent="0.25">
      <c r="O270" s="6"/>
      <c r="P270" s="6"/>
    </row>
    <row r="271" spans="15:16" x14ac:dyDescent="0.25">
      <c r="O271" s="6"/>
      <c r="P271" s="6"/>
    </row>
    <row r="272" spans="15:16" x14ac:dyDescent="0.25">
      <c r="O272" s="6"/>
      <c r="P272" s="6"/>
    </row>
    <row r="273" spans="15:16" x14ac:dyDescent="0.25">
      <c r="O273" s="6"/>
      <c r="P273" s="6"/>
    </row>
    <row r="274" spans="15:16" x14ac:dyDescent="0.25">
      <c r="O274" s="6"/>
      <c r="P274" s="6"/>
    </row>
    <row r="275" spans="15:16" x14ac:dyDescent="0.25">
      <c r="O275" s="6"/>
      <c r="P275" s="6"/>
    </row>
    <row r="276" spans="15:16" x14ac:dyDescent="0.25">
      <c r="O276" s="6"/>
      <c r="P276" s="6"/>
    </row>
    <row r="277" spans="15:16" x14ac:dyDescent="0.25">
      <c r="O277" s="6"/>
      <c r="P277" s="6"/>
    </row>
    <row r="278" spans="15:16" x14ac:dyDescent="0.25">
      <c r="O278" s="6"/>
      <c r="P278" s="6"/>
    </row>
    <row r="279" spans="15:16" x14ac:dyDescent="0.25">
      <c r="O279" s="6"/>
      <c r="P279" s="6"/>
    </row>
    <row r="280" spans="15:16" x14ac:dyDescent="0.25">
      <c r="O280" s="6"/>
      <c r="P280" s="6"/>
    </row>
    <row r="281" spans="15:16" x14ac:dyDescent="0.25">
      <c r="O281" s="6"/>
      <c r="P281" s="6"/>
    </row>
    <row r="282" spans="15:16" x14ac:dyDescent="0.25">
      <c r="O282" s="6"/>
      <c r="P282" s="6"/>
    </row>
    <row r="283" spans="15:16" x14ac:dyDescent="0.25">
      <c r="O283" s="6"/>
      <c r="P283" s="6"/>
    </row>
    <row r="284" spans="15:16" x14ac:dyDescent="0.25">
      <c r="O284" s="6"/>
      <c r="P284" s="6"/>
    </row>
    <row r="285" spans="15:16" x14ac:dyDescent="0.25">
      <c r="O285" s="6"/>
      <c r="P285" s="6"/>
    </row>
    <row r="286" spans="15:16" x14ac:dyDescent="0.25">
      <c r="O286" s="6"/>
      <c r="P286" s="6"/>
    </row>
    <row r="287" spans="15:16" x14ac:dyDescent="0.25">
      <c r="O287" s="6"/>
      <c r="P287" s="6"/>
    </row>
    <row r="288" spans="15:16" x14ac:dyDescent="0.25">
      <c r="O288" s="6"/>
      <c r="P288" s="6"/>
    </row>
    <row r="289" spans="15:16" x14ac:dyDescent="0.25">
      <c r="O289" s="6"/>
      <c r="P289" s="6"/>
    </row>
    <row r="290" spans="15:16" x14ac:dyDescent="0.25">
      <c r="O290" s="6"/>
      <c r="P290" s="6"/>
    </row>
    <row r="291" spans="15:16" x14ac:dyDescent="0.25">
      <c r="O291" s="6"/>
      <c r="P291" s="6"/>
    </row>
    <row r="292" spans="15:16" x14ac:dyDescent="0.25">
      <c r="O292" s="6"/>
      <c r="P292" s="6"/>
    </row>
    <row r="293" spans="15:16" x14ac:dyDescent="0.25">
      <c r="O293" s="6"/>
      <c r="P293" s="6"/>
    </row>
    <row r="294" spans="15:16" x14ac:dyDescent="0.25">
      <c r="O294" s="6"/>
      <c r="P294" s="6"/>
    </row>
    <row r="295" spans="15:16" x14ac:dyDescent="0.25">
      <c r="O295" s="6"/>
      <c r="P295" s="6"/>
    </row>
    <row r="296" spans="15:16" x14ac:dyDescent="0.25">
      <c r="O296" s="6"/>
      <c r="P296" s="6"/>
    </row>
    <row r="297" spans="15:16" x14ac:dyDescent="0.25">
      <c r="O297" s="6"/>
      <c r="P297" s="6"/>
    </row>
    <row r="298" spans="15:16" x14ac:dyDescent="0.25">
      <c r="O298" s="6"/>
      <c r="P298" s="6"/>
    </row>
    <row r="299" spans="15:16" x14ac:dyDescent="0.25">
      <c r="O299" s="6"/>
      <c r="P299" s="6"/>
    </row>
    <row r="300" spans="15:16" x14ac:dyDescent="0.25">
      <c r="O300" s="6"/>
      <c r="P300" s="6"/>
    </row>
    <row r="301" spans="15:16" x14ac:dyDescent="0.25">
      <c r="O301" s="6"/>
      <c r="P301" s="6"/>
    </row>
    <row r="302" spans="15:16" x14ac:dyDescent="0.25">
      <c r="O302" s="6"/>
      <c r="P302" s="6"/>
    </row>
    <row r="303" spans="15:16" x14ac:dyDescent="0.25">
      <c r="O303" s="6"/>
      <c r="P303" s="6"/>
    </row>
    <row r="304" spans="15:16" x14ac:dyDescent="0.25">
      <c r="O304" s="6"/>
      <c r="P304" s="6"/>
    </row>
    <row r="305" spans="15:16" x14ac:dyDescent="0.25">
      <c r="O305" s="6"/>
      <c r="P305" s="6"/>
    </row>
    <row r="306" spans="15:16" x14ac:dyDescent="0.25">
      <c r="O306" s="6"/>
      <c r="P306" s="6"/>
    </row>
    <row r="307" spans="15:16" x14ac:dyDescent="0.25">
      <c r="O307" s="6"/>
      <c r="P307" s="6"/>
    </row>
    <row r="308" spans="15:16" x14ac:dyDescent="0.25">
      <c r="O308" s="6"/>
      <c r="P308" s="6"/>
    </row>
    <row r="309" spans="15:16" x14ac:dyDescent="0.25">
      <c r="O309" s="6"/>
      <c r="P309" s="6"/>
    </row>
    <row r="310" spans="15:16" x14ac:dyDescent="0.25">
      <c r="O310" s="6"/>
      <c r="P310" s="6"/>
    </row>
    <row r="311" spans="15:16" x14ac:dyDescent="0.25">
      <c r="O311" s="6"/>
      <c r="P311" s="6"/>
    </row>
    <row r="312" spans="15:16" x14ac:dyDescent="0.25">
      <c r="O312" s="6"/>
      <c r="P312" s="6"/>
    </row>
    <row r="313" spans="15:16" x14ac:dyDescent="0.25">
      <c r="O313" s="6"/>
      <c r="P313" s="6"/>
    </row>
    <row r="314" spans="15:16" x14ac:dyDescent="0.25">
      <c r="O314" s="6"/>
      <c r="P314" s="6"/>
    </row>
    <row r="315" spans="15:16" x14ac:dyDescent="0.25">
      <c r="O315" s="6"/>
      <c r="P315" s="6"/>
    </row>
    <row r="316" spans="15:16" x14ac:dyDescent="0.25">
      <c r="O316" s="6"/>
      <c r="P316" s="6"/>
    </row>
    <row r="317" spans="15:16" x14ac:dyDescent="0.25">
      <c r="O317" s="6"/>
      <c r="P317" s="6"/>
    </row>
    <row r="318" spans="15:16" x14ac:dyDescent="0.25">
      <c r="O318" s="6"/>
      <c r="P318" s="6"/>
    </row>
    <row r="319" spans="15:16" x14ac:dyDescent="0.25">
      <c r="O319" s="6"/>
      <c r="P319" s="6"/>
    </row>
    <row r="320" spans="15:16" x14ac:dyDescent="0.25">
      <c r="O320" s="6"/>
      <c r="P320" s="6"/>
    </row>
    <row r="321" spans="15:16" x14ac:dyDescent="0.25">
      <c r="O321" s="6"/>
      <c r="P321" s="6"/>
    </row>
    <row r="322" spans="15:16" x14ac:dyDescent="0.25">
      <c r="O322" s="6"/>
      <c r="P322" s="6"/>
    </row>
    <row r="323" spans="15:16" x14ac:dyDescent="0.25">
      <c r="O323" s="6"/>
      <c r="P323" s="6"/>
    </row>
    <row r="324" spans="15:16" x14ac:dyDescent="0.25">
      <c r="O324" s="6"/>
      <c r="P324" s="6"/>
    </row>
    <row r="325" spans="15:16" x14ac:dyDescent="0.25">
      <c r="O325" s="6"/>
      <c r="P325" s="6"/>
    </row>
    <row r="326" spans="15:16" x14ac:dyDescent="0.25">
      <c r="O326" s="6"/>
      <c r="P326" s="6"/>
    </row>
    <row r="327" spans="15:16" x14ac:dyDescent="0.25">
      <c r="O327" s="6"/>
      <c r="P327" s="6"/>
    </row>
    <row r="328" spans="15:16" x14ac:dyDescent="0.25">
      <c r="O328" s="6"/>
      <c r="P328" s="6"/>
    </row>
    <row r="329" spans="15:16" x14ac:dyDescent="0.25">
      <c r="O329" s="6"/>
      <c r="P329" s="6"/>
    </row>
    <row r="330" spans="15:16" x14ac:dyDescent="0.25">
      <c r="O330" s="6"/>
      <c r="P330" s="6"/>
    </row>
    <row r="331" spans="15:16" x14ac:dyDescent="0.25">
      <c r="O331" s="6"/>
      <c r="P331" s="6"/>
    </row>
    <row r="332" spans="15:16" x14ac:dyDescent="0.25">
      <c r="O332" s="6"/>
      <c r="P332" s="6"/>
    </row>
    <row r="333" spans="15:16" x14ac:dyDescent="0.25">
      <c r="O333" s="6"/>
      <c r="P333" s="6"/>
    </row>
    <row r="334" spans="15:16" x14ac:dyDescent="0.25">
      <c r="O334" s="6"/>
      <c r="P334" s="6"/>
    </row>
    <row r="335" spans="15:16" x14ac:dyDescent="0.25">
      <c r="O335" s="6"/>
      <c r="P335" s="6"/>
    </row>
    <row r="336" spans="15:16" x14ac:dyDescent="0.25">
      <c r="O336" s="6"/>
      <c r="P336" s="6"/>
    </row>
    <row r="337" spans="15:16" x14ac:dyDescent="0.25">
      <c r="O337" s="6"/>
      <c r="P337" s="6"/>
    </row>
    <row r="338" spans="15:16" x14ac:dyDescent="0.25">
      <c r="O338" s="6"/>
      <c r="P338" s="6"/>
    </row>
    <row r="339" spans="15:16" x14ac:dyDescent="0.25">
      <c r="O339" s="6"/>
      <c r="P339" s="6"/>
    </row>
    <row r="340" spans="15:16" x14ac:dyDescent="0.25">
      <c r="O340" s="6"/>
      <c r="P340" s="6"/>
    </row>
    <row r="341" spans="15:16" x14ac:dyDescent="0.25">
      <c r="O341" s="6"/>
      <c r="P341" s="6"/>
    </row>
    <row r="342" spans="15:16" x14ac:dyDescent="0.25">
      <c r="O342" s="6"/>
      <c r="P342" s="6"/>
    </row>
    <row r="343" spans="15:16" x14ac:dyDescent="0.25">
      <c r="O343" s="6"/>
      <c r="P343" s="6"/>
    </row>
    <row r="344" spans="15:16" x14ac:dyDescent="0.25">
      <c r="O344" s="6"/>
      <c r="P344" s="6"/>
    </row>
    <row r="345" spans="15:16" x14ac:dyDescent="0.25">
      <c r="O345" s="6"/>
      <c r="P345" s="6"/>
    </row>
    <row r="346" spans="15:16" x14ac:dyDescent="0.25">
      <c r="O346" s="6"/>
      <c r="P346" s="6"/>
    </row>
    <row r="347" spans="15:16" x14ac:dyDescent="0.25">
      <c r="O347" s="6"/>
      <c r="P347" s="6"/>
    </row>
    <row r="348" spans="15:16" x14ac:dyDescent="0.25">
      <c r="O348" s="6"/>
      <c r="P348" s="6"/>
    </row>
    <row r="349" spans="15:16" x14ac:dyDescent="0.25">
      <c r="O349" s="6"/>
      <c r="P349" s="6"/>
    </row>
    <row r="350" spans="15:16" x14ac:dyDescent="0.25">
      <c r="O350" s="6"/>
      <c r="P350" s="6"/>
    </row>
    <row r="351" spans="15:16" x14ac:dyDescent="0.25">
      <c r="O351" s="6"/>
      <c r="P351" s="6"/>
    </row>
    <row r="352" spans="15:16" x14ac:dyDescent="0.25">
      <c r="O352" s="6"/>
      <c r="P352" s="6"/>
    </row>
    <row r="353" spans="15:16" x14ac:dyDescent="0.25">
      <c r="O353" s="6"/>
      <c r="P353" s="6"/>
    </row>
    <row r="354" spans="15:16" x14ac:dyDescent="0.25">
      <c r="O354" s="6"/>
      <c r="P354" s="6"/>
    </row>
    <row r="355" spans="15:16" x14ac:dyDescent="0.25">
      <c r="O355" s="6"/>
      <c r="P355" s="6"/>
    </row>
    <row r="356" spans="15:16" x14ac:dyDescent="0.25">
      <c r="O356" s="6"/>
      <c r="P356" s="6"/>
    </row>
    <row r="357" spans="15:16" x14ac:dyDescent="0.25">
      <c r="O357" s="6"/>
      <c r="P357" s="6"/>
    </row>
    <row r="358" spans="15:16" x14ac:dyDescent="0.25">
      <c r="O358" s="6"/>
      <c r="P358" s="6"/>
    </row>
    <row r="359" spans="15:16" x14ac:dyDescent="0.25">
      <c r="O359" s="6"/>
      <c r="P359" s="6"/>
    </row>
    <row r="360" spans="15:16" x14ac:dyDescent="0.25">
      <c r="O360" s="6"/>
      <c r="P360" s="6"/>
    </row>
    <row r="361" spans="15:16" x14ac:dyDescent="0.25">
      <c r="O361" s="6"/>
      <c r="P361" s="6"/>
    </row>
    <row r="362" spans="15:16" x14ac:dyDescent="0.25">
      <c r="O362" s="6"/>
      <c r="P362" s="6"/>
    </row>
    <row r="363" spans="15:16" x14ac:dyDescent="0.25">
      <c r="O363" s="6"/>
      <c r="P363" s="6"/>
    </row>
    <row r="364" spans="15:16" x14ac:dyDescent="0.25">
      <c r="O364" s="6"/>
      <c r="P364" s="6"/>
    </row>
    <row r="365" spans="15:16" x14ac:dyDescent="0.25">
      <c r="O365" s="6"/>
      <c r="P365" s="6"/>
    </row>
    <row r="366" spans="15:16" x14ac:dyDescent="0.25">
      <c r="O366" s="6"/>
      <c r="P366" s="6"/>
    </row>
    <row r="367" spans="15:16" x14ac:dyDescent="0.25">
      <c r="O367" s="6"/>
      <c r="P367" s="6"/>
    </row>
    <row r="368" spans="15:16" x14ac:dyDescent="0.25">
      <c r="O368" s="6"/>
      <c r="P368" s="6"/>
    </row>
    <row r="369" spans="15:16" x14ac:dyDescent="0.25">
      <c r="O369" s="6"/>
      <c r="P369" s="6"/>
    </row>
    <row r="370" spans="15:16" x14ac:dyDescent="0.25">
      <c r="O370" s="6"/>
      <c r="P370" s="6"/>
    </row>
    <row r="371" spans="15:16" x14ac:dyDescent="0.25">
      <c r="O371" s="6"/>
      <c r="P371" s="6"/>
    </row>
    <row r="372" spans="15:16" x14ac:dyDescent="0.25">
      <c r="O372" s="6"/>
      <c r="P372" s="6"/>
    </row>
    <row r="373" spans="15:16" x14ac:dyDescent="0.25">
      <c r="O373" s="6"/>
      <c r="P373" s="6"/>
    </row>
    <row r="374" spans="15:16" x14ac:dyDescent="0.25">
      <c r="O374" s="6"/>
      <c r="P374" s="6"/>
    </row>
    <row r="375" spans="15:16" x14ac:dyDescent="0.25">
      <c r="O375" s="6"/>
      <c r="P375" s="6"/>
    </row>
    <row r="376" spans="15:16" x14ac:dyDescent="0.25">
      <c r="O376" s="6"/>
      <c r="P376" s="6"/>
    </row>
    <row r="377" spans="15:16" x14ac:dyDescent="0.25">
      <c r="O377" s="6"/>
      <c r="P377" s="6"/>
    </row>
    <row r="378" spans="15:16" x14ac:dyDescent="0.25">
      <c r="O378" s="6"/>
      <c r="P378" s="6"/>
    </row>
    <row r="379" spans="15:16" x14ac:dyDescent="0.25">
      <c r="O379" s="6"/>
      <c r="P379" s="6"/>
    </row>
    <row r="380" spans="15:16" x14ac:dyDescent="0.25">
      <c r="O380" s="6"/>
      <c r="P380" s="6"/>
    </row>
    <row r="381" spans="15:16" x14ac:dyDescent="0.25">
      <c r="O381" s="6"/>
      <c r="P381" s="6"/>
    </row>
    <row r="382" spans="15:16" x14ac:dyDescent="0.25">
      <c r="O382" s="6"/>
      <c r="P382" s="6"/>
    </row>
    <row r="383" spans="15:16" x14ac:dyDescent="0.25">
      <c r="O383" s="6"/>
      <c r="P383" s="6"/>
    </row>
    <row r="384" spans="15:16" x14ac:dyDescent="0.25">
      <c r="O384" s="6"/>
      <c r="P384" s="6"/>
    </row>
    <row r="385" spans="15:16" x14ac:dyDescent="0.25">
      <c r="O385" s="6"/>
      <c r="P385" s="6"/>
    </row>
    <row r="386" spans="15:16" x14ac:dyDescent="0.25">
      <c r="O386" s="6"/>
      <c r="P386" s="6"/>
    </row>
    <row r="387" spans="15:16" x14ac:dyDescent="0.25">
      <c r="O387" s="6"/>
      <c r="P387" s="6"/>
    </row>
    <row r="388" spans="15:16" x14ac:dyDescent="0.25">
      <c r="O388" s="6"/>
      <c r="P388" s="6"/>
    </row>
    <row r="389" spans="15:16" x14ac:dyDescent="0.25">
      <c r="O389" s="6"/>
      <c r="P389" s="6"/>
    </row>
    <row r="390" spans="15:16" x14ac:dyDescent="0.25">
      <c r="O390" s="6"/>
      <c r="P390" s="6"/>
    </row>
    <row r="391" spans="15:16" x14ac:dyDescent="0.25">
      <c r="O391" s="6"/>
      <c r="P391" s="6"/>
    </row>
    <row r="392" spans="15:16" x14ac:dyDescent="0.25">
      <c r="O392" s="6"/>
      <c r="P392" s="6"/>
    </row>
    <row r="393" spans="15:16" x14ac:dyDescent="0.25">
      <c r="O393" s="6"/>
      <c r="P393" s="6"/>
    </row>
    <row r="394" spans="15:16" x14ac:dyDescent="0.25">
      <c r="O394" s="6"/>
      <c r="P394" s="6"/>
    </row>
    <row r="395" spans="15:16" x14ac:dyDescent="0.25">
      <c r="O395" s="6"/>
      <c r="P395" s="6"/>
    </row>
    <row r="396" spans="15:16" x14ac:dyDescent="0.25">
      <c r="O396" s="6"/>
      <c r="P396" s="6"/>
    </row>
    <row r="397" spans="15:16" x14ac:dyDescent="0.25">
      <c r="O397" s="6"/>
      <c r="P397" s="6"/>
    </row>
    <row r="398" spans="15:16" x14ac:dyDescent="0.25">
      <c r="O398" s="6"/>
      <c r="P398" s="6"/>
    </row>
    <row r="399" spans="15:16" x14ac:dyDescent="0.25">
      <c r="O399" s="6"/>
      <c r="P399" s="6"/>
    </row>
    <row r="400" spans="15:16" x14ac:dyDescent="0.25">
      <c r="O400" s="6"/>
      <c r="P400" s="6"/>
    </row>
    <row r="401" spans="15:16" x14ac:dyDescent="0.25">
      <c r="O401" s="6"/>
      <c r="P401" s="6"/>
    </row>
    <row r="402" spans="15:16" x14ac:dyDescent="0.25">
      <c r="O402" s="6"/>
      <c r="P402" s="6"/>
    </row>
    <row r="403" spans="15:16" x14ac:dyDescent="0.25">
      <c r="O403" s="6"/>
      <c r="P403" s="6"/>
    </row>
    <row r="404" spans="15:16" x14ac:dyDescent="0.25">
      <c r="O404" s="6"/>
      <c r="P404" s="6"/>
    </row>
    <row r="405" spans="15:16" x14ac:dyDescent="0.25">
      <c r="O405" s="6"/>
      <c r="P405" s="6"/>
    </row>
    <row r="406" spans="15:16" x14ac:dyDescent="0.25">
      <c r="O406" s="6"/>
      <c r="P406" s="6"/>
    </row>
    <row r="407" spans="15:16" x14ac:dyDescent="0.25">
      <c r="O407" s="6"/>
      <c r="P407" s="6"/>
    </row>
    <row r="408" spans="15:16" x14ac:dyDescent="0.25">
      <c r="O408" s="6"/>
      <c r="P408" s="6"/>
    </row>
    <row r="409" spans="15:16" x14ac:dyDescent="0.25">
      <c r="O409" s="6"/>
      <c r="P409" s="6"/>
    </row>
    <row r="410" spans="15:16" x14ac:dyDescent="0.25">
      <c r="O410" s="6"/>
      <c r="P410" s="6"/>
    </row>
    <row r="411" spans="15:16" x14ac:dyDescent="0.25">
      <c r="O411" s="6"/>
      <c r="P411" s="6"/>
    </row>
    <row r="412" spans="15:16" x14ac:dyDescent="0.25">
      <c r="O412" s="6"/>
      <c r="P412" s="6"/>
    </row>
    <row r="413" spans="15:16" x14ac:dyDescent="0.25">
      <c r="O413" s="6"/>
      <c r="P413" s="6"/>
    </row>
    <row r="414" spans="15:16" x14ac:dyDescent="0.25">
      <c r="O414" s="6"/>
      <c r="P414" s="6"/>
    </row>
    <row r="415" spans="15:16" x14ac:dyDescent="0.25">
      <c r="O415" s="6"/>
      <c r="P415" s="6"/>
    </row>
    <row r="416" spans="15:16" x14ac:dyDescent="0.25">
      <c r="O416" s="6"/>
      <c r="P416" s="6"/>
    </row>
    <row r="417" spans="15:16" x14ac:dyDescent="0.25">
      <c r="O417" s="6"/>
      <c r="P417" s="6"/>
    </row>
    <row r="418" spans="15:16" x14ac:dyDescent="0.25">
      <c r="O418" s="6"/>
      <c r="P418" s="6"/>
    </row>
    <row r="419" spans="15:16" x14ac:dyDescent="0.25">
      <c r="O419" s="6"/>
      <c r="P419" s="6"/>
    </row>
    <row r="420" spans="15:16" x14ac:dyDescent="0.25">
      <c r="O420" s="6"/>
      <c r="P420" s="6"/>
    </row>
    <row r="421" spans="15:16" x14ac:dyDescent="0.25">
      <c r="O421" s="6"/>
      <c r="P421" s="6"/>
    </row>
    <row r="422" spans="15:16" x14ac:dyDescent="0.25">
      <c r="O422" s="6"/>
      <c r="P422" s="6"/>
    </row>
    <row r="423" spans="15:16" x14ac:dyDescent="0.25">
      <c r="O423" s="6"/>
      <c r="P423" s="6"/>
    </row>
    <row r="424" spans="15:16" x14ac:dyDescent="0.25">
      <c r="O424" s="6"/>
      <c r="P424" s="6"/>
    </row>
    <row r="425" spans="15:16" x14ac:dyDescent="0.25">
      <c r="O425" s="6"/>
      <c r="P425" s="6"/>
    </row>
    <row r="426" spans="15:16" x14ac:dyDescent="0.25">
      <c r="O426" s="6"/>
      <c r="P426" s="6"/>
    </row>
    <row r="427" spans="15:16" x14ac:dyDescent="0.25">
      <c r="O427" s="6"/>
      <c r="P427" s="6"/>
    </row>
    <row r="428" spans="15:16" x14ac:dyDescent="0.25">
      <c r="O428" s="6"/>
      <c r="P428" s="6"/>
    </row>
    <row r="429" spans="15:16" x14ac:dyDescent="0.25">
      <c r="O429" s="6"/>
      <c r="P429" s="6"/>
    </row>
    <row r="430" spans="15:16" x14ac:dyDescent="0.25">
      <c r="O430" s="6"/>
      <c r="P430" s="6"/>
    </row>
    <row r="431" spans="15:16" x14ac:dyDescent="0.25">
      <c r="O431" s="6"/>
      <c r="P431" s="6"/>
    </row>
    <row r="432" spans="15:16" x14ac:dyDescent="0.25">
      <c r="O432" s="6"/>
      <c r="P432" s="6"/>
    </row>
    <row r="433" spans="15:16" x14ac:dyDescent="0.25">
      <c r="O433" s="6"/>
      <c r="P433" s="6"/>
    </row>
    <row r="434" spans="15:16" x14ac:dyDescent="0.25">
      <c r="O434" s="6"/>
      <c r="P434" s="6"/>
    </row>
    <row r="435" spans="15:16" x14ac:dyDescent="0.25">
      <c r="O435" s="6"/>
      <c r="P435" s="6"/>
    </row>
    <row r="436" spans="15:16" x14ac:dyDescent="0.25">
      <c r="O436" s="6"/>
      <c r="P436" s="6"/>
    </row>
    <row r="437" spans="15:16" x14ac:dyDescent="0.25">
      <c r="O437" s="6"/>
      <c r="P437" s="6"/>
    </row>
    <row r="438" spans="15:16" x14ac:dyDescent="0.25">
      <c r="O438" s="6"/>
      <c r="P438" s="6"/>
    </row>
    <row r="439" spans="15:16" x14ac:dyDescent="0.25">
      <c r="O439" s="6"/>
      <c r="P439" s="6"/>
    </row>
    <row r="440" spans="15:16" x14ac:dyDescent="0.25">
      <c r="O440" s="6"/>
      <c r="P440" s="6"/>
    </row>
    <row r="441" spans="15:16" x14ac:dyDescent="0.25">
      <c r="O441" s="6"/>
      <c r="P441" s="6"/>
    </row>
    <row r="442" spans="15:16" x14ac:dyDescent="0.25">
      <c r="O442" s="6"/>
      <c r="P442" s="6"/>
    </row>
    <row r="443" spans="15:16" x14ac:dyDescent="0.25">
      <c r="O443" s="6"/>
      <c r="P443" s="6"/>
    </row>
    <row r="444" spans="15:16" x14ac:dyDescent="0.25">
      <c r="O444" s="6"/>
      <c r="P444" s="6"/>
    </row>
    <row r="445" spans="15:16" x14ac:dyDescent="0.25">
      <c r="O445" s="6"/>
      <c r="P445" s="6"/>
    </row>
    <row r="446" spans="15:16" x14ac:dyDescent="0.25">
      <c r="O446" s="6"/>
      <c r="P446" s="6"/>
    </row>
    <row r="447" spans="15:16" x14ac:dyDescent="0.25">
      <c r="O447" s="6"/>
      <c r="P447" s="6"/>
    </row>
    <row r="448" spans="15:16" x14ac:dyDescent="0.25">
      <c r="O448" s="6"/>
      <c r="P448" s="6"/>
    </row>
    <row r="449" spans="15:16" x14ac:dyDescent="0.25">
      <c r="O449" s="6"/>
      <c r="P449" s="6"/>
    </row>
    <row r="450" spans="15:16" x14ac:dyDescent="0.25">
      <c r="O450" s="6"/>
      <c r="P450" s="6"/>
    </row>
    <row r="451" spans="15:16" x14ac:dyDescent="0.25">
      <c r="O451" s="6"/>
      <c r="P451" s="6"/>
    </row>
    <row r="452" spans="15:16" x14ac:dyDescent="0.25">
      <c r="O452" s="6"/>
      <c r="P452" s="6"/>
    </row>
    <row r="453" spans="15:16" x14ac:dyDescent="0.25">
      <c r="O453" s="6"/>
      <c r="P453" s="6"/>
    </row>
    <row r="454" spans="15:16" x14ac:dyDescent="0.25">
      <c r="O454" s="6"/>
      <c r="P454" s="6"/>
    </row>
    <row r="455" spans="15:16" x14ac:dyDescent="0.25">
      <c r="O455" s="6"/>
      <c r="P455" s="6"/>
    </row>
    <row r="456" spans="15:16" x14ac:dyDescent="0.25">
      <c r="O456" s="6"/>
      <c r="P456" s="6"/>
    </row>
    <row r="457" spans="15:16" x14ac:dyDescent="0.25">
      <c r="O457" s="6"/>
      <c r="P457" s="6"/>
    </row>
    <row r="458" spans="15:16" x14ac:dyDescent="0.25">
      <c r="O458" s="6"/>
      <c r="P458" s="6"/>
    </row>
    <row r="459" spans="15:16" x14ac:dyDescent="0.25">
      <c r="O459" s="6"/>
      <c r="P459" s="6"/>
    </row>
    <row r="460" spans="15:16" x14ac:dyDescent="0.25">
      <c r="O460" s="6"/>
      <c r="P460" s="6"/>
    </row>
    <row r="461" spans="15:16" x14ac:dyDescent="0.25">
      <c r="O461" s="6"/>
      <c r="P461" s="6"/>
    </row>
    <row r="462" spans="15:16" x14ac:dyDescent="0.25">
      <c r="O462" s="6"/>
      <c r="P462" s="6"/>
    </row>
    <row r="463" spans="15:16" x14ac:dyDescent="0.25">
      <c r="O463" s="6"/>
      <c r="P463" s="6"/>
    </row>
    <row r="464" spans="15:16" x14ac:dyDescent="0.25">
      <c r="O464" s="6"/>
      <c r="P464" s="6"/>
    </row>
    <row r="465" spans="15:16" x14ac:dyDescent="0.25">
      <c r="O465" s="6"/>
      <c r="P465" s="6"/>
    </row>
    <row r="466" spans="15:16" x14ac:dyDescent="0.25">
      <c r="O466" s="6"/>
      <c r="P466" s="6"/>
    </row>
    <row r="467" spans="15:16" x14ac:dyDescent="0.25">
      <c r="O467" s="6"/>
      <c r="P467" s="6"/>
    </row>
    <row r="468" spans="15:16" x14ac:dyDescent="0.25">
      <c r="O468" s="6"/>
      <c r="P468" s="6"/>
    </row>
    <row r="469" spans="15:16" x14ac:dyDescent="0.25">
      <c r="O469" s="6"/>
      <c r="P469" s="6"/>
    </row>
    <row r="470" spans="15:16" x14ac:dyDescent="0.25">
      <c r="O470" s="6"/>
      <c r="P470" s="6"/>
    </row>
    <row r="471" spans="15:16" x14ac:dyDescent="0.25">
      <c r="O471" s="6"/>
      <c r="P471" s="6"/>
    </row>
    <row r="472" spans="15:16" x14ac:dyDescent="0.25">
      <c r="O472" s="6"/>
      <c r="P472" s="6"/>
    </row>
    <row r="473" spans="15:16" x14ac:dyDescent="0.25">
      <c r="O473" s="6"/>
      <c r="P473" s="6"/>
    </row>
    <row r="474" spans="15:16" x14ac:dyDescent="0.25">
      <c r="O474" s="6"/>
      <c r="P474" s="6"/>
    </row>
    <row r="475" spans="15:16" x14ac:dyDescent="0.25">
      <c r="O475" s="6"/>
      <c r="P475" s="6"/>
    </row>
    <row r="476" spans="15:16" x14ac:dyDescent="0.25">
      <c r="O476" s="6"/>
      <c r="P476" s="6"/>
    </row>
    <row r="477" spans="15:16" x14ac:dyDescent="0.25">
      <c r="O477" s="6"/>
      <c r="P477" s="6"/>
    </row>
    <row r="478" spans="15:16" x14ac:dyDescent="0.25">
      <c r="O478" s="6"/>
      <c r="P478" s="6"/>
    </row>
    <row r="479" spans="15:16" x14ac:dyDescent="0.25">
      <c r="O479" s="6"/>
      <c r="P479" s="6"/>
    </row>
    <row r="480" spans="15:16" x14ac:dyDescent="0.25">
      <c r="O480" s="6"/>
      <c r="P480" s="6"/>
    </row>
    <row r="481" spans="15:16" x14ac:dyDescent="0.25">
      <c r="O481" s="6"/>
      <c r="P481" s="6"/>
    </row>
    <row r="482" spans="15:16" x14ac:dyDescent="0.25">
      <c r="O482" s="6"/>
      <c r="P482" s="6"/>
    </row>
    <row r="483" spans="15:16" x14ac:dyDescent="0.25">
      <c r="O483" s="6"/>
      <c r="P483" s="6"/>
    </row>
    <row r="484" spans="15:16" x14ac:dyDescent="0.25">
      <c r="O484" s="6"/>
      <c r="P484" s="6"/>
    </row>
    <row r="485" spans="15:16" x14ac:dyDescent="0.25">
      <c r="O485" s="6"/>
      <c r="P485" s="6"/>
    </row>
    <row r="486" spans="15:16" x14ac:dyDescent="0.25">
      <c r="O486" s="6"/>
      <c r="P486" s="6"/>
    </row>
    <row r="487" spans="15:16" x14ac:dyDescent="0.25">
      <c r="O487" s="6"/>
      <c r="P487" s="6"/>
    </row>
    <row r="488" spans="15:16" x14ac:dyDescent="0.25">
      <c r="O488" s="6"/>
      <c r="P488" s="6"/>
    </row>
    <row r="489" spans="15:16" x14ac:dyDescent="0.25">
      <c r="O489" s="6"/>
      <c r="P489" s="6"/>
    </row>
    <row r="490" spans="15:16" x14ac:dyDescent="0.25">
      <c r="O490" s="6"/>
      <c r="P490" s="6"/>
    </row>
    <row r="491" spans="15:16" x14ac:dyDescent="0.25">
      <c r="O491" s="6"/>
      <c r="P491" s="6"/>
    </row>
    <row r="492" spans="15:16" x14ac:dyDescent="0.25">
      <c r="O492" s="6"/>
      <c r="P492" s="6"/>
    </row>
    <row r="493" spans="15:16" x14ac:dyDescent="0.25">
      <c r="O493" s="6"/>
      <c r="P493" s="6"/>
    </row>
    <row r="494" spans="15:16" x14ac:dyDescent="0.25">
      <c r="O494" s="6"/>
      <c r="P494" s="6"/>
    </row>
    <row r="495" spans="15:16" x14ac:dyDescent="0.25">
      <c r="O495" s="6"/>
      <c r="P495" s="6"/>
    </row>
    <row r="496" spans="15:16" x14ac:dyDescent="0.25">
      <c r="O496" s="6"/>
      <c r="P496" s="6"/>
    </row>
    <row r="497" spans="15:16" x14ac:dyDescent="0.25">
      <c r="O497" s="6"/>
      <c r="P497" s="6"/>
    </row>
    <row r="498" spans="15:16" x14ac:dyDescent="0.25">
      <c r="O498" s="6"/>
      <c r="P498" s="6"/>
    </row>
    <row r="499" spans="15:16" x14ac:dyDescent="0.25">
      <c r="O499" s="6"/>
      <c r="P499" s="6"/>
    </row>
    <row r="500" spans="15:16" x14ac:dyDescent="0.25">
      <c r="O500" s="6"/>
      <c r="P500" s="6"/>
    </row>
    <row r="501" spans="15:16" x14ac:dyDescent="0.25">
      <c r="O501" s="6"/>
      <c r="P501" s="6"/>
    </row>
    <row r="502" spans="15:16" x14ac:dyDescent="0.25">
      <c r="O502" s="6"/>
      <c r="P502" s="6"/>
    </row>
    <row r="503" spans="15:16" x14ac:dyDescent="0.25">
      <c r="O503" s="6"/>
      <c r="P503" s="6"/>
    </row>
    <row r="504" spans="15:16" x14ac:dyDescent="0.25">
      <c r="O504" s="6"/>
      <c r="P504" s="6"/>
    </row>
    <row r="505" spans="15:16" x14ac:dyDescent="0.25">
      <c r="O505" s="6"/>
      <c r="P505" s="6"/>
    </row>
    <row r="506" spans="15:16" x14ac:dyDescent="0.25">
      <c r="O506" s="6"/>
      <c r="P506" s="6"/>
    </row>
    <row r="507" spans="15:16" x14ac:dyDescent="0.25">
      <c r="O507" s="6"/>
      <c r="P507" s="6"/>
    </row>
    <row r="508" spans="15:16" x14ac:dyDescent="0.25">
      <c r="O508" s="6"/>
      <c r="P508" s="6"/>
    </row>
    <row r="509" spans="15:16" x14ac:dyDescent="0.25">
      <c r="O509" s="6"/>
      <c r="P509" s="6"/>
    </row>
    <row r="510" spans="15:16" x14ac:dyDescent="0.25">
      <c r="O510" s="6"/>
      <c r="P510" s="6"/>
    </row>
    <row r="511" spans="15:16" x14ac:dyDescent="0.25">
      <c r="O511" s="6"/>
      <c r="P511" s="6"/>
    </row>
    <row r="512" spans="15:16" x14ac:dyDescent="0.25">
      <c r="O512" s="6"/>
      <c r="P512" s="6"/>
    </row>
    <row r="513" spans="15:16" x14ac:dyDescent="0.25">
      <c r="O513" s="6"/>
      <c r="P513" s="6"/>
    </row>
    <row r="514" spans="15:16" x14ac:dyDescent="0.25">
      <c r="O514" s="6"/>
      <c r="P514" s="6"/>
    </row>
    <row r="515" spans="15:16" x14ac:dyDescent="0.25">
      <c r="O515" s="6"/>
      <c r="P515" s="6"/>
    </row>
    <row r="516" spans="15:16" x14ac:dyDescent="0.25">
      <c r="O516" s="6"/>
      <c r="P516" s="6"/>
    </row>
    <row r="517" spans="15:16" x14ac:dyDescent="0.25">
      <c r="O517" s="6"/>
      <c r="P517" s="6"/>
    </row>
    <row r="518" spans="15:16" x14ac:dyDescent="0.25">
      <c r="O518" s="6"/>
      <c r="P518" s="6"/>
    </row>
    <row r="519" spans="15:16" x14ac:dyDescent="0.25">
      <c r="O519" s="6"/>
      <c r="P519" s="6"/>
    </row>
    <row r="520" spans="15:16" x14ac:dyDescent="0.25">
      <c r="O520" s="6"/>
      <c r="P520" s="6"/>
    </row>
    <row r="521" spans="15:16" x14ac:dyDescent="0.25">
      <c r="O521" s="6"/>
      <c r="P521" s="6"/>
    </row>
    <row r="522" spans="15:16" x14ac:dyDescent="0.25">
      <c r="O522" s="6"/>
      <c r="P522" s="6"/>
    </row>
    <row r="523" spans="15:16" x14ac:dyDescent="0.25">
      <c r="O523" s="6"/>
      <c r="P523" s="6"/>
    </row>
    <row r="524" spans="15:16" x14ac:dyDescent="0.25">
      <c r="O524" s="6"/>
      <c r="P524" s="6"/>
    </row>
    <row r="525" spans="15:16" x14ac:dyDescent="0.25">
      <c r="O525" s="6"/>
      <c r="P525" s="6"/>
    </row>
    <row r="526" spans="15:16" x14ac:dyDescent="0.25">
      <c r="O526" s="6"/>
      <c r="P526" s="6"/>
    </row>
    <row r="527" spans="15:16" x14ac:dyDescent="0.25">
      <c r="O527" s="6"/>
      <c r="P527" s="6"/>
    </row>
    <row r="528" spans="15:16" x14ac:dyDescent="0.25">
      <c r="O528" s="6"/>
      <c r="P528" s="6"/>
    </row>
    <row r="529" spans="15:16" x14ac:dyDescent="0.25">
      <c r="O529" s="6"/>
      <c r="P529" s="6"/>
    </row>
    <row r="530" spans="15:16" x14ac:dyDescent="0.25">
      <c r="O530" s="6"/>
      <c r="P530" s="6"/>
    </row>
    <row r="531" spans="15:16" x14ac:dyDescent="0.25">
      <c r="O531" s="6"/>
      <c r="P531" s="6"/>
    </row>
    <row r="532" spans="15:16" x14ac:dyDescent="0.25">
      <c r="O532" s="6"/>
      <c r="P532" s="6"/>
    </row>
    <row r="533" spans="15:16" x14ac:dyDescent="0.25">
      <c r="O533" s="6"/>
      <c r="P533" s="6"/>
    </row>
    <row r="534" spans="15:16" x14ac:dyDescent="0.25">
      <c r="O534" s="6"/>
      <c r="P534" s="6"/>
    </row>
    <row r="535" spans="15:16" x14ac:dyDescent="0.25">
      <c r="O535" s="6"/>
      <c r="P535" s="6"/>
    </row>
    <row r="536" spans="15:16" x14ac:dyDescent="0.25">
      <c r="O536" s="6"/>
      <c r="P536" s="6"/>
    </row>
    <row r="537" spans="15:16" x14ac:dyDescent="0.25">
      <c r="O537" s="6"/>
      <c r="P537" s="6"/>
    </row>
    <row r="538" spans="15:16" x14ac:dyDescent="0.25">
      <c r="O538" s="6"/>
      <c r="P538" s="6"/>
    </row>
    <row r="539" spans="15:16" x14ac:dyDescent="0.25">
      <c r="O539" s="6"/>
      <c r="P539" s="6"/>
    </row>
    <row r="540" spans="15:16" x14ac:dyDescent="0.25">
      <c r="O540" s="6"/>
      <c r="P540" s="6"/>
    </row>
    <row r="541" spans="15:16" x14ac:dyDescent="0.25">
      <c r="O541" s="6"/>
      <c r="P541" s="6"/>
    </row>
    <row r="542" spans="15:16" x14ac:dyDescent="0.25">
      <c r="O542" s="6"/>
      <c r="P542" s="6"/>
    </row>
    <row r="543" spans="15:16" x14ac:dyDescent="0.25">
      <c r="O543" s="6"/>
      <c r="P543" s="6"/>
    </row>
    <row r="544" spans="15:16" x14ac:dyDescent="0.25">
      <c r="O544" s="6"/>
      <c r="P544" s="6"/>
    </row>
    <row r="545" spans="15:16" x14ac:dyDescent="0.25">
      <c r="O545" s="6"/>
      <c r="P545" s="6"/>
    </row>
    <row r="546" spans="15:16" x14ac:dyDescent="0.25">
      <c r="O546" s="6"/>
      <c r="P546" s="6"/>
    </row>
    <row r="547" spans="15:16" x14ac:dyDescent="0.25">
      <c r="O547" s="6"/>
      <c r="P547" s="6"/>
    </row>
    <row r="548" spans="15:16" x14ac:dyDescent="0.25">
      <c r="O548" s="6"/>
      <c r="P548" s="6"/>
    </row>
    <row r="549" spans="15:16" x14ac:dyDescent="0.25">
      <c r="O549" s="6"/>
      <c r="P549" s="6"/>
    </row>
    <row r="550" spans="15:16" x14ac:dyDescent="0.25">
      <c r="O550" s="6"/>
      <c r="P550" s="6"/>
    </row>
    <row r="551" spans="15:16" x14ac:dyDescent="0.25">
      <c r="O551" s="6"/>
      <c r="P551" s="6"/>
    </row>
    <row r="552" spans="15:16" x14ac:dyDescent="0.25">
      <c r="O552" s="6"/>
      <c r="P552" s="6"/>
    </row>
    <row r="553" spans="15:16" x14ac:dyDescent="0.25">
      <c r="O553" s="6"/>
      <c r="P553" s="6"/>
    </row>
    <row r="554" spans="15:16" x14ac:dyDescent="0.25">
      <c r="O554" s="6"/>
      <c r="P554" s="6"/>
    </row>
    <row r="555" spans="15:16" x14ac:dyDescent="0.25">
      <c r="O555" s="6"/>
      <c r="P555" s="6"/>
    </row>
    <row r="556" spans="15:16" x14ac:dyDescent="0.25">
      <c r="O556" s="6"/>
      <c r="P556" s="6"/>
    </row>
    <row r="557" spans="15:16" x14ac:dyDescent="0.25">
      <c r="O557" s="6"/>
      <c r="P557" s="6"/>
    </row>
    <row r="558" spans="15:16" x14ac:dyDescent="0.25">
      <c r="O558" s="6"/>
      <c r="P558" s="6"/>
    </row>
    <row r="559" spans="15:16" x14ac:dyDescent="0.25">
      <c r="O559" s="6"/>
      <c r="P559" s="6"/>
    </row>
    <row r="560" spans="15:16" x14ac:dyDescent="0.25">
      <c r="O560" s="6"/>
      <c r="P560" s="6"/>
    </row>
    <row r="561" spans="15:16" x14ac:dyDescent="0.25">
      <c r="O561" s="6"/>
      <c r="P561" s="6"/>
    </row>
    <row r="562" spans="15:16" x14ac:dyDescent="0.25">
      <c r="O562" s="6"/>
      <c r="P562" s="6"/>
    </row>
    <row r="563" spans="15:16" x14ac:dyDescent="0.25">
      <c r="O563" s="6"/>
      <c r="P563" s="6"/>
    </row>
    <row r="564" spans="15:16" x14ac:dyDescent="0.25">
      <c r="O564" s="6"/>
      <c r="P564" s="6"/>
    </row>
    <row r="565" spans="15:16" x14ac:dyDescent="0.25">
      <c r="O565" s="6"/>
      <c r="P565" s="6"/>
    </row>
    <row r="566" spans="15:16" x14ac:dyDescent="0.25">
      <c r="O566" s="6"/>
      <c r="P566" s="6"/>
    </row>
    <row r="567" spans="15:16" x14ac:dyDescent="0.25">
      <c r="O567" s="6"/>
      <c r="P567" s="6"/>
    </row>
    <row r="568" spans="15:16" x14ac:dyDescent="0.25">
      <c r="O568" s="6"/>
      <c r="P568" s="6"/>
    </row>
    <row r="569" spans="15:16" x14ac:dyDescent="0.25">
      <c r="O569" s="6"/>
      <c r="P569" s="6"/>
    </row>
    <row r="570" spans="15:16" x14ac:dyDescent="0.25">
      <c r="O570" s="6"/>
      <c r="P570" s="6"/>
    </row>
    <row r="571" spans="15:16" x14ac:dyDescent="0.25">
      <c r="O571" s="6"/>
      <c r="P571" s="6"/>
    </row>
    <row r="572" spans="15:16" x14ac:dyDescent="0.25">
      <c r="O572" s="6"/>
      <c r="P572" s="6"/>
    </row>
    <row r="573" spans="15:16" x14ac:dyDescent="0.25">
      <c r="O573" s="6"/>
      <c r="P573" s="6"/>
    </row>
    <row r="574" spans="15:16" x14ac:dyDescent="0.25">
      <c r="O574" s="6"/>
      <c r="P574" s="6"/>
    </row>
    <row r="575" spans="15:16" x14ac:dyDescent="0.25">
      <c r="O575" s="6"/>
      <c r="P575" s="6"/>
    </row>
    <row r="576" spans="15:16" x14ac:dyDescent="0.25">
      <c r="O576" s="6"/>
      <c r="P576" s="6"/>
    </row>
    <row r="577" spans="15:16" x14ac:dyDescent="0.25">
      <c r="O577" s="6"/>
      <c r="P577" s="6"/>
    </row>
    <row r="578" spans="15:16" x14ac:dyDescent="0.25">
      <c r="O578" s="6"/>
      <c r="P578" s="6"/>
    </row>
    <row r="579" spans="15:16" x14ac:dyDescent="0.25">
      <c r="O579" s="6"/>
      <c r="P579" s="6"/>
    </row>
    <row r="580" spans="15:16" x14ac:dyDescent="0.25">
      <c r="O580" s="6"/>
      <c r="P580" s="6"/>
    </row>
    <row r="581" spans="15:16" x14ac:dyDescent="0.25">
      <c r="O581" s="6"/>
      <c r="P581" s="6"/>
    </row>
    <row r="582" spans="15:16" x14ac:dyDescent="0.25">
      <c r="O582" s="6"/>
      <c r="P582" s="6"/>
    </row>
    <row r="583" spans="15:16" x14ac:dyDescent="0.25">
      <c r="O583" s="6"/>
      <c r="P583" s="6"/>
    </row>
    <row r="584" spans="15:16" x14ac:dyDescent="0.25">
      <c r="O584" s="6"/>
      <c r="P584" s="6"/>
    </row>
    <row r="585" spans="15:16" x14ac:dyDescent="0.25">
      <c r="O585" s="6"/>
      <c r="P585" s="6"/>
    </row>
    <row r="586" spans="15:16" x14ac:dyDescent="0.25">
      <c r="O586" s="6"/>
      <c r="P586" s="6"/>
    </row>
    <row r="587" spans="15:16" x14ac:dyDescent="0.25">
      <c r="O587" s="6"/>
      <c r="P587" s="6"/>
    </row>
    <row r="588" spans="15:16" x14ac:dyDescent="0.25">
      <c r="O588" s="6"/>
      <c r="P588" s="6"/>
    </row>
    <row r="589" spans="15:16" x14ac:dyDescent="0.25">
      <c r="O589" s="6"/>
      <c r="P589" s="6"/>
    </row>
    <row r="590" spans="15:16" x14ac:dyDescent="0.25">
      <c r="O590" s="6"/>
      <c r="P590" s="6"/>
    </row>
    <row r="591" spans="15:16" x14ac:dyDescent="0.25">
      <c r="O591" s="6"/>
      <c r="P591" s="6"/>
    </row>
    <row r="592" spans="15:16" x14ac:dyDescent="0.25">
      <c r="O592" s="6"/>
      <c r="P592" s="6"/>
    </row>
    <row r="593" spans="15:16" x14ac:dyDescent="0.25">
      <c r="O593" s="6"/>
      <c r="P593" s="6"/>
    </row>
    <row r="594" spans="15:16" x14ac:dyDescent="0.25">
      <c r="O594" s="6"/>
      <c r="P594" s="6"/>
    </row>
    <row r="595" spans="15:16" x14ac:dyDescent="0.25">
      <c r="O595" s="6"/>
      <c r="P595" s="6"/>
    </row>
    <row r="596" spans="15:16" x14ac:dyDescent="0.25">
      <c r="O596" s="6"/>
      <c r="P596" s="6"/>
    </row>
    <row r="597" spans="15:16" x14ac:dyDescent="0.25">
      <c r="O597" s="6"/>
      <c r="P597" s="6"/>
    </row>
    <row r="598" spans="15:16" x14ac:dyDescent="0.25">
      <c r="O598" s="6"/>
      <c r="P598" s="6"/>
    </row>
    <row r="599" spans="15:16" x14ac:dyDescent="0.25">
      <c r="O599" s="6"/>
      <c r="P599" s="6"/>
    </row>
    <row r="600" spans="15:16" x14ac:dyDescent="0.25">
      <c r="O600" s="6"/>
      <c r="P600" s="6"/>
    </row>
    <row r="601" spans="15:16" x14ac:dyDescent="0.25">
      <c r="O601" s="6"/>
      <c r="P601" s="6"/>
    </row>
    <row r="602" spans="15:16" x14ac:dyDescent="0.25">
      <c r="O602" s="6"/>
      <c r="P602" s="6"/>
    </row>
    <row r="603" spans="15:16" x14ac:dyDescent="0.25">
      <c r="O603" s="6"/>
      <c r="P603" s="6"/>
    </row>
    <row r="604" spans="15:16" x14ac:dyDescent="0.25">
      <c r="O604" s="6"/>
      <c r="P604" s="6"/>
    </row>
    <row r="605" spans="15:16" x14ac:dyDescent="0.25">
      <c r="O605" s="6"/>
      <c r="P605" s="6"/>
    </row>
    <row r="606" spans="15:16" x14ac:dyDescent="0.25">
      <c r="O606" s="6"/>
      <c r="P606" s="6"/>
    </row>
    <row r="607" spans="15:16" x14ac:dyDescent="0.25">
      <c r="O607" s="6"/>
      <c r="P607" s="6"/>
    </row>
    <row r="608" spans="15:16" x14ac:dyDescent="0.25">
      <c r="O608" s="6"/>
      <c r="P608" s="6"/>
    </row>
    <row r="609" spans="15:16" x14ac:dyDescent="0.25">
      <c r="O609" s="6"/>
      <c r="P609" s="6"/>
    </row>
    <row r="610" spans="15:16" x14ac:dyDescent="0.25">
      <c r="O610" s="6"/>
      <c r="P610" s="6"/>
    </row>
    <row r="611" spans="15:16" x14ac:dyDescent="0.25">
      <c r="O611" s="6"/>
      <c r="P611" s="6"/>
    </row>
    <row r="612" spans="15:16" x14ac:dyDescent="0.25">
      <c r="O612" s="6"/>
      <c r="P612" s="6"/>
    </row>
    <row r="613" spans="15:16" x14ac:dyDescent="0.25">
      <c r="O613" s="6"/>
      <c r="P613" s="6"/>
    </row>
    <row r="614" spans="15:16" x14ac:dyDescent="0.25">
      <c r="O614" s="6"/>
      <c r="P614" s="6"/>
    </row>
    <row r="615" spans="15:16" x14ac:dyDescent="0.25">
      <c r="O615" s="6"/>
      <c r="P615" s="6"/>
    </row>
    <row r="616" spans="15:16" x14ac:dyDescent="0.25">
      <c r="O616" s="6"/>
      <c r="P616" s="6"/>
    </row>
    <row r="617" spans="15:16" x14ac:dyDescent="0.25">
      <c r="O617" s="6"/>
      <c r="P617" s="6"/>
    </row>
    <row r="618" spans="15:16" x14ac:dyDescent="0.25">
      <c r="O618" s="6"/>
      <c r="P618" s="6"/>
    </row>
    <row r="619" spans="15:16" x14ac:dyDescent="0.25">
      <c r="O619" s="6"/>
      <c r="P619" s="6"/>
    </row>
    <row r="620" spans="15:16" x14ac:dyDescent="0.25">
      <c r="O620" s="6"/>
      <c r="P620" s="6"/>
    </row>
    <row r="621" spans="15:16" x14ac:dyDescent="0.25">
      <c r="O621" s="6"/>
      <c r="P621" s="6"/>
    </row>
    <row r="622" spans="15:16" x14ac:dyDescent="0.25">
      <c r="O622" s="6"/>
      <c r="P622" s="6"/>
    </row>
    <row r="623" spans="15:16" x14ac:dyDescent="0.25">
      <c r="O623" s="6"/>
      <c r="P623" s="6"/>
    </row>
    <row r="624" spans="15:16" x14ac:dyDescent="0.25">
      <c r="O624" s="6"/>
      <c r="P624" s="6"/>
    </row>
    <row r="625" spans="15:16" x14ac:dyDescent="0.25">
      <c r="O625" s="6"/>
      <c r="P625" s="6"/>
    </row>
    <row r="626" spans="15:16" x14ac:dyDescent="0.25">
      <c r="O626" s="6"/>
      <c r="P626" s="6"/>
    </row>
    <row r="627" spans="15:16" x14ac:dyDescent="0.25">
      <c r="O627" s="6"/>
      <c r="P627" s="6"/>
    </row>
    <row r="628" spans="15:16" x14ac:dyDescent="0.25">
      <c r="O628" s="6"/>
      <c r="P628" s="6"/>
    </row>
    <row r="629" spans="15:16" x14ac:dyDescent="0.25">
      <c r="O629" s="6"/>
      <c r="P629" s="6"/>
    </row>
    <row r="630" spans="15:16" x14ac:dyDescent="0.25">
      <c r="O630" s="6"/>
      <c r="P630" s="6"/>
    </row>
    <row r="631" spans="15:16" x14ac:dyDescent="0.25">
      <c r="O631" s="6"/>
      <c r="P631" s="6"/>
    </row>
    <row r="632" spans="15:16" x14ac:dyDescent="0.25">
      <c r="O632" s="6"/>
      <c r="P632" s="6"/>
    </row>
  </sheetData>
  <mergeCells count="24">
    <mergeCell ref="A11:B11"/>
    <mergeCell ref="N5:N6"/>
    <mergeCell ref="D11:E11"/>
    <mergeCell ref="F11:G11"/>
    <mergeCell ref="A9:B9"/>
    <mergeCell ref="A10:B10"/>
    <mergeCell ref="J5:K5"/>
    <mergeCell ref="L5:M5"/>
    <mergeCell ref="H11:I11"/>
    <mergeCell ref="J11:K11"/>
    <mergeCell ref="L11:M11"/>
    <mergeCell ref="D10:M10"/>
    <mergeCell ref="A2:P2"/>
    <mergeCell ref="A3:P3"/>
    <mergeCell ref="A5:A6"/>
    <mergeCell ref="B5:B6"/>
    <mergeCell ref="C5:C6"/>
    <mergeCell ref="D5:E5"/>
    <mergeCell ref="F5:G5"/>
    <mergeCell ref="P5:P6"/>
    <mergeCell ref="O5:O6"/>
    <mergeCell ref="O4:P4"/>
    <mergeCell ref="H5:I5"/>
    <mergeCell ref="D4:M4"/>
  </mergeCells>
  <phoneticPr fontId="0" type="noConversion"/>
  <dataValidations disablePrompts="1" count="1">
    <dataValidation type="decimal" allowBlank="1" showInputMessage="1" showErrorMessage="1" sqref="D7:O8" xr:uid="{00000000-0002-0000-1C00-000000000000}">
      <formula1>0</formula1>
      <formula2>1</formula2>
    </dataValidation>
  </dataValidations>
  <pageMargins left="0.78740157480314965" right="0.78740157480314965" top="0.98425196850393704" bottom="0.98425196850393704" header="0.51181102362204722" footer="0.51181102362204722"/>
  <pageSetup paperSize="9" scale="70" orientation="landscape" r:id="rId1"/>
  <headerFooter alignWithMargins="0">
    <oddFooter>&amp;R 29</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5">
    <tabColor rgb="FFC00000"/>
    <pageSetUpPr fitToPage="1"/>
  </sheetPr>
  <dimension ref="A1:FJ94"/>
  <sheetViews>
    <sheetView zoomScale="80" zoomScaleNormal="80" workbookViewId="0">
      <selection activeCell="D41" sqref="D41"/>
    </sheetView>
  </sheetViews>
  <sheetFormatPr baseColWidth="10" defaultColWidth="11.44140625" defaultRowHeight="13.2" x14ac:dyDescent="0.25"/>
  <cols>
    <col min="1" max="1" width="24" style="9" customWidth="1"/>
    <col min="2" max="2" width="20.44140625" style="9" customWidth="1"/>
    <col min="3" max="3" width="17.6640625" style="8" customWidth="1"/>
    <col min="4" max="4" width="13.6640625" style="8" customWidth="1"/>
    <col min="5" max="8" width="8.33203125" style="8" customWidth="1"/>
    <col min="9" max="14" width="8.109375" style="8" customWidth="1"/>
    <col min="15" max="15" width="11.44140625" style="8" customWidth="1"/>
    <col min="17" max="17" width="12.44140625" customWidth="1"/>
  </cols>
  <sheetData>
    <row r="1" spans="1:166" ht="107.25" customHeight="1" x14ac:dyDescent="0.25">
      <c r="A1" s="310"/>
      <c r="B1" s="310"/>
      <c r="C1" s="2"/>
      <c r="D1" s="2"/>
      <c r="E1" s="2"/>
      <c r="F1" s="2"/>
      <c r="G1" s="2"/>
      <c r="H1" s="2"/>
      <c r="I1" s="2"/>
      <c r="J1" s="2"/>
      <c r="K1" s="2"/>
      <c r="L1" s="2"/>
      <c r="M1" s="2"/>
      <c r="N1" s="2"/>
      <c r="O1" s="2"/>
      <c r="P1" s="132"/>
      <c r="Q1" s="132"/>
      <c r="R1" s="132"/>
      <c r="S1" s="132"/>
      <c r="T1" s="132"/>
      <c r="U1" s="132"/>
      <c r="V1" s="132"/>
      <c r="W1" s="132"/>
      <c r="X1" s="132"/>
      <c r="Y1" s="132"/>
      <c r="Z1" s="132"/>
      <c r="AA1" s="132"/>
      <c r="AB1" s="132"/>
      <c r="AC1" s="132"/>
      <c r="AD1" s="132"/>
      <c r="AE1" s="132"/>
      <c r="AF1" s="132"/>
      <c r="AG1" s="132"/>
      <c r="AH1" s="132"/>
      <c r="AI1" s="132"/>
      <c r="AJ1" s="132"/>
      <c r="AK1" s="132"/>
      <c r="AL1" s="132"/>
      <c r="AM1" s="132"/>
      <c r="AN1" s="132"/>
      <c r="AO1" s="132"/>
      <c r="AP1" s="132"/>
      <c r="AQ1" s="132"/>
      <c r="AR1" s="132"/>
      <c r="AS1" s="132"/>
      <c r="AT1" s="132"/>
      <c r="AU1" s="132"/>
      <c r="AV1" s="132"/>
      <c r="AW1" s="132"/>
      <c r="AX1" s="132"/>
      <c r="AY1" s="132"/>
      <c r="AZ1" s="132"/>
      <c r="BA1" s="132"/>
      <c r="BB1" s="132"/>
      <c r="BC1" s="132"/>
      <c r="BD1" s="132"/>
      <c r="BE1" s="132"/>
      <c r="BF1" s="132"/>
      <c r="BG1" s="132"/>
      <c r="BH1" s="132"/>
      <c r="BI1" s="132"/>
      <c r="BJ1" s="132"/>
      <c r="BK1" s="132"/>
      <c r="BL1" s="132"/>
      <c r="BM1" s="132"/>
      <c r="BN1" s="132"/>
      <c r="BO1" s="132"/>
      <c r="BP1" s="132"/>
      <c r="BQ1" s="132"/>
      <c r="BR1" s="132"/>
      <c r="BS1" s="132"/>
      <c r="BT1" s="132"/>
      <c r="BU1" s="132"/>
      <c r="BV1" s="132"/>
      <c r="BW1" s="132"/>
      <c r="BX1" s="132"/>
      <c r="BY1" s="132"/>
      <c r="BZ1" s="132"/>
      <c r="CA1" s="132"/>
      <c r="CB1" s="132"/>
      <c r="CC1" s="132"/>
      <c r="CD1" s="132"/>
      <c r="CE1" s="132"/>
      <c r="CF1" s="132"/>
      <c r="CG1" s="132"/>
      <c r="CH1" s="132"/>
      <c r="CI1" s="132"/>
      <c r="CJ1" s="132"/>
      <c r="CK1" s="132"/>
      <c r="CL1" s="132"/>
      <c r="CM1" s="132"/>
      <c r="CN1" s="132"/>
      <c r="CO1" s="132"/>
      <c r="CP1" s="132"/>
      <c r="CQ1" s="132"/>
      <c r="CR1" s="132"/>
      <c r="CS1" s="132"/>
      <c r="CT1" s="132"/>
      <c r="CU1" s="132"/>
      <c r="CV1" s="132"/>
      <c r="CW1" s="132"/>
      <c r="CX1" s="132"/>
      <c r="CY1" s="132"/>
      <c r="CZ1" s="132"/>
      <c r="DA1" s="132"/>
      <c r="DB1" s="132"/>
      <c r="DC1" s="132"/>
      <c r="DD1" s="132"/>
      <c r="DE1" s="132"/>
      <c r="DF1" s="132"/>
      <c r="DG1" s="132"/>
      <c r="DH1" s="132"/>
      <c r="DI1" s="132"/>
      <c r="DJ1" s="132"/>
      <c r="DK1" s="132"/>
      <c r="DL1" s="132"/>
      <c r="DM1" s="132"/>
      <c r="DN1" s="132"/>
      <c r="DO1" s="132"/>
      <c r="DP1" s="132"/>
      <c r="DQ1" s="132"/>
      <c r="DR1" s="132"/>
      <c r="DS1" s="132"/>
      <c r="DT1" s="132"/>
      <c r="DU1" s="132"/>
      <c r="DV1" s="132"/>
      <c r="DW1" s="132"/>
      <c r="DX1" s="132"/>
      <c r="DY1" s="132"/>
      <c r="DZ1" s="132"/>
      <c r="EA1" s="132"/>
      <c r="EB1" s="132"/>
      <c r="EC1" s="132"/>
      <c r="ED1" s="132"/>
      <c r="EE1" s="132"/>
      <c r="EF1" s="132"/>
      <c r="EG1" s="132"/>
      <c r="EH1" s="132"/>
      <c r="EI1" s="132"/>
      <c r="EJ1" s="132"/>
      <c r="EK1" s="132"/>
      <c r="EL1" s="132"/>
      <c r="EM1" s="132"/>
      <c r="EN1" s="132"/>
      <c r="EO1" s="132"/>
      <c r="EP1" s="132"/>
      <c r="EQ1" s="132"/>
      <c r="ER1" s="132"/>
      <c r="ES1" s="132"/>
      <c r="ET1" s="132"/>
      <c r="EU1" s="132"/>
      <c r="EV1" s="132"/>
      <c r="EW1" s="132"/>
      <c r="EX1" s="132"/>
      <c r="EY1" s="132"/>
      <c r="EZ1" s="132"/>
      <c r="FA1" s="132"/>
      <c r="FB1" s="132"/>
      <c r="FC1" s="132"/>
      <c r="FD1" s="132"/>
      <c r="FE1" s="132"/>
      <c r="FF1" s="132"/>
      <c r="FG1" s="132"/>
      <c r="FH1" s="132"/>
      <c r="FI1" s="132"/>
      <c r="FJ1" s="132"/>
    </row>
    <row r="2" spans="1:166" ht="67.5" customHeight="1" x14ac:dyDescent="0.25">
      <c r="A2" s="901" t="s">
        <v>163</v>
      </c>
      <c r="B2" s="901"/>
      <c r="C2" s="901"/>
      <c r="D2" s="901"/>
      <c r="E2" s="901"/>
      <c r="F2" s="901"/>
      <c r="G2" s="901"/>
      <c r="H2" s="901"/>
      <c r="I2" s="902"/>
      <c r="J2" s="902"/>
      <c r="K2" s="902"/>
      <c r="L2" s="902"/>
      <c r="M2" s="902"/>
      <c r="N2" s="902"/>
      <c r="O2" s="902"/>
      <c r="P2" s="902"/>
      <c r="Q2" s="902"/>
      <c r="R2" s="132"/>
      <c r="S2" s="132"/>
      <c r="T2" s="132"/>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c r="AS2" s="132"/>
      <c r="AT2" s="132"/>
      <c r="AU2" s="132"/>
      <c r="AV2" s="132"/>
      <c r="AW2" s="132"/>
      <c r="AX2" s="132"/>
      <c r="AY2" s="132"/>
      <c r="AZ2" s="132"/>
      <c r="BA2" s="132"/>
      <c r="BB2" s="132"/>
      <c r="BC2" s="132"/>
      <c r="BD2" s="132"/>
      <c r="BE2" s="132"/>
      <c r="BF2" s="132"/>
      <c r="BG2" s="132"/>
      <c r="BH2" s="132"/>
      <c r="BI2" s="132"/>
      <c r="BJ2" s="132"/>
      <c r="BK2" s="132"/>
      <c r="BL2" s="132"/>
      <c r="BM2" s="132"/>
      <c r="BN2" s="132"/>
      <c r="BO2" s="132"/>
      <c r="BP2" s="132"/>
      <c r="BQ2" s="132"/>
      <c r="BR2" s="132"/>
      <c r="BS2" s="132"/>
      <c r="BT2" s="132"/>
      <c r="BU2" s="132"/>
      <c r="BV2" s="132"/>
      <c r="BW2" s="132"/>
      <c r="BX2" s="132"/>
      <c r="BY2" s="132"/>
      <c r="BZ2" s="132"/>
      <c r="CA2" s="132"/>
      <c r="CB2" s="132"/>
      <c r="CC2" s="132"/>
      <c r="CD2" s="132"/>
      <c r="CE2" s="132"/>
      <c r="CF2" s="132"/>
      <c r="CG2" s="132"/>
      <c r="CH2" s="132"/>
      <c r="CI2" s="132"/>
      <c r="CJ2" s="132"/>
      <c r="CK2" s="132"/>
      <c r="CL2" s="132"/>
      <c r="CM2" s="132"/>
      <c r="CN2" s="132"/>
      <c r="CO2" s="132"/>
      <c r="CP2" s="132"/>
      <c r="CQ2" s="132"/>
      <c r="CR2" s="132"/>
      <c r="CS2" s="132"/>
      <c r="CT2" s="132"/>
      <c r="CU2" s="132"/>
      <c r="CV2" s="132"/>
      <c r="CW2" s="132"/>
      <c r="CX2" s="132"/>
      <c r="CY2" s="132"/>
      <c r="CZ2" s="132"/>
      <c r="DA2" s="132"/>
      <c r="DB2" s="132"/>
      <c r="DC2" s="132"/>
      <c r="DD2" s="132"/>
      <c r="DE2" s="132"/>
      <c r="DF2" s="132"/>
      <c r="DG2" s="132"/>
      <c r="DH2" s="132"/>
      <c r="DI2" s="132"/>
      <c r="DJ2" s="132"/>
      <c r="DK2" s="132"/>
      <c r="DL2" s="132"/>
      <c r="DM2" s="132"/>
      <c r="DN2" s="132"/>
      <c r="DO2" s="132"/>
      <c r="DP2" s="132"/>
      <c r="DQ2" s="132"/>
      <c r="DR2" s="132"/>
      <c r="DS2" s="132"/>
      <c r="DT2" s="132"/>
      <c r="DU2" s="132"/>
      <c r="DV2" s="132"/>
      <c r="DW2" s="132"/>
      <c r="DX2" s="132"/>
      <c r="DY2" s="132"/>
      <c r="DZ2" s="132"/>
      <c r="EA2" s="132"/>
      <c r="EB2" s="132"/>
      <c r="EC2" s="132"/>
      <c r="ED2" s="132"/>
      <c r="EE2" s="132"/>
      <c r="EF2" s="132"/>
      <c r="EG2" s="132"/>
      <c r="EH2" s="132"/>
      <c r="EI2" s="132"/>
      <c r="EJ2" s="132"/>
      <c r="EK2" s="132"/>
      <c r="EL2" s="132"/>
      <c r="EM2" s="132"/>
      <c r="EN2" s="132"/>
      <c r="EO2" s="132"/>
      <c r="EP2" s="132"/>
      <c r="EQ2" s="132"/>
      <c r="ER2" s="132"/>
      <c r="ES2" s="132"/>
      <c r="ET2" s="132"/>
      <c r="EU2" s="132"/>
      <c r="EV2" s="132"/>
      <c r="EW2" s="132"/>
      <c r="EX2" s="132"/>
      <c r="EY2" s="132"/>
      <c r="EZ2" s="132"/>
      <c r="FA2" s="132"/>
      <c r="FB2" s="132"/>
      <c r="FC2" s="132"/>
      <c r="FD2" s="132"/>
      <c r="FE2" s="132"/>
      <c r="FF2" s="132"/>
      <c r="FG2" s="132"/>
      <c r="FH2" s="132"/>
      <c r="FI2" s="132"/>
      <c r="FJ2" s="132"/>
    </row>
    <row r="3" spans="1:166" ht="63" customHeight="1" x14ac:dyDescent="0.25">
      <c r="A3" s="903" t="s">
        <v>226</v>
      </c>
      <c r="B3" s="904"/>
      <c r="C3" s="904"/>
      <c r="D3" s="904"/>
      <c r="E3" s="904"/>
      <c r="F3" s="904"/>
      <c r="G3" s="904"/>
      <c r="H3" s="904"/>
      <c r="I3" s="904"/>
      <c r="J3" s="904"/>
      <c r="K3" s="904"/>
      <c r="L3" s="904"/>
      <c r="M3" s="904"/>
      <c r="N3" s="904"/>
      <c r="O3" s="905"/>
      <c r="P3" s="905"/>
      <c r="Q3" s="906"/>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32"/>
      <c r="AX3" s="132"/>
      <c r="AY3" s="132"/>
      <c r="AZ3" s="132"/>
      <c r="BA3" s="132"/>
      <c r="BB3" s="132"/>
      <c r="BC3" s="132"/>
      <c r="BD3" s="132"/>
      <c r="BE3" s="132"/>
      <c r="BF3" s="132"/>
      <c r="BG3" s="132"/>
      <c r="BH3" s="132"/>
      <c r="BI3" s="132"/>
      <c r="BJ3" s="132"/>
      <c r="BK3" s="132"/>
      <c r="BL3" s="132"/>
      <c r="BM3" s="132"/>
      <c r="BN3" s="132"/>
      <c r="BO3" s="132"/>
      <c r="BP3" s="132"/>
      <c r="BQ3" s="132"/>
      <c r="BR3" s="132"/>
      <c r="BS3" s="132"/>
      <c r="BT3" s="132"/>
      <c r="BU3" s="132"/>
      <c r="BV3" s="132"/>
      <c r="BW3" s="132"/>
      <c r="BX3" s="132"/>
      <c r="BY3" s="132"/>
      <c r="BZ3" s="132"/>
      <c r="CA3" s="132"/>
      <c r="CB3" s="132"/>
      <c r="CC3" s="132"/>
      <c r="CD3" s="132"/>
      <c r="CE3" s="132"/>
      <c r="CF3" s="132"/>
      <c r="CG3" s="132"/>
      <c r="CH3" s="132"/>
      <c r="CI3" s="132"/>
      <c r="CJ3" s="132"/>
      <c r="CK3" s="132"/>
      <c r="CL3" s="132"/>
      <c r="CM3" s="132"/>
      <c r="CN3" s="132"/>
      <c r="CO3" s="132"/>
      <c r="CP3" s="132"/>
      <c r="CQ3" s="132"/>
      <c r="CR3" s="132"/>
      <c r="CS3" s="132"/>
      <c r="CT3" s="132"/>
      <c r="CU3" s="132"/>
      <c r="CV3" s="132"/>
      <c r="CW3" s="132"/>
      <c r="CX3" s="132"/>
      <c r="CY3" s="132"/>
      <c r="CZ3" s="132"/>
      <c r="DA3" s="132"/>
      <c r="DB3" s="132"/>
      <c r="DC3" s="132"/>
      <c r="DD3" s="132"/>
      <c r="DE3" s="132"/>
      <c r="DF3" s="132"/>
      <c r="DG3" s="132"/>
      <c r="DH3" s="132"/>
      <c r="DI3" s="132"/>
      <c r="DJ3" s="132"/>
      <c r="DK3" s="132"/>
      <c r="DL3" s="132"/>
      <c r="DM3" s="132"/>
      <c r="DN3" s="132"/>
      <c r="DO3" s="132"/>
      <c r="DP3" s="132"/>
      <c r="DQ3" s="132"/>
      <c r="DR3" s="132"/>
      <c r="DS3" s="132"/>
      <c r="DT3" s="132"/>
      <c r="DU3" s="132"/>
      <c r="DV3" s="132"/>
      <c r="DW3" s="132"/>
      <c r="DX3" s="132"/>
      <c r="DY3" s="132"/>
      <c r="DZ3" s="132"/>
      <c r="EA3" s="132"/>
      <c r="EB3" s="132"/>
      <c r="EC3" s="132"/>
      <c r="ED3" s="132"/>
      <c r="EE3" s="132"/>
      <c r="EF3" s="132"/>
      <c r="EG3" s="132"/>
      <c r="EH3" s="132"/>
      <c r="EI3" s="132"/>
      <c r="EJ3" s="132"/>
      <c r="EK3" s="132"/>
      <c r="EL3" s="132"/>
      <c r="EM3" s="132"/>
      <c r="EN3" s="132"/>
      <c r="EO3" s="132"/>
      <c r="EP3" s="132"/>
      <c r="EQ3" s="132"/>
      <c r="ER3" s="132"/>
      <c r="ES3" s="132"/>
      <c r="ET3" s="132"/>
      <c r="EU3" s="132"/>
      <c r="EV3" s="132"/>
      <c r="EW3" s="132"/>
      <c r="EX3" s="132"/>
      <c r="EY3" s="132"/>
      <c r="EZ3" s="132"/>
      <c r="FA3" s="132"/>
      <c r="FB3" s="132"/>
      <c r="FC3" s="132"/>
      <c r="FD3" s="132"/>
      <c r="FE3" s="132"/>
      <c r="FF3" s="132"/>
      <c r="FG3" s="132"/>
      <c r="FH3" s="132"/>
      <c r="FI3" s="132"/>
      <c r="FJ3" s="132"/>
    </row>
    <row r="4" spans="1:166" ht="21" customHeight="1" x14ac:dyDescent="0.25">
      <c r="A4" s="21"/>
      <c r="B4" s="22"/>
      <c r="C4" s="15"/>
      <c r="D4" s="15"/>
      <c r="E4" s="907" t="s">
        <v>164</v>
      </c>
      <c r="F4" s="923"/>
      <c r="G4" s="923"/>
      <c r="H4" s="923"/>
      <c r="I4" s="923"/>
      <c r="J4" s="923"/>
      <c r="K4" s="923"/>
      <c r="L4" s="923"/>
      <c r="M4" s="923"/>
      <c r="N4" s="924"/>
      <c r="O4" s="602" t="s">
        <v>7</v>
      </c>
      <c r="P4" s="907" t="s">
        <v>165</v>
      </c>
      <c r="Q4" s="908"/>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32"/>
      <c r="AX4" s="132"/>
      <c r="AY4" s="132"/>
      <c r="AZ4" s="132"/>
      <c r="BA4" s="132"/>
      <c r="BB4" s="132"/>
      <c r="BC4" s="132"/>
      <c r="BD4" s="132"/>
      <c r="BE4" s="132"/>
      <c r="BF4" s="132"/>
      <c r="BG4" s="132"/>
      <c r="BH4" s="132"/>
      <c r="BI4" s="132"/>
      <c r="BJ4" s="132"/>
      <c r="BK4" s="132"/>
      <c r="BL4" s="132"/>
      <c r="BM4" s="132"/>
      <c r="BN4" s="132"/>
      <c r="BO4" s="132"/>
      <c r="BP4" s="132"/>
      <c r="BQ4" s="132"/>
      <c r="BR4" s="132"/>
      <c r="BS4" s="132"/>
      <c r="BT4" s="132"/>
      <c r="BU4" s="132"/>
      <c r="BV4" s="132"/>
      <c r="BW4" s="132"/>
      <c r="BX4" s="132"/>
      <c r="BY4" s="132"/>
      <c r="BZ4" s="132"/>
      <c r="CA4" s="132"/>
      <c r="CB4" s="132"/>
      <c r="CC4" s="132"/>
      <c r="CD4" s="132"/>
      <c r="CE4" s="132"/>
      <c r="CF4" s="132"/>
      <c r="CG4" s="132"/>
      <c r="CH4" s="132"/>
      <c r="CI4" s="132"/>
      <c r="CJ4" s="132"/>
      <c r="CK4" s="132"/>
      <c r="CL4" s="132"/>
      <c r="CM4" s="132"/>
      <c r="CN4" s="132"/>
      <c r="CO4" s="132"/>
      <c r="CP4" s="132"/>
      <c r="CQ4" s="132"/>
      <c r="CR4" s="132"/>
      <c r="CS4" s="132"/>
      <c r="CT4" s="132"/>
      <c r="CU4" s="132"/>
      <c r="CV4" s="132"/>
      <c r="CW4" s="132"/>
      <c r="CX4" s="132"/>
      <c r="CY4" s="132"/>
      <c r="CZ4" s="132"/>
      <c r="DA4" s="132"/>
      <c r="DB4" s="132"/>
      <c r="DC4" s="132"/>
      <c r="DD4" s="132"/>
      <c r="DE4" s="132"/>
      <c r="DF4" s="132"/>
      <c r="DG4" s="132"/>
      <c r="DH4" s="132"/>
      <c r="DI4" s="132"/>
      <c r="DJ4" s="132"/>
      <c r="DK4" s="132"/>
      <c r="DL4" s="132"/>
      <c r="DM4" s="132"/>
      <c r="DN4" s="132"/>
      <c r="DO4" s="132"/>
      <c r="DP4" s="132"/>
      <c r="DQ4" s="132"/>
      <c r="DR4" s="132"/>
      <c r="DS4" s="132"/>
      <c r="DT4" s="132"/>
      <c r="DU4" s="132"/>
      <c r="DV4" s="132"/>
      <c r="DW4" s="132"/>
      <c r="DX4" s="132"/>
      <c r="DY4" s="132"/>
      <c r="DZ4" s="132"/>
      <c r="EA4" s="132"/>
      <c r="EB4" s="132"/>
      <c r="EC4" s="132"/>
      <c r="ED4" s="132"/>
      <c r="EE4" s="132"/>
      <c r="EF4" s="132"/>
      <c r="EG4" s="132"/>
      <c r="EH4" s="132"/>
      <c r="EI4" s="132"/>
      <c r="EJ4" s="132"/>
      <c r="EK4" s="132"/>
      <c r="EL4" s="132"/>
      <c r="EM4" s="132"/>
      <c r="EN4" s="132"/>
      <c r="EO4" s="132"/>
      <c r="EP4" s="132"/>
      <c r="EQ4" s="132"/>
      <c r="ER4" s="132"/>
      <c r="ES4" s="132"/>
      <c r="ET4" s="132"/>
      <c r="EU4" s="132"/>
      <c r="EV4" s="132"/>
      <c r="EW4" s="132"/>
      <c r="EX4" s="132"/>
      <c r="EY4" s="132"/>
      <c r="EZ4" s="132"/>
      <c r="FA4" s="132"/>
      <c r="FB4" s="132"/>
      <c r="FC4" s="132"/>
      <c r="FD4" s="132"/>
      <c r="FE4" s="132"/>
      <c r="FF4" s="132"/>
      <c r="FG4" s="132"/>
      <c r="FH4" s="132"/>
      <c r="FI4" s="132"/>
      <c r="FJ4" s="132"/>
    </row>
    <row r="5" spans="1:166" s="4" customFormat="1" ht="39" customHeight="1" x14ac:dyDescent="0.2">
      <c r="A5" s="914" t="s">
        <v>166</v>
      </c>
      <c r="B5" s="914" t="s">
        <v>131</v>
      </c>
      <c r="C5" s="916" t="s">
        <v>1320</v>
      </c>
      <c r="D5" s="918" t="s">
        <v>1321</v>
      </c>
      <c r="E5" s="911" t="s">
        <v>20</v>
      </c>
      <c r="F5" s="911"/>
      <c r="G5" s="911" t="s">
        <v>35</v>
      </c>
      <c r="H5" s="911"/>
      <c r="I5" s="920" t="s">
        <v>167</v>
      </c>
      <c r="J5" s="921"/>
      <c r="K5" s="916" t="s">
        <v>168</v>
      </c>
      <c r="L5" s="922"/>
      <c r="M5" s="916" t="s">
        <v>31</v>
      </c>
      <c r="N5" s="922"/>
      <c r="O5" s="912" t="s">
        <v>169</v>
      </c>
      <c r="P5" s="909" t="s">
        <v>170</v>
      </c>
      <c r="Q5" s="909" t="s">
        <v>171</v>
      </c>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row>
    <row r="6" spans="1:166" s="5" customFormat="1" ht="51" customHeight="1" x14ac:dyDescent="0.25">
      <c r="A6" s="915"/>
      <c r="B6" s="915"/>
      <c r="C6" s="917"/>
      <c r="D6" s="919"/>
      <c r="E6" s="11" t="s">
        <v>172</v>
      </c>
      <c r="F6" s="601" t="s">
        <v>173</v>
      </c>
      <c r="G6" s="11" t="s">
        <v>172</v>
      </c>
      <c r="H6" s="601" t="s">
        <v>173</v>
      </c>
      <c r="I6" s="11" t="s">
        <v>172</v>
      </c>
      <c r="J6" s="601" t="s">
        <v>173</v>
      </c>
      <c r="K6" s="11" t="s">
        <v>172</v>
      </c>
      <c r="L6" s="601" t="s">
        <v>173</v>
      </c>
      <c r="M6" s="11" t="s">
        <v>172</v>
      </c>
      <c r="N6" s="601" t="s">
        <v>173</v>
      </c>
      <c r="O6" s="913"/>
      <c r="P6" s="910"/>
      <c r="Q6" s="910"/>
    </row>
    <row r="7" spans="1:166" s="61" customFormat="1" x14ac:dyDescent="0.25">
      <c r="A7" s="56" t="s">
        <v>227</v>
      </c>
      <c r="B7" s="582" t="s">
        <v>228</v>
      </c>
      <c r="C7" s="430">
        <v>3669</v>
      </c>
      <c r="D7" s="333" t="s">
        <v>229</v>
      </c>
      <c r="E7" s="334">
        <v>0.2</v>
      </c>
      <c r="F7" s="642"/>
      <c r="G7" s="334"/>
      <c r="H7" s="334"/>
      <c r="I7" s="335"/>
      <c r="J7" s="335"/>
      <c r="K7" s="335"/>
      <c r="L7" s="642"/>
      <c r="M7" s="335"/>
      <c r="N7" s="642"/>
      <c r="O7" s="58"/>
      <c r="P7" s="206"/>
      <c r="Q7" s="206"/>
    </row>
    <row r="8" spans="1:166" s="61" customFormat="1" x14ac:dyDescent="0.25">
      <c r="A8" s="56" t="s">
        <v>230</v>
      </c>
      <c r="B8" s="62" t="s">
        <v>231</v>
      </c>
      <c r="C8" s="58">
        <v>2941</v>
      </c>
      <c r="D8" s="336" t="s">
        <v>229</v>
      </c>
      <c r="E8" s="337">
        <v>0.2</v>
      </c>
      <c r="F8" s="337"/>
      <c r="G8" s="338"/>
      <c r="H8" s="337"/>
      <c r="I8" s="337"/>
      <c r="J8" s="337"/>
      <c r="K8" s="337"/>
      <c r="L8" s="337"/>
      <c r="M8" s="337"/>
      <c r="N8" s="337"/>
      <c r="O8" s="207"/>
      <c r="P8" s="56"/>
      <c r="Q8" s="56"/>
    </row>
    <row r="9" spans="1:166" s="61" customFormat="1" x14ac:dyDescent="0.25">
      <c r="A9" s="56" t="s">
        <v>232</v>
      </c>
      <c r="B9" s="62" t="s">
        <v>233</v>
      </c>
      <c r="C9" s="74">
        <v>698</v>
      </c>
      <c r="D9" s="58">
        <v>1080</v>
      </c>
      <c r="E9" s="337"/>
      <c r="F9" s="337"/>
      <c r="G9" s="337">
        <v>0.2</v>
      </c>
      <c r="H9" s="337"/>
      <c r="I9" s="337"/>
      <c r="J9" s="337"/>
      <c r="K9" s="239"/>
      <c r="L9" s="334"/>
      <c r="M9" s="337"/>
      <c r="N9" s="337"/>
      <c r="O9" s="207"/>
      <c r="P9" s="63"/>
      <c r="Q9" s="56"/>
    </row>
    <row r="10" spans="1:166" s="61" customFormat="1" x14ac:dyDescent="0.25">
      <c r="A10" s="56" t="s">
        <v>234</v>
      </c>
      <c r="B10" s="62" t="s">
        <v>231</v>
      </c>
      <c r="C10" s="74">
        <v>601</v>
      </c>
      <c r="D10" s="58">
        <v>1080</v>
      </c>
      <c r="E10" s="337"/>
      <c r="F10" s="337"/>
      <c r="G10" s="337">
        <v>0.2</v>
      </c>
      <c r="H10" s="337"/>
      <c r="I10" s="337"/>
      <c r="J10" s="337"/>
      <c r="K10" s="334"/>
      <c r="L10" s="337"/>
      <c r="M10" s="337"/>
      <c r="N10" s="337"/>
      <c r="O10" s="207"/>
      <c r="P10" s="63"/>
      <c r="Q10" s="56"/>
    </row>
    <row r="11" spans="1:166" x14ac:dyDescent="0.25">
      <c r="A11" s="6"/>
      <c r="C11" s="74"/>
      <c r="D11" s="58"/>
      <c r="E11" s="311"/>
      <c r="F11" s="312"/>
      <c r="G11" s="312"/>
      <c r="H11" s="312"/>
      <c r="I11" s="312"/>
      <c r="J11" s="312"/>
      <c r="K11" s="312"/>
      <c r="L11" s="312"/>
      <c r="M11" s="312"/>
      <c r="N11" s="312"/>
      <c r="O11" s="7"/>
      <c r="P11" s="6"/>
      <c r="Q11" s="6"/>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32"/>
      <c r="AX11" s="132"/>
      <c r="AY11" s="132"/>
      <c r="AZ11" s="132"/>
      <c r="BA11" s="132"/>
      <c r="BB11" s="132"/>
      <c r="BC11" s="132"/>
      <c r="BD11" s="132"/>
      <c r="BE11" s="132"/>
      <c r="BF11" s="132"/>
      <c r="BG11" s="132"/>
      <c r="BH11" s="132"/>
      <c r="BI11" s="132"/>
      <c r="BJ11" s="132"/>
      <c r="BK11" s="132"/>
      <c r="BL11" s="132"/>
      <c r="BM11" s="132"/>
      <c r="BN11" s="132"/>
      <c r="BO11" s="132"/>
      <c r="BP11" s="132"/>
      <c r="BQ11" s="132"/>
      <c r="BR11" s="132"/>
      <c r="BS11" s="132"/>
      <c r="BT11" s="132"/>
      <c r="BU11" s="132"/>
      <c r="BV11" s="132"/>
      <c r="BW11" s="132"/>
      <c r="BX11" s="132"/>
      <c r="BY11" s="132"/>
      <c r="BZ11" s="132"/>
      <c r="CA11" s="132"/>
      <c r="CB11" s="132"/>
      <c r="CC11" s="132"/>
      <c r="CD11" s="132"/>
      <c r="CE11" s="132"/>
      <c r="CF11" s="132"/>
      <c r="CG11" s="132"/>
      <c r="CH11" s="132"/>
      <c r="CI11" s="132"/>
      <c r="CJ11" s="132"/>
      <c r="CK11" s="132"/>
      <c r="CL11" s="132"/>
      <c r="CM11" s="132"/>
      <c r="CN11" s="132"/>
      <c r="CO11" s="132"/>
      <c r="CP11" s="132"/>
      <c r="CQ11" s="132"/>
      <c r="CR11" s="132"/>
      <c r="CS11" s="132"/>
      <c r="CT11" s="132"/>
      <c r="CU11" s="132"/>
      <c r="CV11" s="132"/>
      <c r="CW11" s="132"/>
      <c r="CX11" s="132"/>
      <c r="CY11" s="132"/>
      <c r="CZ11" s="132"/>
      <c r="DA11" s="132"/>
      <c r="DB11" s="132"/>
      <c r="DC11" s="132"/>
      <c r="DD11" s="132"/>
      <c r="DE11" s="132"/>
      <c r="DF11" s="132"/>
      <c r="DG11" s="132"/>
      <c r="DH11" s="132"/>
      <c r="DI11" s="132"/>
      <c r="DJ11" s="132"/>
      <c r="DK11" s="132"/>
      <c r="DL11" s="132"/>
      <c r="DM11" s="132"/>
      <c r="DN11" s="132"/>
      <c r="DO11" s="132"/>
      <c r="DP11" s="132"/>
      <c r="DQ11" s="132"/>
      <c r="DR11" s="132"/>
      <c r="DS11" s="132"/>
      <c r="DT11" s="132"/>
      <c r="DU11" s="132"/>
      <c r="DV11" s="132"/>
      <c r="DW11" s="132"/>
      <c r="DX11" s="132"/>
      <c r="DY11" s="132"/>
      <c r="DZ11" s="132"/>
      <c r="EA11" s="132"/>
      <c r="EB11" s="132"/>
      <c r="EC11" s="132"/>
      <c r="ED11" s="132"/>
      <c r="EE11" s="132"/>
      <c r="EF11" s="132"/>
      <c r="EG11" s="132"/>
      <c r="EH11" s="132"/>
      <c r="EI11" s="132"/>
      <c r="EJ11" s="132"/>
      <c r="EK11" s="132"/>
      <c r="EL11" s="132"/>
      <c r="EM11" s="132"/>
      <c r="EN11" s="132"/>
      <c r="EO11" s="132"/>
      <c r="EP11" s="132"/>
      <c r="EQ11" s="132"/>
      <c r="ER11" s="132"/>
      <c r="ES11" s="132"/>
      <c r="ET11" s="132"/>
      <c r="EU11" s="132"/>
      <c r="EV11" s="132"/>
      <c r="EW11" s="132"/>
      <c r="EX11" s="132"/>
      <c r="EY11" s="132"/>
      <c r="EZ11" s="132"/>
      <c r="FA11" s="132"/>
      <c r="FB11" s="132"/>
      <c r="FC11" s="132"/>
      <c r="FD11" s="132"/>
      <c r="FE11" s="132"/>
      <c r="FF11" s="132"/>
      <c r="FG11" s="132"/>
      <c r="FH11" s="132"/>
      <c r="FI11" s="132"/>
      <c r="FJ11" s="132"/>
    </row>
    <row r="12" spans="1:166" x14ac:dyDescent="0.25">
      <c r="A12" s="929" t="s">
        <v>188</v>
      </c>
      <c r="B12" s="930"/>
      <c r="C12" s="107"/>
      <c r="D12" s="107"/>
      <c r="E12" s="55"/>
      <c r="F12" s="55">
        <f>SUM(F7:F11)</f>
        <v>0</v>
      </c>
      <c r="G12" s="55"/>
      <c r="H12" s="55">
        <f>SUM(H7:H11)</f>
        <v>0</v>
      </c>
      <c r="I12" s="55"/>
      <c r="J12" s="55">
        <f>SUM(J7:J11)</f>
        <v>0</v>
      </c>
      <c r="K12" s="55"/>
      <c r="L12" s="55">
        <f>SUM(L7:L11)</f>
        <v>0</v>
      </c>
      <c r="M12" s="55"/>
      <c r="N12" s="55">
        <f>SUM(N7:N11)</f>
        <v>0</v>
      </c>
      <c r="O12" s="55"/>
      <c r="P12" s="10"/>
      <c r="Q12" s="10"/>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32"/>
      <c r="AX12" s="132"/>
      <c r="AY12" s="132"/>
      <c r="AZ12" s="132"/>
      <c r="BA12" s="132"/>
      <c r="BB12" s="132"/>
      <c r="BC12" s="132"/>
      <c r="BD12" s="132"/>
      <c r="BE12" s="132"/>
      <c r="BF12" s="132"/>
      <c r="BG12" s="132"/>
      <c r="BH12" s="132"/>
      <c r="BI12" s="132"/>
      <c r="BJ12" s="132"/>
      <c r="BK12" s="132"/>
      <c r="BL12" s="132"/>
      <c r="BM12" s="132"/>
      <c r="BN12" s="132"/>
      <c r="BO12" s="132"/>
      <c r="BP12" s="132"/>
      <c r="BQ12" s="132"/>
      <c r="BR12" s="132"/>
      <c r="BS12" s="132"/>
      <c r="BT12" s="132"/>
      <c r="BU12" s="132"/>
      <c r="BV12" s="132"/>
      <c r="BW12" s="132"/>
      <c r="BX12" s="132"/>
      <c r="BY12" s="132"/>
      <c r="BZ12" s="132"/>
      <c r="CA12" s="132"/>
      <c r="CB12" s="132"/>
      <c r="CC12" s="132"/>
      <c r="CD12" s="132"/>
      <c r="CE12" s="132"/>
      <c r="CF12" s="132"/>
      <c r="CG12" s="132"/>
      <c r="CH12" s="132"/>
      <c r="CI12" s="132"/>
      <c r="CJ12" s="132"/>
      <c r="CK12" s="132"/>
      <c r="CL12" s="132"/>
      <c r="CM12" s="132"/>
      <c r="CN12" s="132"/>
      <c r="CO12" s="132"/>
      <c r="CP12" s="132"/>
      <c r="CQ12" s="132"/>
      <c r="CR12" s="132"/>
      <c r="CS12" s="132"/>
      <c r="CT12" s="132"/>
      <c r="CU12" s="132"/>
      <c r="CV12" s="132"/>
      <c r="CW12" s="132"/>
      <c r="CX12" s="132"/>
      <c r="CY12" s="132"/>
      <c r="CZ12" s="132"/>
      <c r="DA12" s="132"/>
      <c r="DB12" s="132"/>
      <c r="DC12" s="132"/>
      <c r="DD12" s="132"/>
      <c r="DE12" s="132"/>
      <c r="DF12" s="132"/>
      <c r="DG12" s="132"/>
      <c r="DH12" s="132"/>
      <c r="DI12" s="132"/>
      <c r="DJ12" s="132"/>
      <c r="DK12" s="132"/>
      <c r="DL12" s="132"/>
      <c r="DM12" s="132"/>
      <c r="DN12" s="132"/>
      <c r="DO12" s="132"/>
      <c r="DP12" s="132"/>
      <c r="DQ12" s="132"/>
      <c r="DR12" s="132"/>
      <c r="DS12" s="132"/>
      <c r="DT12" s="132"/>
      <c r="DU12" s="132"/>
      <c r="DV12" s="132"/>
      <c r="DW12" s="132"/>
      <c r="DX12" s="132"/>
      <c r="DY12" s="132"/>
      <c r="DZ12" s="132"/>
      <c r="EA12" s="132"/>
      <c r="EB12" s="132"/>
      <c r="EC12" s="132"/>
      <c r="ED12" s="132"/>
      <c r="EE12" s="132"/>
      <c r="EF12" s="132"/>
      <c r="EG12" s="132"/>
      <c r="EH12" s="132"/>
      <c r="EI12" s="132"/>
      <c r="EJ12" s="132"/>
      <c r="EK12" s="132"/>
      <c r="EL12" s="132"/>
      <c r="EM12" s="132"/>
      <c r="EN12" s="132"/>
      <c r="EO12" s="132"/>
      <c r="EP12" s="132"/>
      <c r="EQ12" s="132"/>
      <c r="ER12" s="132"/>
      <c r="ES12" s="132"/>
      <c r="ET12" s="132"/>
      <c r="EU12" s="132"/>
      <c r="EV12" s="132"/>
      <c r="EW12" s="132"/>
      <c r="EX12" s="132"/>
      <c r="EY12" s="132"/>
      <c r="EZ12" s="132"/>
      <c r="FA12" s="132"/>
      <c r="FB12" s="132"/>
      <c r="FC12" s="132"/>
      <c r="FD12" s="132"/>
      <c r="FE12" s="132"/>
      <c r="FF12" s="132"/>
      <c r="FG12" s="132"/>
      <c r="FH12" s="132"/>
      <c r="FI12" s="132"/>
      <c r="FJ12" s="132"/>
    </row>
    <row r="13" spans="1:166" s="5" customFormat="1" x14ac:dyDescent="0.25">
      <c r="A13" s="931" t="s">
        <v>189</v>
      </c>
      <c r="B13" s="932"/>
      <c r="C13" s="150"/>
      <c r="D13" s="150"/>
      <c r="E13" s="934">
        <f>F12+H12+J12+L12+N12</f>
        <v>0</v>
      </c>
      <c r="F13" s="935"/>
      <c r="G13" s="935"/>
      <c r="H13" s="935"/>
      <c r="I13" s="936"/>
      <c r="J13" s="936"/>
      <c r="K13" s="936"/>
      <c r="L13" s="936"/>
      <c r="M13" s="936"/>
      <c r="N13" s="937"/>
      <c r="O13" s="150"/>
      <c r="P13" s="151"/>
      <c r="Q13" s="151"/>
    </row>
    <row r="14" spans="1:166" s="271" customFormat="1" x14ac:dyDescent="0.25">
      <c r="A14" s="927" t="s">
        <v>190</v>
      </c>
      <c r="B14" s="928"/>
      <c r="C14" s="268"/>
      <c r="D14" s="150"/>
      <c r="E14" s="925">
        <f>SUM(E7:F11)</f>
        <v>0.4</v>
      </c>
      <c r="F14" s="933"/>
      <c r="G14" s="925">
        <f>SUM(G7:H11)</f>
        <v>0.4</v>
      </c>
      <c r="H14" s="933"/>
      <c r="I14" s="925">
        <f>SUM(I7:J11)</f>
        <v>0</v>
      </c>
      <c r="J14" s="926"/>
      <c r="K14" s="925">
        <f>SUM(K7:L11)</f>
        <v>0</v>
      </c>
      <c r="L14" s="926"/>
      <c r="M14" s="925">
        <f>SUM(M7:N11)</f>
        <v>0</v>
      </c>
      <c r="N14" s="926"/>
      <c r="O14" s="269">
        <f>SUM(O7:O11)</f>
        <v>0</v>
      </c>
      <c r="P14" s="270"/>
      <c r="Q14" s="270"/>
    </row>
    <row r="15" spans="1:166" s="271" customFormat="1" x14ac:dyDescent="0.25">
      <c r="A15" s="272" t="s">
        <v>191</v>
      </c>
      <c r="B15" s="273">
        <f>E14/(E14+G14+I14+K14)*100</f>
        <v>50</v>
      </c>
      <c r="C15" s="274"/>
      <c r="D15" s="258"/>
      <c r="E15" s="173"/>
      <c r="F15" s="173"/>
      <c r="G15" s="173"/>
      <c r="H15" s="173"/>
      <c r="I15" s="173"/>
      <c r="J15" s="173"/>
      <c r="K15" s="173"/>
      <c r="L15" s="173"/>
      <c r="M15" s="173"/>
      <c r="N15" s="173"/>
      <c r="O15" s="173"/>
      <c r="P15" s="174"/>
      <c r="Q15" s="174"/>
    </row>
    <row r="16" spans="1:166" x14ac:dyDescent="0.25">
      <c r="A16" s="19"/>
      <c r="B16" s="19"/>
      <c r="C16" s="2"/>
      <c r="D16" s="2"/>
      <c r="E16" s="2"/>
      <c r="F16" s="2"/>
      <c r="G16" s="2"/>
      <c r="H16" s="2"/>
      <c r="I16" s="2"/>
      <c r="J16" s="2"/>
      <c r="K16" s="2"/>
      <c r="L16" s="2"/>
      <c r="M16" s="2"/>
      <c r="N16" s="2"/>
      <c r="O16" s="2"/>
      <c r="P16" s="310"/>
      <c r="Q16" s="310"/>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32"/>
      <c r="AX16" s="132"/>
      <c r="AY16" s="132"/>
      <c r="AZ16" s="132"/>
      <c r="BA16" s="132"/>
      <c r="BB16" s="132"/>
      <c r="BC16" s="132"/>
      <c r="BD16" s="132"/>
      <c r="BE16" s="132"/>
      <c r="BF16" s="132"/>
      <c r="BG16" s="132"/>
      <c r="BH16" s="132"/>
      <c r="BI16" s="132"/>
      <c r="BJ16" s="132"/>
      <c r="BK16" s="132"/>
      <c r="BL16" s="132"/>
      <c r="BM16" s="132"/>
      <c r="BN16" s="132"/>
      <c r="BO16" s="132"/>
      <c r="BP16" s="132"/>
      <c r="BQ16" s="132"/>
      <c r="BR16" s="132"/>
      <c r="BS16" s="132"/>
      <c r="BT16" s="132"/>
      <c r="BU16" s="132"/>
      <c r="BV16" s="132"/>
      <c r="BW16" s="132"/>
      <c r="BX16" s="132"/>
      <c r="BY16" s="132"/>
      <c r="BZ16" s="132"/>
      <c r="CA16" s="132"/>
      <c r="CB16" s="132"/>
      <c r="CC16" s="132"/>
      <c r="CD16" s="132"/>
      <c r="CE16" s="132"/>
      <c r="CF16" s="132"/>
      <c r="CG16" s="132"/>
      <c r="CH16" s="132"/>
      <c r="CI16" s="132"/>
      <c r="CJ16" s="132"/>
      <c r="CK16" s="132"/>
      <c r="CL16" s="132"/>
      <c r="CM16" s="132"/>
      <c r="CN16" s="132"/>
      <c r="CO16" s="132"/>
      <c r="CP16" s="132"/>
      <c r="CQ16" s="132"/>
      <c r="CR16" s="132"/>
      <c r="CS16" s="132"/>
      <c r="CT16" s="132"/>
      <c r="CU16" s="132"/>
      <c r="CV16" s="132"/>
      <c r="CW16" s="132"/>
      <c r="CX16" s="132"/>
      <c r="CY16" s="132"/>
      <c r="CZ16" s="132"/>
      <c r="DA16" s="132"/>
      <c r="DB16" s="132"/>
      <c r="DC16" s="132"/>
      <c r="DD16" s="132"/>
      <c r="DE16" s="132"/>
      <c r="DF16" s="132"/>
      <c r="DG16" s="132"/>
      <c r="DH16" s="132"/>
      <c r="DI16" s="132"/>
      <c r="DJ16" s="132"/>
      <c r="DK16" s="132"/>
      <c r="DL16" s="132"/>
      <c r="DM16" s="132"/>
      <c r="DN16" s="132"/>
      <c r="DO16" s="132"/>
      <c r="DP16" s="132"/>
      <c r="DQ16" s="132"/>
      <c r="DR16" s="132"/>
      <c r="DS16" s="132"/>
      <c r="DT16" s="132"/>
      <c r="DU16" s="132"/>
      <c r="DV16" s="132"/>
      <c r="DW16" s="132"/>
      <c r="DX16" s="132"/>
      <c r="DY16" s="132"/>
      <c r="DZ16" s="132"/>
      <c r="EA16" s="132"/>
      <c r="EB16" s="132"/>
      <c r="EC16" s="132"/>
      <c r="ED16" s="132"/>
      <c r="EE16" s="132"/>
      <c r="EF16" s="132"/>
      <c r="EG16" s="132"/>
      <c r="EH16" s="132"/>
      <c r="EI16" s="132"/>
      <c r="EJ16" s="132"/>
      <c r="EK16" s="132"/>
      <c r="EL16" s="132"/>
      <c r="EM16" s="132"/>
      <c r="EN16" s="132"/>
      <c r="EO16" s="132"/>
      <c r="EP16" s="132"/>
      <c r="EQ16" s="132"/>
      <c r="ER16" s="132"/>
      <c r="ES16" s="132"/>
      <c r="ET16" s="132"/>
      <c r="EU16" s="132"/>
      <c r="EV16" s="132"/>
      <c r="EW16" s="132"/>
      <c r="EX16" s="132"/>
      <c r="EY16" s="132"/>
      <c r="EZ16" s="132"/>
      <c r="FA16" s="132"/>
      <c r="FB16" s="132"/>
      <c r="FC16" s="132"/>
      <c r="FD16" s="132"/>
      <c r="FE16" s="132"/>
      <c r="FF16" s="132"/>
      <c r="FG16" s="132"/>
      <c r="FH16" s="132"/>
      <c r="FI16" s="132"/>
      <c r="FJ16" s="132"/>
    </row>
    <row r="17" spans="1:165" x14ac:dyDescent="0.25">
      <c r="A17" s="70"/>
      <c r="B17" s="310"/>
      <c r="C17" s="2"/>
      <c r="D17" s="71"/>
      <c r="E17" s="2"/>
      <c r="F17" s="2"/>
      <c r="G17" s="2"/>
      <c r="H17" s="2"/>
      <c r="I17" s="2"/>
      <c r="J17" s="2"/>
      <c r="K17" s="2"/>
      <c r="L17" s="2"/>
      <c r="M17" s="2"/>
      <c r="N17" s="2"/>
      <c r="O17" s="2"/>
      <c r="P17" s="310"/>
      <c r="Q17" s="310"/>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32"/>
      <c r="AX17" s="132"/>
      <c r="AY17" s="132"/>
      <c r="AZ17" s="132"/>
      <c r="BA17" s="132"/>
      <c r="BB17" s="132"/>
      <c r="BC17" s="132"/>
      <c r="BD17" s="132"/>
      <c r="BE17" s="132"/>
      <c r="BF17" s="132"/>
      <c r="BG17" s="132"/>
      <c r="BH17" s="132"/>
      <c r="BI17" s="132"/>
      <c r="BJ17" s="132"/>
      <c r="BK17" s="132"/>
      <c r="BL17" s="132"/>
      <c r="BM17" s="132"/>
      <c r="BN17" s="132"/>
      <c r="BO17" s="132"/>
      <c r="BP17" s="132"/>
      <c r="BQ17" s="132"/>
      <c r="BR17" s="132"/>
      <c r="BS17" s="132"/>
      <c r="BT17" s="132"/>
      <c r="BU17" s="132"/>
      <c r="BV17" s="132"/>
      <c r="BW17" s="132"/>
      <c r="BX17" s="132"/>
      <c r="BY17" s="132"/>
      <c r="BZ17" s="132"/>
      <c r="CA17" s="132"/>
      <c r="CB17" s="132"/>
      <c r="CC17" s="132"/>
      <c r="CD17" s="132"/>
      <c r="CE17" s="132"/>
      <c r="CF17" s="132"/>
      <c r="CG17" s="132"/>
      <c r="CH17" s="132"/>
      <c r="CI17" s="132"/>
      <c r="CJ17" s="132"/>
      <c r="CK17" s="132"/>
      <c r="CL17" s="132"/>
      <c r="CM17" s="132"/>
      <c r="CN17" s="132"/>
      <c r="CO17" s="132"/>
      <c r="CP17" s="132"/>
      <c r="CQ17" s="132"/>
      <c r="CR17" s="132"/>
      <c r="CS17" s="132"/>
      <c r="CT17" s="132"/>
      <c r="CU17" s="132"/>
      <c r="CV17" s="132"/>
      <c r="CW17" s="132"/>
      <c r="CX17" s="132"/>
      <c r="CY17" s="132"/>
      <c r="CZ17" s="132"/>
      <c r="DA17" s="132"/>
      <c r="DB17" s="132"/>
      <c r="DC17" s="132"/>
      <c r="DD17" s="132"/>
      <c r="DE17" s="132"/>
      <c r="DF17" s="132"/>
      <c r="DG17" s="132"/>
      <c r="DH17" s="132"/>
      <c r="DI17" s="132"/>
      <c r="DJ17" s="132"/>
      <c r="DK17" s="132"/>
      <c r="DL17" s="132"/>
      <c r="DM17" s="132"/>
      <c r="DN17" s="132"/>
      <c r="DO17" s="132"/>
      <c r="DP17" s="132"/>
      <c r="DQ17" s="132"/>
      <c r="DR17" s="132"/>
      <c r="DS17" s="132"/>
      <c r="DT17" s="132"/>
      <c r="DU17" s="132"/>
      <c r="DV17" s="132"/>
      <c r="DW17" s="132"/>
      <c r="DX17" s="132"/>
      <c r="DY17" s="132"/>
      <c r="DZ17" s="132"/>
      <c r="EA17" s="132"/>
      <c r="EB17" s="132"/>
      <c r="EC17" s="132"/>
      <c r="ED17" s="132"/>
      <c r="EE17" s="132"/>
      <c r="EF17" s="132"/>
      <c r="EG17" s="132"/>
      <c r="EH17" s="132"/>
      <c r="EI17" s="132"/>
      <c r="EJ17" s="132"/>
      <c r="EK17" s="132"/>
      <c r="EL17" s="132"/>
      <c r="EM17" s="132"/>
      <c r="EN17" s="132"/>
      <c r="EO17" s="132"/>
      <c r="EP17" s="132"/>
      <c r="EQ17" s="132"/>
      <c r="ER17" s="132"/>
      <c r="ES17" s="132"/>
      <c r="ET17" s="132"/>
      <c r="EU17" s="132"/>
      <c r="EV17" s="132"/>
      <c r="EW17" s="132"/>
      <c r="EX17" s="132"/>
      <c r="EY17" s="132"/>
      <c r="EZ17" s="132"/>
      <c r="FA17" s="132"/>
      <c r="FB17" s="132"/>
      <c r="FC17" s="132"/>
      <c r="FD17" s="132"/>
      <c r="FE17" s="132"/>
      <c r="FF17" s="132"/>
      <c r="FG17" s="132"/>
      <c r="FH17" s="132"/>
      <c r="FI17" s="132"/>
    </row>
    <row r="18" spans="1:165" x14ac:dyDescent="0.25">
      <c r="A18" s="582"/>
      <c r="B18" s="310"/>
      <c r="C18" s="2"/>
      <c r="D18" s="71"/>
      <c r="E18" s="2"/>
      <c r="F18" s="2"/>
      <c r="G18" s="2"/>
      <c r="H18" s="2"/>
      <c r="I18" s="2"/>
      <c r="J18" s="2"/>
      <c r="K18" s="2"/>
      <c r="L18" s="2"/>
      <c r="M18" s="2"/>
      <c r="N18" s="2"/>
      <c r="O18" s="2"/>
      <c r="P18" s="310"/>
      <c r="Q18" s="310"/>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32"/>
      <c r="AX18" s="132"/>
      <c r="AY18" s="132"/>
      <c r="AZ18" s="132"/>
      <c r="BA18" s="132"/>
      <c r="BB18" s="132"/>
      <c r="BC18" s="132"/>
      <c r="BD18" s="132"/>
      <c r="BE18" s="132"/>
      <c r="BF18" s="132"/>
      <c r="BG18" s="132"/>
      <c r="BH18" s="132"/>
      <c r="BI18" s="132"/>
      <c r="BJ18" s="132"/>
      <c r="BK18" s="132"/>
      <c r="BL18" s="132"/>
      <c r="BM18" s="132"/>
      <c r="BN18" s="132"/>
      <c r="BO18" s="132"/>
      <c r="BP18" s="132"/>
      <c r="BQ18" s="132"/>
      <c r="BR18" s="132"/>
      <c r="BS18" s="132"/>
      <c r="BT18" s="132"/>
      <c r="BU18" s="132"/>
      <c r="BV18" s="132"/>
      <c r="BW18" s="132"/>
      <c r="BX18" s="132"/>
      <c r="BY18" s="132"/>
      <c r="BZ18" s="132"/>
      <c r="CA18" s="132"/>
      <c r="CB18" s="132"/>
      <c r="CC18" s="132"/>
      <c r="CD18" s="132"/>
      <c r="CE18" s="132"/>
      <c r="CF18" s="132"/>
      <c r="CG18" s="132"/>
      <c r="CH18" s="132"/>
      <c r="CI18" s="132"/>
      <c r="CJ18" s="132"/>
      <c r="CK18" s="132"/>
      <c r="CL18" s="132"/>
      <c r="CM18" s="132"/>
      <c r="CN18" s="132"/>
      <c r="CO18" s="132"/>
      <c r="CP18" s="132"/>
      <c r="CQ18" s="132"/>
      <c r="CR18" s="132"/>
      <c r="CS18" s="132"/>
      <c r="CT18" s="132"/>
      <c r="CU18" s="132"/>
      <c r="CV18" s="132"/>
      <c r="CW18" s="132"/>
      <c r="CX18" s="132"/>
      <c r="CY18" s="132"/>
      <c r="CZ18" s="132"/>
      <c r="DA18" s="132"/>
      <c r="DB18" s="132"/>
      <c r="DC18" s="132"/>
      <c r="DD18" s="132"/>
      <c r="DE18" s="132"/>
      <c r="DF18" s="132"/>
      <c r="DG18" s="132"/>
      <c r="DH18" s="132"/>
      <c r="DI18" s="132"/>
      <c r="DJ18" s="132"/>
      <c r="DK18" s="132"/>
      <c r="DL18" s="132"/>
      <c r="DM18" s="132"/>
      <c r="DN18" s="132"/>
      <c r="DO18" s="132"/>
      <c r="DP18" s="132"/>
      <c r="DQ18" s="132"/>
      <c r="DR18" s="132"/>
      <c r="DS18" s="132"/>
      <c r="DT18" s="132"/>
      <c r="DU18" s="132"/>
      <c r="DV18" s="132"/>
      <c r="DW18" s="132"/>
      <c r="DX18" s="132"/>
      <c r="DY18" s="132"/>
      <c r="DZ18" s="132"/>
      <c r="EA18" s="132"/>
      <c r="EB18" s="132"/>
      <c r="EC18" s="132"/>
      <c r="ED18" s="132"/>
      <c r="EE18" s="132"/>
      <c r="EF18" s="132"/>
      <c r="EG18" s="132"/>
      <c r="EH18" s="132"/>
      <c r="EI18" s="132"/>
      <c r="EJ18" s="132"/>
      <c r="EK18" s="132"/>
      <c r="EL18" s="132"/>
      <c r="EM18" s="132"/>
      <c r="EN18" s="132"/>
      <c r="EO18" s="132"/>
      <c r="EP18" s="132"/>
      <c r="EQ18" s="132"/>
      <c r="ER18" s="132"/>
      <c r="ES18" s="132"/>
      <c r="ET18" s="132"/>
      <c r="EU18" s="132"/>
      <c r="EV18" s="132"/>
      <c r="EW18" s="132"/>
      <c r="EX18" s="132"/>
      <c r="EY18" s="132"/>
      <c r="EZ18" s="132"/>
      <c r="FA18" s="132"/>
      <c r="FB18" s="132"/>
      <c r="FC18" s="132"/>
      <c r="FD18" s="132"/>
      <c r="FE18" s="132"/>
      <c r="FF18" s="132"/>
      <c r="FG18" s="132"/>
      <c r="FH18" s="132"/>
      <c r="FI18" s="132"/>
    </row>
    <row r="19" spans="1:165" x14ac:dyDescent="0.25">
      <c r="A19" s="310"/>
      <c r="B19" s="310"/>
      <c r="C19" s="2"/>
      <c r="D19" s="2"/>
      <c r="E19" s="2"/>
      <c r="F19" s="2"/>
      <c r="G19" s="2"/>
      <c r="H19" s="2"/>
      <c r="I19" s="2"/>
      <c r="J19" s="2"/>
      <c r="K19" s="2"/>
      <c r="L19" s="2"/>
      <c r="M19" s="2"/>
      <c r="N19" s="2"/>
      <c r="O19" s="2"/>
      <c r="P19" s="310"/>
      <c r="Q19" s="310"/>
      <c r="R19" s="132"/>
      <c r="S19" s="132"/>
      <c r="T19" s="132"/>
      <c r="U19" s="132"/>
      <c r="V19" s="132"/>
      <c r="W19" s="132"/>
      <c r="X19" s="132"/>
      <c r="Y19" s="132"/>
      <c r="Z19" s="132"/>
      <c r="AA19" s="132"/>
      <c r="AB19" s="132"/>
      <c r="AC19" s="132"/>
      <c r="AD19" s="132"/>
      <c r="AE19" s="132"/>
      <c r="AF19" s="132"/>
      <c r="AG19" s="132"/>
      <c r="AH19" s="132"/>
      <c r="AI19" s="132"/>
      <c r="AJ19" s="132"/>
      <c r="AK19" s="132"/>
      <c r="AL19" s="132"/>
      <c r="AM19" s="132"/>
      <c r="AN19" s="132"/>
      <c r="AO19" s="132"/>
      <c r="AP19" s="132"/>
      <c r="AQ19" s="132"/>
      <c r="AR19" s="132"/>
      <c r="AS19" s="132"/>
      <c r="AT19" s="132"/>
      <c r="AU19" s="132"/>
      <c r="AV19" s="132"/>
      <c r="AW19" s="132"/>
      <c r="AX19" s="132"/>
      <c r="AY19" s="132"/>
      <c r="AZ19" s="132"/>
      <c r="BA19" s="132"/>
      <c r="BB19" s="132"/>
      <c r="BC19" s="132"/>
      <c r="BD19" s="132"/>
      <c r="BE19" s="132"/>
      <c r="BF19" s="132"/>
      <c r="BG19" s="132"/>
      <c r="BH19" s="132"/>
      <c r="BI19" s="132"/>
      <c r="BJ19" s="132"/>
      <c r="BK19" s="132"/>
      <c r="BL19" s="132"/>
      <c r="BM19" s="132"/>
      <c r="BN19" s="132"/>
      <c r="BO19" s="132"/>
      <c r="BP19" s="132"/>
      <c r="BQ19" s="132"/>
      <c r="BR19" s="132"/>
      <c r="BS19" s="132"/>
      <c r="BT19" s="132"/>
      <c r="BU19" s="132"/>
      <c r="BV19" s="132"/>
      <c r="BW19" s="132"/>
      <c r="BX19" s="132"/>
      <c r="BY19" s="132"/>
      <c r="BZ19" s="132"/>
      <c r="CA19" s="132"/>
      <c r="CB19" s="132"/>
      <c r="CC19" s="132"/>
      <c r="CD19" s="132"/>
      <c r="CE19" s="132"/>
      <c r="CF19" s="132"/>
      <c r="CG19" s="132"/>
      <c r="CH19" s="132"/>
      <c r="CI19" s="132"/>
      <c r="CJ19" s="132"/>
      <c r="CK19" s="132"/>
      <c r="CL19" s="132"/>
      <c r="CM19" s="132"/>
      <c r="CN19" s="132"/>
      <c r="CO19" s="132"/>
      <c r="CP19" s="132"/>
      <c r="CQ19" s="132"/>
      <c r="CR19" s="132"/>
      <c r="CS19" s="132"/>
      <c r="CT19" s="132"/>
      <c r="CU19" s="132"/>
      <c r="CV19" s="132"/>
      <c r="CW19" s="132"/>
      <c r="CX19" s="132"/>
      <c r="CY19" s="132"/>
      <c r="CZ19" s="132"/>
      <c r="DA19" s="132"/>
      <c r="DB19" s="132"/>
      <c r="DC19" s="132"/>
      <c r="DD19" s="132"/>
      <c r="DE19" s="132"/>
      <c r="DF19" s="132"/>
      <c r="DG19" s="132"/>
      <c r="DH19" s="132"/>
      <c r="DI19" s="132"/>
      <c r="DJ19" s="132"/>
      <c r="DK19" s="132"/>
      <c r="DL19" s="132"/>
      <c r="DM19" s="132"/>
      <c r="DN19" s="132"/>
      <c r="DO19" s="132"/>
      <c r="DP19" s="132"/>
      <c r="DQ19" s="132"/>
      <c r="DR19" s="132"/>
      <c r="DS19" s="132"/>
      <c r="DT19" s="132"/>
      <c r="DU19" s="132"/>
      <c r="DV19" s="132"/>
      <c r="DW19" s="132"/>
      <c r="DX19" s="132"/>
      <c r="DY19" s="132"/>
      <c r="DZ19" s="132"/>
      <c r="EA19" s="132"/>
      <c r="EB19" s="132"/>
      <c r="EC19" s="132"/>
      <c r="ED19" s="132"/>
      <c r="EE19" s="132"/>
      <c r="EF19" s="132"/>
      <c r="EG19" s="132"/>
      <c r="EH19" s="132"/>
      <c r="EI19" s="132"/>
      <c r="EJ19" s="132"/>
      <c r="EK19" s="132"/>
      <c r="EL19" s="132"/>
      <c r="EM19" s="132"/>
      <c r="EN19" s="132"/>
      <c r="EO19" s="132"/>
      <c r="EP19" s="132"/>
      <c r="EQ19" s="132"/>
      <c r="ER19" s="132"/>
      <c r="ES19" s="132"/>
      <c r="ET19" s="132"/>
      <c r="EU19" s="132"/>
      <c r="EV19" s="132"/>
      <c r="EW19" s="132"/>
      <c r="EX19" s="132"/>
      <c r="EY19" s="132"/>
      <c r="EZ19" s="132"/>
      <c r="FA19" s="132"/>
      <c r="FB19" s="132"/>
      <c r="FC19" s="132"/>
      <c r="FD19" s="132"/>
      <c r="FE19" s="132"/>
      <c r="FF19" s="132"/>
      <c r="FG19" s="132"/>
      <c r="FH19" s="132"/>
      <c r="FI19" s="132"/>
    </row>
    <row r="20" spans="1:165" x14ac:dyDescent="0.25">
      <c r="A20" s="310"/>
      <c r="B20" s="310"/>
      <c r="C20" s="2"/>
      <c r="D20" s="2"/>
      <c r="E20" s="2"/>
      <c r="F20" s="2"/>
      <c r="G20" s="2"/>
      <c r="H20" s="2"/>
      <c r="I20" s="2"/>
      <c r="J20" s="2"/>
      <c r="K20" s="2"/>
      <c r="L20" s="2"/>
      <c r="M20" s="2"/>
      <c r="N20" s="2"/>
      <c r="O20" s="2"/>
      <c r="P20" s="310"/>
      <c r="Q20" s="310"/>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32"/>
      <c r="AX20" s="132"/>
      <c r="AY20" s="132"/>
      <c r="AZ20" s="132"/>
      <c r="BA20" s="132"/>
      <c r="BB20" s="132"/>
      <c r="BC20" s="132"/>
      <c r="BD20" s="132"/>
      <c r="BE20" s="132"/>
      <c r="BF20" s="132"/>
      <c r="BG20" s="132"/>
      <c r="BH20" s="132"/>
      <c r="BI20" s="132"/>
      <c r="BJ20" s="132"/>
      <c r="BK20" s="132"/>
      <c r="BL20" s="132"/>
      <c r="BM20" s="132"/>
      <c r="BN20" s="132"/>
      <c r="BO20" s="132"/>
      <c r="BP20" s="132"/>
      <c r="BQ20" s="132"/>
      <c r="BR20" s="132"/>
      <c r="BS20" s="132"/>
      <c r="BT20" s="132"/>
      <c r="BU20" s="132"/>
      <c r="BV20" s="132"/>
      <c r="BW20" s="132"/>
      <c r="BX20" s="132"/>
      <c r="BY20" s="132"/>
      <c r="BZ20" s="132"/>
      <c r="CA20" s="132"/>
      <c r="CB20" s="132"/>
      <c r="CC20" s="132"/>
      <c r="CD20" s="132"/>
      <c r="CE20" s="132"/>
      <c r="CF20" s="132"/>
      <c r="CG20" s="132"/>
      <c r="CH20" s="132"/>
      <c r="CI20" s="132"/>
      <c r="CJ20" s="132"/>
      <c r="CK20" s="132"/>
      <c r="CL20" s="132"/>
      <c r="CM20" s="132"/>
      <c r="CN20" s="132"/>
      <c r="CO20" s="132"/>
      <c r="CP20" s="132"/>
      <c r="CQ20" s="132"/>
      <c r="CR20" s="132"/>
      <c r="CS20" s="132"/>
      <c r="CT20" s="132"/>
      <c r="CU20" s="132"/>
      <c r="CV20" s="132"/>
      <c r="CW20" s="132"/>
      <c r="CX20" s="132"/>
      <c r="CY20" s="132"/>
      <c r="CZ20" s="132"/>
      <c r="DA20" s="132"/>
      <c r="DB20" s="132"/>
      <c r="DC20" s="132"/>
      <c r="DD20" s="132"/>
      <c r="DE20" s="132"/>
      <c r="DF20" s="132"/>
      <c r="DG20" s="132"/>
      <c r="DH20" s="132"/>
      <c r="DI20" s="132"/>
      <c r="DJ20" s="132"/>
      <c r="DK20" s="132"/>
      <c r="DL20" s="132"/>
      <c r="DM20" s="132"/>
      <c r="DN20" s="132"/>
      <c r="DO20" s="132"/>
      <c r="DP20" s="132"/>
      <c r="DQ20" s="132"/>
      <c r="DR20" s="132"/>
      <c r="DS20" s="132"/>
      <c r="DT20" s="132"/>
      <c r="DU20" s="132"/>
      <c r="DV20" s="132"/>
      <c r="DW20" s="132"/>
      <c r="DX20" s="132"/>
      <c r="DY20" s="132"/>
      <c r="DZ20" s="132"/>
      <c r="EA20" s="132"/>
      <c r="EB20" s="132"/>
      <c r="EC20" s="132"/>
      <c r="ED20" s="132"/>
      <c r="EE20" s="132"/>
      <c r="EF20" s="132"/>
      <c r="EG20" s="132"/>
      <c r="EH20" s="132"/>
      <c r="EI20" s="132"/>
      <c r="EJ20" s="132"/>
      <c r="EK20" s="132"/>
      <c r="EL20" s="132"/>
      <c r="EM20" s="132"/>
      <c r="EN20" s="132"/>
      <c r="EO20" s="132"/>
      <c r="EP20" s="132"/>
      <c r="EQ20" s="132"/>
      <c r="ER20" s="132"/>
      <c r="ES20" s="132"/>
      <c r="ET20" s="132"/>
      <c r="EU20" s="132"/>
      <c r="EV20" s="132"/>
      <c r="EW20" s="132"/>
      <c r="EX20" s="132"/>
      <c r="EY20" s="132"/>
      <c r="EZ20" s="132"/>
      <c r="FA20" s="132"/>
      <c r="FB20" s="132"/>
      <c r="FC20" s="132"/>
      <c r="FD20" s="132"/>
      <c r="FE20" s="132"/>
      <c r="FF20" s="132"/>
      <c r="FG20" s="132"/>
      <c r="FH20" s="132"/>
      <c r="FI20" s="132"/>
    </row>
    <row r="21" spans="1:165" x14ac:dyDescent="0.25">
      <c r="A21" s="310"/>
      <c r="B21" s="310"/>
      <c r="C21" s="2"/>
      <c r="D21" s="2"/>
      <c r="E21" s="2"/>
      <c r="F21" s="2"/>
      <c r="G21" s="2"/>
      <c r="H21" s="2"/>
      <c r="I21" s="2"/>
      <c r="J21" s="2"/>
      <c r="K21" s="2"/>
      <c r="L21" s="2"/>
      <c r="M21" s="2"/>
      <c r="N21" s="2"/>
      <c r="O21" s="2"/>
      <c r="P21" s="310"/>
      <c r="Q21" s="310"/>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32"/>
      <c r="AX21" s="132"/>
      <c r="AY21" s="132"/>
      <c r="AZ21" s="132"/>
      <c r="BA21" s="132"/>
      <c r="BB21" s="132"/>
      <c r="BC21" s="132"/>
      <c r="BD21" s="132"/>
      <c r="BE21" s="132"/>
      <c r="BF21" s="132"/>
      <c r="BG21" s="132"/>
      <c r="BH21" s="132"/>
      <c r="BI21" s="132"/>
      <c r="BJ21" s="132"/>
      <c r="BK21" s="132"/>
      <c r="BL21" s="132"/>
      <c r="BM21" s="132"/>
      <c r="BN21" s="132"/>
      <c r="BO21" s="132"/>
      <c r="BP21" s="132"/>
      <c r="BQ21" s="132"/>
      <c r="BR21" s="132"/>
      <c r="BS21" s="132"/>
      <c r="BT21" s="132"/>
      <c r="BU21" s="132"/>
      <c r="BV21" s="132"/>
      <c r="BW21" s="132"/>
      <c r="BX21" s="132"/>
      <c r="BY21" s="132"/>
      <c r="BZ21" s="132"/>
      <c r="CA21" s="132"/>
      <c r="CB21" s="132"/>
      <c r="CC21" s="132"/>
      <c r="CD21" s="132"/>
      <c r="CE21" s="132"/>
      <c r="CF21" s="132"/>
      <c r="CG21" s="132"/>
      <c r="CH21" s="132"/>
      <c r="CI21" s="132"/>
      <c r="CJ21" s="132"/>
      <c r="CK21" s="132"/>
      <c r="CL21" s="132"/>
      <c r="CM21" s="132"/>
      <c r="CN21" s="132"/>
      <c r="CO21" s="132"/>
      <c r="CP21" s="132"/>
      <c r="CQ21" s="132"/>
      <c r="CR21" s="132"/>
      <c r="CS21" s="132"/>
      <c r="CT21" s="132"/>
      <c r="CU21" s="132"/>
      <c r="CV21" s="132"/>
      <c r="CW21" s="132"/>
      <c r="CX21" s="132"/>
      <c r="CY21" s="132"/>
      <c r="CZ21" s="132"/>
      <c r="DA21" s="132"/>
      <c r="DB21" s="132"/>
      <c r="DC21" s="132"/>
      <c r="DD21" s="132"/>
      <c r="DE21" s="132"/>
      <c r="DF21" s="132"/>
      <c r="DG21" s="132"/>
      <c r="DH21" s="132"/>
      <c r="DI21" s="132"/>
      <c r="DJ21" s="132"/>
      <c r="DK21" s="132"/>
      <c r="DL21" s="132"/>
      <c r="DM21" s="132"/>
      <c r="DN21" s="132"/>
      <c r="DO21" s="132"/>
      <c r="DP21" s="132"/>
      <c r="DQ21" s="132"/>
      <c r="DR21" s="132"/>
      <c r="DS21" s="132"/>
      <c r="DT21" s="132"/>
      <c r="DU21" s="132"/>
      <c r="DV21" s="132"/>
      <c r="DW21" s="132"/>
      <c r="DX21" s="132"/>
      <c r="DY21" s="132"/>
      <c r="DZ21" s="132"/>
      <c r="EA21" s="132"/>
      <c r="EB21" s="132"/>
      <c r="EC21" s="132"/>
      <c r="ED21" s="132"/>
      <c r="EE21" s="132"/>
      <c r="EF21" s="132"/>
      <c r="EG21" s="132"/>
      <c r="EH21" s="132"/>
      <c r="EI21" s="132"/>
      <c r="EJ21" s="132"/>
      <c r="EK21" s="132"/>
      <c r="EL21" s="132"/>
      <c r="EM21" s="132"/>
      <c r="EN21" s="132"/>
      <c r="EO21" s="132"/>
      <c r="EP21" s="132"/>
      <c r="EQ21" s="132"/>
      <c r="ER21" s="132"/>
      <c r="ES21" s="132"/>
      <c r="ET21" s="132"/>
      <c r="EU21" s="132"/>
      <c r="EV21" s="132"/>
      <c r="EW21" s="132"/>
      <c r="EX21" s="132"/>
      <c r="EY21" s="132"/>
      <c r="EZ21" s="132"/>
      <c r="FA21" s="132"/>
      <c r="FB21" s="132"/>
      <c r="FC21" s="132"/>
      <c r="FD21" s="132"/>
      <c r="FE21" s="132"/>
      <c r="FF21" s="132"/>
      <c r="FG21" s="132"/>
      <c r="FH21" s="132"/>
      <c r="FI21" s="132"/>
    </row>
    <row r="22" spans="1:165" x14ac:dyDescent="0.25">
      <c r="A22" s="310"/>
      <c r="B22" s="310"/>
      <c r="C22" s="2"/>
      <c r="D22" s="2"/>
      <c r="E22" s="2"/>
      <c r="F22" s="2"/>
      <c r="G22" s="2"/>
      <c r="H22" s="2"/>
      <c r="I22" s="2"/>
      <c r="J22" s="2"/>
      <c r="K22" s="2"/>
      <c r="L22" s="2"/>
      <c r="M22" s="2"/>
      <c r="N22" s="2"/>
      <c r="O22" s="2"/>
      <c r="P22" s="310"/>
      <c r="Q22" s="310"/>
      <c r="R22" s="132"/>
      <c r="S22" s="132"/>
      <c r="T22" s="132"/>
      <c r="U22" s="132"/>
      <c r="V22" s="132"/>
      <c r="W22" s="132"/>
      <c r="X22" s="132"/>
      <c r="Y22" s="132"/>
      <c r="Z22" s="132"/>
      <c r="AA22" s="132"/>
      <c r="AB22" s="132"/>
      <c r="AC22" s="132"/>
      <c r="AD22" s="132"/>
      <c r="AE22" s="132"/>
      <c r="AF22" s="132"/>
      <c r="AG22" s="132"/>
      <c r="AH22" s="132"/>
      <c r="AI22" s="132"/>
      <c r="AJ22" s="132"/>
      <c r="AK22" s="132"/>
      <c r="AL22" s="132"/>
      <c r="AM22" s="132"/>
      <c r="AN22" s="132"/>
      <c r="AO22" s="132"/>
      <c r="AP22" s="132"/>
      <c r="AQ22" s="132"/>
      <c r="AR22" s="132"/>
      <c r="AS22" s="132"/>
      <c r="AT22" s="132"/>
      <c r="AU22" s="132"/>
      <c r="AV22" s="132"/>
      <c r="AW22" s="132"/>
      <c r="AX22" s="132"/>
      <c r="AY22" s="132"/>
      <c r="AZ22" s="132"/>
      <c r="BA22" s="132"/>
      <c r="BB22" s="132"/>
      <c r="BC22" s="132"/>
      <c r="BD22" s="132"/>
      <c r="BE22" s="132"/>
      <c r="BF22" s="132"/>
      <c r="BG22" s="132"/>
      <c r="BH22" s="132"/>
      <c r="BI22" s="132"/>
      <c r="BJ22" s="132"/>
      <c r="BK22" s="132"/>
      <c r="BL22" s="132"/>
      <c r="BM22" s="132"/>
      <c r="BN22" s="132"/>
      <c r="BO22" s="132"/>
      <c r="BP22" s="132"/>
      <c r="BQ22" s="132"/>
      <c r="BR22" s="132"/>
      <c r="BS22" s="132"/>
      <c r="BT22" s="132"/>
      <c r="BU22" s="132"/>
      <c r="BV22" s="132"/>
      <c r="BW22" s="132"/>
      <c r="BX22" s="132"/>
      <c r="BY22" s="132"/>
      <c r="BZ22" s="132"/>
      <c r="CA22" s="132"/>
      <c r="CB22" s="132"/>
      <c r="CC22" s="132"/>
      <c r="CD22" s="132"/>
      <c r="CE22" s="132"/>
      <c r="CF22" s="132"/>
      <c r="CG22" s="132"/>
      <c r="CH22" s="132"/>
      <c r="CI22" s="132"/>
      <c r="CJ22" s="132"/>
      <c r="CK22" s="132"/>
      <c r="CL22" s="132"/>
      <c r="CM22" s="132"/>
      <c r="CN22" s="132"/>
      <c r="CO22" s="132"/>
      <c r="CP22" s="132"/>
      <c r="CQ22" s="132"/>
      <c r="CR22" s="132"/>
      <c r="CS22" s="132"/>
      <c r="CT22" s="132"/>
      <c r="CU22" s="132"/>
      <c r="CV22" s="132"/>
      <c r="CW22" s="132"/>
      <c r="CX22" s="132"/>
      <c r="CY22" s="132"/>
      <c r="CZ22" s="132"/>
      <c r="DA22" s="132"/>
      <c r="DB22" s="132"/>
      <c r="DC22" s="132"/>
      <c r="DD22" s="132"/>
      <c r="DE22" s="132"/>
      <c r="DF22" s="132"/>
      <c r="DG22" s="132"/>
      <c r="DH22" s="132"/>
      <c r="DI22" s="132"/>
      <c r="DJ22" s="132"/>
      <c r="DK22" s="132"/>
      <c r="DL22" s="132"/>
      <c r="DM22" s="132"/>
      <c r="DN22" s="132"/>
      <c r="DO22" s="132"/>
      <c r="DP22" s="132"/>
      <c r="DQ22" s="132"/>
      <c r="DR22" s="132"/>
      <c r="DS22" s="132"/>
      <c r="DT22" s="132"/>
      <c r="DU22" s="132"/>
      <c r="DV22" s="132"/>
      <c r="DW22" s="132"/>
      <c r="DX22" s="132"/>
      <c r="DY22" s="132"/>
      <c r="DZ22" s="132"/>
      <c r="EA22" s="132"/>
      <c r="EB22" s="132"/>
      <c r="EC22" s="132"/>
      <c r="ED22" s="132"/>
      <c r="EE22" s="132"/>
      <c r="EF22" s="132"/>
      <c r="EG22" s="132"/>
      <c r="EH22" s="132"/>
      <c r="EI22" s="132"/>
      <c r="EJ22" s="132"/>
      <c r="EK22" s="132"/>
      <c r="EL22" s="132"/>
      <c r="EM22" s="132"/>
      <c r="EN22" s="132"/>
      <c r="EO22" s="132"/>
      <c r="EP22" s="132"/>
      <c r="EQ22" s="132"/>
      <c r="ER22" s="132"/>
      <c r="ES22" s="132"/>
      <c r="ET22" s="132"/>
      <c r="EU22" s="132"/>
      <c r="EV22" s="132"/>
      <c r="EW22" s="132"/>
      <c r="EX22" s="132"/>
      <c r="EY22" s="132"/>
      <c r="EZ22" s="132"/>
      <c r="FA22" s="132"/>
      <c r="FB22" s="132"/>
      <c r="FC22" s="132"/>
      <c r="FD22" s="132"/>
      <c r="FE22" s="132"/>
      <c r="FF22" s="132"/>
      <c r="FG22" s="132"/>
      <c r="FH22" s="132"/>
      <c r="FI22" s="132"/>
    </row>
    <row r="23" spans="1:165" x14ac:dyDescent="0.25">
      <c r="A23" s="310"/>
      <c r="B23" s="310"/>
      <c r="C23" s="2"/>
      <c r="D23" s="2"/>
      <c r="E23" s="2"/>
      <c r="F23" s="2"/>
      <c r="G23" s="2"/>
      <c r="H23" s="2"/>
      <c r="I23" s="2"/>
      <c r="J23" s="2"/>
      <c r="K23" s="2"/>
      <c r="L23" s="2"/>
      <c r="M23" s="2"/>
      <c r="N23" s="2"/>
      <c r="O23" s="2"/>
      <c r="P23" s="310"/>
      <c r="Q23" s="310"/>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32"/>
      <c r="AX23" s="132"/>
      <c r="AY23" s="132"/>
      <c r="AZ23" s="132"/>
      <c r="BA23" s="132"/>
      <c r="BB23" s="132"/>
      <c r="BC23" s="132"/>
      <c r="BD23" s="132"/>
      <c r="BE23" s="132"/>
      <c r="BF23" s="132"/>
      <c r="BG23" s="132"/>
      <c r="BH23" s="132"/>
      <c r="BI23" s="132"/>
      <c r="BJ23" s="132"/>
      <c r="BK23" s="132"/>
      <c r="BL23" s="132"/>
      <c r="BM23" s="132"/>
      <c r="BN23" s="132"/>
      <c r="BO23" s="132"/>
      <c r="BP23" s="132"/>
      <c r="BQ23" s="132"/>
      <c r="BR23" s="132"/>
      <c r="BS23" s="132"/>
      <c r="BT23" s="132"/>
      <c r="BU23" s="132"/>
      <c r="BV23" s="132"/>
      <c r="BW23" s="132"/>
      <c r="BX23" s="132"/>
      <c r="BY23" s="132"/>
      <c r="BZ23" s="132"/>
      <c r="CA23" s="132"/>
      <c r="CB23" s="132"/>
      <c r="CC23" s="132"/>
      <c r="CD23" s="132"/>
      <c r="CE23" s="132"/>
      <c r="CF23" s="132"/>
      <c r="CG23" s="132"/>
      <c r="CH23" s="132"/>
      <c r="CI23" s="132"/>
      <c r="CJ23" s="132"/>
      <c r="CK23" s="132"/>
      <c r="CL23" s="132"/>
      <c r="CM23" s="132"/>
      <c r="CN23" s="132"/>
      <c r="CO23" s="132"/>
      <c r="CP23" s="132"/>
      <c r="CQ23" s="132"/>
      <c r="CR23" s="132"/>
      <c r="CS23" s="132"/>
      <c r="CT23" s="132"/>
      <c r="CU23" s="132"/>
      <c r="CV23" s="132"/>
      <c r="CW23" s="132"/>
      <c r="CX23" s="132"/>
      <c r="CY23" s="132"/>
      <c r="CZ23" s="132"/>
      <c r="DA23" s="132"/>
      <c r="DB23" s="132"/>
      <c r="DC23" s="132"/>
      <c r="DD23" s="132"/>
      <c r="DE23" s="132"/>
      <c r="DF23" s="132"/>
      <c r="DG23" s="132"/>
      <c r="DH23" s="132"/>
      <c r="DI23" s="132"/>
      <c r="DJ23" s="132"/>
      <c r="DK23" s="132"/>
      <c r="DL23" s="132"/>
      <c r="DM23" s="132"/>
      <c r="DN23" s="132"/>
      <c r="DO23" s="132"/>
      <c r="DP23" s="132"/>
      <c r="DQ23" s="132"/>
      <c r="DR23" s="132"/>
      <c r="DS23" s="132"/>
      <c r="DT23" s="132"/>
      <c r="DU23" s="132"/>
      <c r="DV23" s="132"/>
      <c r="DW23" s="132"/>
      <c r="DX23" s="132"/>
      <c r="DY23" s="132"/>
      <c r="DZ23" s="132"/>
      <c r="EA23" s="132"/>
      <c r="EB23" s="132"/>
      <c r="EC23" s="132"/>
      <c r="ED23" s="132"/>
      <c r="EE23" s="132"/>
      <c r="EF23" s="132"/>
      <c r="EG23" s="132"/>
      <c r="EH23" s="132"/>
      <c r="EI23" s="132"/>
      <c r="EJ23" s="132"/>
      <c r="EK23" s="132"/>
      <c r="EL23" s="132"/>
      <c r="EM23" s="132"/>
      <c r="EN23" s="132"/>
      <c r="EO23" s="132"/>
      <c r="EP23" s="132"/>
      <c r="EQ23" s="132"/>
      <c r="ER23" s="132"/>
      <c r="ES23" s="132"/>
      <c r="ET23" s="132"/>
      <c r="EU23" s="132"/>
      <c r="EV23" s="132"/>
      <c r="EW23" s="132"/>
      <c r="EX23" s="132"/>
      <c r="EY23" s="132"/>
      <c r="EZ23" s="132"/>
      <c r="FA23" s="132"/>
      <c r="FB23" s="132"/>
      <c r="FC23" s="132"/>
      <c r="FD23" s="132"/>
      <c r="FE23" s="132"/>
      <c r="FF23" s="132"/>
      <c r="FG23" s="132"/>
      <c r="FH23" s="132"/>
      <c r="FI23" s="132"/>
    </row>
    <row r="24" spans="1:165" x14ac:dyDescent="0.25">
      <c r="A24" s="310"/>
      <c r="B24" s="310"/>
      <c r="C24" s="2"/>
      <c r="D24" s="2"/>
      <c r="E24" s="2"/>
      <c r="F24" s="2"/>
      <c r="G24" s="2"/>
      <c r="H24" s="2"/>
      <c r="I24" s="2"/>
      <c r="J24" s="2"/>
      <c r="K24" s="2"/>
      <c r="L24" s="2"/>
      <c r="M24" s="2"/>
      <c r="N24" s="2"/>
      <c r="O24" s="2"/>
      <c r="P24" s="310"/>
      <c r="Q24" s="310"/>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32"/>
      <c r="AX24" s="132"/>
      <c r="AY24" s="132"/>
      <c r="AZ24" s="132"/>
      <c r="BA24" s="132"/>
      <c r="BB24" s="132"/>
      <c r="BC24" s="132"/>
      <c r="BD24" s="132"/>
      <c r="BE24" s="132"/>
      <c r="BF24" s="132"/>
      <c r="BG24" s="132"/>
      <c r="BH24" s="132"/>
      <c r="BI24" s="132"/>
      <c r="BJ24" s="132"/>
      <c r="BK24" s="132"/>
      <c r="BL24" s="132"/>
      <c r="BM24" s="132"/>
      <c r="BN24" s="132"/>
      <c r="BO24" s="132"/>
      <c r="BP24" s="132"/>
      <c r="BQ24" s="132"/>
      <c r="BR24" s="132"/>
      <c r="BS24" s="132"/>
      <c r="BT24" s="132"/>
      <c r="BU24" s="132"/>
      <c r="BV24" s="132"/>
      <c r="BW24" s="132"/>
      <c r="BX24" s="132"/>
      <c r="BY24" s="132"/>
      <c r="BZ24" s="132"/>
      <c r="CA24" s="132"/>
      <c r="CB24" s="132"/>
      <c r="CC24" s="132"/>
      <c r="CD24" s="132"/>
      <c r="CE24" s="132"/>
      <c r="CF24" s="132"/>
      <c r="CG24" s="132"/>
      <c r="CH24" s="132"/>
      <c r="CI24" s="132"/>
      <c r="CJ24" s="132"/>
      <c r="CK24" s="132"/>
      <c r="CL24" s="132"/>
      <c r="CM24" s="132"/>
      <c r="CN24" s="132"/>
      <c r="CO24" s="132"/>
      <c r="CP24" s="132"/>
      <c r="CQ24" s="132"/>
      <c r="CR24" s="132"/>
      <c r="CS24" s="132"/>
      <c r="CT24" s="132"/>
      <c r="CU24" s="132"/>
      <c r="CV24" s="132"/>
      <c r="CW24" s="132"/>
      <c r="CX24" s="132"/>
      <c r="CY24" s="132"/>
      <c r="CZ24" s="132"/>
      <c r="DA24" s="132"/>
      <c r="DB24" s="132"/>
      <c r="DC24" s="132"/>
      <c r="DD24" s="132"/>
      <c r="DE24" s="132"/>
      <c r="DF24" s="132"/>
      <c r="DG24" s="132"/>
      <c r="DH24" s="132"/>
      <c r="DI24" s="132"/>
      <c r="DJ24" s="132"/>
      <c r="DK24" s="132"/>
      <c r="DL24" s="132"/>
      <c r="DM24" s="132"/>
      <c r="DN24" s="132"/>
      <c r="DO24" s="132"/>
      <c r="DP24" s="132"/>
      <c r="DQ24" s="132"/>
      <c r="DR24" s="132"/>
      <c r="DS24" s="132"/>
      <c r="DT24" s="132"/>
      <c r="DU24" s="132"/>
      <c r="DV24" s="132"/>
      <c r="DW24" s="132"/>
      <c r="DX24" s="132"/>
      <c r="DY24" s="132"/>
      <c r="DZ24" s="132"/>
      <c r="EA24" s="132"/>
      <c r="EB24" s="132"/>
      <c r="EC24" s="132"/>
      <c r="ED24" s="132"/>
      <c r="EE24" s="132"/>
      <c r="EF24" s="132"/>
      <c r="EG24" s="132"/>
      <c r="EH24" s="132"/>
      <c r="EI24" s="132"/>
      <c r="EJ24" s="132"/>
      <c r="EK24" s="132"/>
      <c r="EL24" s="132"/>
      <c r="EM24" s="132"/>
      <c r="EN24" s="132"/>
      <c r="EO24" s="132"/>
      <c r="EP24" s="132"/>
      <c r="EQ24" s="132"/>
      <c r="ER24" s="132"/>
      <c r="ES24" s="132"/>
      <c r="ET24" s="132"/>
      <c r="EU24" s="132"/>
      <c r="EV24" s="132"/>
      <c r="EW24" s="132"/>
      <c r="EX24" s="132"/>
      <c r="EY24" s="132"/>
      <c r="EZ24" s="132"/>
      <c r="FA24" s="132"/>
      <c r="FB24" s="132"/>
      <c r="FC24" s="132"/>
      <c r="FD24" s="132"/>
      <c r="FE24" s="132"/>
      <c r="FF24" s="132"/>
      <c r="FG24" s="132"/>
      <c r="FH24" s="132"/>
      <c r="FI24" s="132"/>
    </row>
    <row r="25" spans="1:165" x14ac:dyDescent="0.25">
      <c r="A25" s="310"/>
      <c r="B25" s="310"/>
      <c r="C25" s="2"/>
      <c r="D25" s="2"/>
      <c r="E25" s="2"/>
      <c r="F25" s="2"/>
      <c r="G25" s="2"/>
      <c r="H25" s="2"/>
      <c r="I25" s="2"/>
      <c r="J25" s="2"/>
      <c r="K25" s="2"/>
      <c r="L25" s="2"/>
      <c r="M25" s="2"/>
      <c r="N25" s="2"/>
      <c r="O25" s="2"/>
      <c r="P25" s="310"/>
      <c r="Q25" s="310"/>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32"/>
      <c r="AX25" s="132"/>
      <c r="AY25" s="132"/>
      <c r="AZ25" s="132"/>
      <c r="BA25" s="132"/>
      <c r="BB25" s="132"/>
      <c r="BC25" s="132"/>
      <c r="BD25" s="132"/>
      <c r="BE25" s="132"/>
      <c r="BF25" s="132"/>
      <c r="BG25" s="132"/>
      <c r="BH25" s="132"/>
      <c r="BI25" s="132"/>
      <c r="BJ25" s="132"/>
      <c r="BK25" s="132"/>
      <c r="BL25" s="132"/>
      <c r="BM25" s="132"/>
      <c r="BN25" s="132"/>
      <c r="BO25" s="132"/>
      <c r="BP25" s="132"/>
      <c r="BQ25" s="132"/>
      <c r="BR25" s="132"/>
      <c r="BS25" s="132"/>
      <c r="BT25" s="132"/>
      <c r="BU25" s="132"/>
      <c r="BV25" s="132"/>
      <c r="BW25" s="132"/>
      <c r="BX25" s="132"/>
      <c r="BY25" s="132"/>
      <c r="BZ25" s="132"/>
      <c r="CA25" s="132"/>
      <c r="CB25" s="132"/>
      <c r="CC25" s="132"/>
      <c r="CD25" s="132"/>
      <c r="CE25" s="132"/>
      <c r="CF25" s="132"/>
      <c r="CG25" s="132"/>
      <c r="CH25" s="132"/>
      <c r="CI25" s="132"/>
      <c r="CJ25" s="132"/>
      <c r="CK25" s="132"/>
      <c r="CL25" s="132"/>
      <c r="CM25" s="132"/>
      <c r="CN25" s="132"/>
      <c r="CO25" s="132"/>
      <c r="CP25" s="132"/>
      <c r="CQ25" s="132"/>
      <c r="CR25" s="132"/>
      <c r="CS25" s="132"/>
      <c r="CT25" s="132"/>
      <c r="CU25" s="132"/>
      <c r="CV25" s="132"/>
      <c r="CW25" s="132"/>
      <c r="CX25" s="132"/>
      <c r="CY25" s="132"/>
      <c r="CZ25" s="132"/>
      <c r="DA25" s="132"/>
      <c r="DB25" s="132"/>
      <c r="DC25" s="132"/>
      <c r="DD25" s="132"/>
      <c r="DE25" s="132"/>
      <c r="DF25" s="132"/>
      <c r="DG25" s="132"/>
      <c r="DH25" s="132"/>
      <c r="DI25" s="132"/>
      <c r="DJ25" s="132"/>
      <c r="DK25" s="132"/>
      <c r="DL25" s="132"/>
      <c r="DM25" s="132"/>
      <c r="DN25" s="132"/>
      <c r="DO25" s="132"/>
      <c r="DP25" s="132"/>
      <c r="DQ25" s="132"/>
      <c r="DR25" s="132"/>
      <c r="DS25" s="132"/>
      <c r="DT25" s="132"/>
      <c r="DU25" s="132"/>
      <c r="DV25" s="132"/>
      <c r="DW25" s="132"/>
      <c r="DX25" s="132"/>
      <c r="DY25" s="132"/>
      <c r="DZ25" s="132"/>
      <c r="EA25" s="132"/>
      <c r="EB25" s="132"/>
      <c r="EC25" s="132"/>
      <c r="ED25" s="132"/>
      <c r="EE25" s="132"/>
      <c r="EF25" s="132"/>
      <c r="EG25" s="132"/>
      <c r="EH25" s="132"/>
      <c r="EI25" s="132"/>
      <c r="EJ25" s="132"/>
      <c r="EK25" s="132"/>
      <c r="EL25" s="132"/>
      <c r="EM25" s="132"/>
      <c r="EN25" s="132"/>
      <c r="EO25" s="132"/>
      <c r="EP25" s="132"/>
      <c r="EQ25" s="132"/>
      <c r="ER25" s="132"/>
      <c r="ES25" s="132"/>
      <c r="ET25" s="132"/>
      <c r="EU25" s="132"/>
      <c r="EV25" s="132"/>
      <c r="EW25" s="132"/>
      <c r="EX25" s="132"/>
      <c r="EY25" s="132"/>
      <c r="EZ25" s="132"/>
      <c r="FA25" s="132"/>
      <c r="FB25" s="132"/>
      <c r="FC25" s="132"/>
      <c r="FD25" s="132"/>
      <c r="FE25" s="132"/>
      <c r="FF25" s="132"/>
      <c r="FG25" s="132"/>
      <c r="FH25" s="132"/>
      <c r="FI25" s="132"/>
    </row>
    <row r="26" spans="1:165" x14ac:dyDescent="0.25">
      <c r="A26" s="310"/>
      <c r="B26" s="310"/>
      <c r="C26" s="2"/>
      <c r="D26" s="2"/>
      <c r="E26" s="2"/>
      <c r="F26" s="2"/>
      <c r="G26" s="2"/>
      <c r="H26" s="2"/>
      <c r="I26" s="2"/>
      <c r="J26" s="2"/>
      <c r="K26" s="2"/>
      <c r="L26" s="2"/>
      <c r="M26" s="2"/>
      <c r="N26" s="2"/>
      <c r="O26" s="2"/>
      <c r="P26" s="310"/>
      <c r="Q26" s="310"/>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32"/>
      <c r="AX26" s="132"/>
      <c r="AY26" s="132"/>
      <c r="AZ26" s="132"/>
      <c r="BA26" s="132"/>
      <c r="BB26" s="132"/>
      <c r="BC26" s="132"/>
      <c r="BD26" s="132"/>
      <c r="BE26" s="132"/>
      <c r="BF26" s="132"/>
      <c r="BG26" s="132"/>
      <c r="BH26" s="132"/>
      <c r="BI26" s="132"/>
      <c r="BJ26" s="132"/>
      <c r="BK26" s="132"/>
      <c r="BL26" s="132"/>
      <c r="BM26" s="132"/>
      <c r="BN26" s="132"/>
      <c r="BO26" s="132"/>
      <c r="BP26" s="132"/>
      <c r="BQ26" s="132"/>
      <c r="BR26" s="132"/>
      <c r="BS26" s="132"/>
      <c r="BT26" s="132"/>
      <c r="BU26" s="132"/>
      <c r="BV26" s="132"/>
      <c r="BW26" s="132"/>
      <c r="BX26" s="132"/>
      <c r="BY26" s="132"/>
      <c r="BZ26" s="132"/>
      <c r="CA26" s="132"/>
      <c r="CB26" s="132"/>
      <c r="CC26" s="132"/>
      <c r="CD26" s="132"/>
      <c r="CE26" s="132"/>
      <c r="CF26" s="132"/>
      <c r="CG26" s="132"/>
      <c r="CH26" s="132"/>
      <c r="CI26" s="132"/>
      <c r="CJ26" s="132"/>
      <c r="CK26" s="132"/>
      <c r="CL26" s="132"/>
      <c r="CM26" s="132"/>
      <c r="CN26" s="132"/>
      <c r="CO26" s="132"/>
      <c r="CP26" s="132"/>
      <c r="CQ26" s="132"/>
      <c r="CR26" s="132"/>
      <c r="CS26" s="132"/>
      <c r="CT26" s="132"/>
      <c r="CU26" s="132"/>
      <c r="CV26" s="132"/>
      <c r="CW26" s="132"/>
      <c r="CX26" s="132"/>
      <c r="CY26" s="132"/>
      <c r="CZ26" s="132"/>
      <c r="DA26" s="132"/>
      <c r="DB26" s="132"/>
      <c r="DC26" s="132"/>
      <c r="DD26" s="132"/>
      <c r="DE26" s="132"/>
      <c r="DF26" s="132"/>
      <c r="DG26" s="132"/>
      <c r="DH26" s="132"/>
      <c r="DI26" s="132"/>
      <c r="DJ26" s="132"/>
      <c r="DK26" s="132"/>
      <c r="DL26" s="132"/>
      <c r="DM26" s="132"/>
      <c r="DN26" s="132"/>
      <c r="DO26" s="132"/>
      <c r="DP26" s="132"/>
      <c r="DQ26" s="132"/>
      <c r="DR26" s="132"/>
      <c r="DS26" s="132"/>
      <c r="DT26" s="132"/>
      <c r="DU26" s="132"/>
      <c r="DV26" s="132"/>
      <c r="DW26" s="132"/>
      <c r="DX26" s="132"/>
      <c r="DY26" s="132"/>
      <c r="DZ26" s="132"/>
      <c r="EA26" s="132"/>
      <c r="EB26" s="132"/>
      <c r="EC26" s="132"/>
      <c r="ED26" s="132"/>
      <c r="EE26" s="132"/>
      <c r="EF26" s="132"/>
      <c r="EG26" s="132"/>
      <c r="EH26" s="132"/>
      <c r="EI26" s="132"/>
      <c r="EJ26" s="132"/>
      <c r="EK26" s="132"/>
      <c r="EL26" s="132"/>
      <c r="EM26" s="132"/>
      <c r="EN26" s="132"/>
      <c r="EO26" s="132"/>
      <c r="EP26" s="132"/>
      <c r="EQ26" s="132"/>
      <c r="ER26" s="132"/>
      <c r="ES26" s="132"/>
      <c r="ET26" s="132"/>
      <c r="EU26" s="132"/>
      <c r="EV26" s="132"/>
      <c r="EW26" s="132"/>
      <c r="EX26" s="132"/>
      <c r="EY26" s="132"/>
      <c r="EZ26" s="132"/>
      <c r="FA26" s="132"/>
      <c r="FB26" s="132"/>
      <c r="FC26" s="132"/>
      <c r="FD26" s="132"/>
      <c r="FE26" s="132"/>
      <c r="FF26" s="132"/>
      <c r="FG26" s="132"/>
      <c r="FH26" s="132"/>
      <c r="FI26" s="132"/>
    </row>
    <row r="27" spans="1:165" x14ac:dyDescent="0.25">
      <c r="A27" s="310"/>
      <c r="B27" s="310"/>
      <c r="C27" s="2"/>
      <c r="D27" s="2"/>
      <c r="E27" s="2"/>
      <c r="F27" s="2"/>
      <c r="G27" s="2"/>
      <c r="H27" s="2"/>
      <c r="I27" s="2"/>
      <c r="J27" s="2"/>
      <c r="K27" s="2"/>
      <c r="L27" s="2"/>
      <c r="M27" s="2"/>
      <c r="N27" s="2"/>
      <c r="O27" s="2"/>
      <c r="P27" s="310"/>
      <c r="Q27" s="310"/>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32"/>
      <c r="AX27" s="132"/>
      <c r="AY27" s="132"/>
      <c r="AZ27" s="132"/>
      <c r="BA27" s="132"/>
      <c r="BB27" s="132"/>
      <c r="BC27" s="132"/>
      <c r="BD27" s="132"/>
      <c r="BE27" s="132"/>
      <c r="BF27" s="132"/>
      <c r="BG27" s="132"/>
      <c r="BH27" s="132"/>
      <c r="BI27" s="132"/>
      <c r="BJ27" s="132"/>
      <c r="BK27" s="132"/>
      <c r="BL27" s="132"/>
      <c r="BM27" s="132"/>
      <c r="BN27" s="132"/>
      <c r="BO27" s="132"/>
      <c r="BP27" s="132"/>
      <c r="BQ27" s="132"/>
      <c r="BR27" s="132"/>
      <c r="BS27" s="132"/>
      <c r="BT27" s="132"/>
      <c r="BU27" s="132"/>
      <c r="BV27" s="132"/>
      <c r="BW27" s="132"/>
      <c r="BX27" s="132"/>
      <c r="BY27" s="132"/>
      <c r="BZ27" s="132"/>
      <c r="CA27" s="132"/>
      <c r="CB27" s="132"/>
      <c r="CC27" s="132"/>
      <c r="CD27" s="132"/>
      <c r="CE27" s="132"/>
      <c r="CF27" s="132"/>
      <c r="CG27" s="132"/>
      <c r="CH27" s="132"/>
      <c r="CI27" s="132"/>
      <c r="CJ27" s="132"/>
      <c r="CK27" s="132"/>
      <c r="CL27" s="132"/>
      <c r="CM27" s="132"/>
      <c r="CN27" s="132"/>
      <c r="CO27" s="132"/>
      <c r="CP27" s="132"/>
      <c r="CQ27" s="132"/>
      <c r="CR27" s="132"/>
      <c r="CS27" s="132"/>
      <c r="CT27" s="132"/>
      <c r="CU27" s="132"/>
      <c r="CV27" s="132"/>
      <c r="CW27" s="132"/>
      <c r="CX27" s="132"/>
      <c r="CY27" s="132"/>
      <c r="CZ27" s="132"/>
      <c r="DA27" s="132"/>
      <c r="DB27" s="132"/>
      <c r="DC27" s="132"/>
      <c r="DD27" s="132"/>
      <c r="DE27" s="132"/>
      <c r="DF27" s="132"/>
      <c r="DG27" s="132"/>
      <c r="DH27" s="132"/>
      <c r="DI27" s="132"/>
      <c r="DJ27" s="132"/>
      <c r="DK27" s="132"/>
      <c r="DL27" s="132"/>
      <c r="DM27" s="132"/>
      <c r="DN27" s="132"/>
      <c r="DO27" s="132"/>
      <c r="DP27" s="132"/>
      <c r="DQ27" s="132"/>
      <c r="DR27" s="132"/>
      <c r="DS27" s="132"/>
      <c r="DT27" s="132"/>
      <c r="DU27" s="132"/>
      <c r="DV27" s="132"/>
      <c r="DW27" s="132"/>
      <c r="DX27" s="132"/>
      <c r="DY27" s="132"/>
      <c r="DZ27" s="132"/>
      <c r="EA27" s="132"/>
      <c r="EB27" s="132"/>
      <c r="EC27" s="132"/>
      <c r="ED27" s="132"/>
      <c r="EE27" s="132"/>
      <c r="EF27" s="132"/>
      <c r="EG27" s="132"/>
      <c r="EH27" s="132"/>
      <c r="EI27" s="132"/>
      <c r="EJ27" s="132"/>
      <c r="EK27" s="132"/>
      <c r="EL27" s="132"/>
      <c r="EM27" s="132"/>
      <c r="EN27" s="132"/>
      <c r="EO27" s="132"/>
      <c r="EP27" s="132"/>
      <c r="EQ27" s="132"/>
      <c r="ER27" s="132"/>
      <c r="ES27" s="132"/>
      <c r="ET27" s="132"/>
      <c r="EU27" s="132"/>
      <c r="EV27" s="132"/>
      <c r="EW27" s="132"/>
      <c r="EX27" s="132"/>
      <c r="EY27" s="132"/>
      <c r="EZ27" s="132"/>
      <c r="FA27" s="132"/>
      <c r="FB27" s="132"/>
      <c r="FC27" s="132"/>
      <c r="FD27" s="132"/>
      <c r="FE27" s="132"/>
      <c r="FF27" s="132"/>
      <c r="FG27" s="132"/>
      <c r="FH27" s="132"/>
      <c r="FI27" s="132"/>
    </row>
    <row r="28" spans="1:165" x14ac:dyDescent="0.25">
      <c r="A28" s="310"/>
      <c r="B28" s="310"/>
      <c r="C28" s="2"/>
      <c r="D28" s="2"/>
      <c r="E28" s="2"/>
      <c r="F28" s="2"/>
      <c r="G28" s="2"/>
      <c r="H28" s="2"/>
      <c r="I28" s="2"/>
      <c r="J28" s="2"/>
      <c r="K28" s="2"/>
      <c r="L28" s="2"/>
      <c r="M28" s="2"/>
      <c r="N28" s="2"/>
      <c r="O28" s="2"/>
      <c r="P28" s="310"/>
      <c r="Q28" s="310"/>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32"/>
      <c r="AX28" s="132"/>
      <c r="AY28" s="132"/>
      <c r="AZ28" s="132"/>
      <c r="BA28" s="132"/>
      <c r="BB28" s="132"/>
      <c r="BC28" s="132"/>
      <c r="BD28" s="132"/>
      <c r="BE28" s="132"/>
      <c r="BF28" s="132"/>
      <c r="BG28" s="132"/>
      <c r="BH28" s="132"/>
      <c r="BI28" s="132"/>
      <c r="BJ28" s="132"/>
      <c r="BK28" s="132"/>
      <c r="BL28" s="132"/>
      <c r="BM28" s="132"/>
      <c r="BN28" s="132"/>
      <c r="BO28" s="132"/>
      <c r="BP28" s="132"/>
      <c r="BQ28" s="132"/>
      <c r="BR28" s="132"/>
      <c r="BS28" s="132"/>
      <c r="BT28" s="132"/>
      <c r="BU28" s="132"/>
      <c r="BV28" s="132"/>
      <c r="BW28" s="132"/>
      <c r="BX28" s="132"/>
      <c r="BY28" s="132"/>
      <c r="BZ28" s="132"/>
      <c r="CA28" s="132"/>
      <c r="CB28" s="132"/>
      <c r="CC28" s="132"/>
      <c r="CD28" s="132"/>
      <c r="CE28" s="132"/>
      <c r="CF28" s="132"/>
      <c r="CG28" s="132"/>
      <c r="CH28" s="132"/>
      <c r="CI28" s="132"/>
      <c r="CJ28" s="132"/>
      <c r="CK28" s="132"/>
      <c r="CL28" s="132"/>
      <c r="CM28" s="132"/>
      <c r="CN28" s="132"/>
      <c r="CO28" s="132"/>
      <c r="CP28" s="132"/>
      <c r="CQ28" s="132"/>
      <c r="CR28" s="132"/>
      <c r="CS28" s="132"/>
      <c r="CT28" s="132"/>
      <c r="CU28" s="132"/>
      <c r="CV28" s="132"/>
      <c r="CW28" s="132"/>
      <c r="CX28" s="132"/>
      <c r="CY28" s="132"/>
      <c r="CZ28" s="132"/>
      <c r="DA28" s="132"/>
      <c r="DB28" s="132"/>
      <c r="DC28" s="132"/>
      <c r="DD28" s="132"/>
      <c r="DE28" s="132"/>
      <c r="DF28" s="132"/>
      <c r="DG28" s="132"/>
      <c r="DH28" s="132"/>
      <c r="DI28" s="132"/>
      <c r="DJ28" s="132"/>
      <c r="DK28" s="132"/>
      <c r="DL28" s="132"/>
      <c r="DM28" s="132"/>
      <c r="DN28" s="132"/>
      <c r="DO28" s="132"/>
      <c r="DP28" s="132"/>
      <c r="DQ28" s="132"/>
      <c r="DR28" s="132"/>
      <c r="DS28" s="132"/>
      <c r="DT28" s="132"/>
      <c r="DU28" s="132"/>
      <c r="DV28" s="132"/>
      <c r="DW28" s="132"/>
      <c r="DX28" s="132"/>
      <c r="DY28" s="132"/>
      <c r="DZ28" s="132"/>
      <c r="EA28" s="132"/>
      <c r="EB28" s="132"/>
      <c r="EC28" s="132"/>
      <c r="ED28" s="132"/>
      <c r="EE28" s="132"/>
      <c r="EF28" s="132"/>
      <c r="EG28" s="132"/>
      <c r="EH28" s="132"/>
      <c r="EI28" s="132"/>
      <c r="EJ28" s="132"/>
      <c r="EK28" s="132"/>
      <c r="EL28" s="132"/>
      <c r="EM28" s="132"/>
      <c r="EN28" s="132"/>
      <c r="EO28" s="132"/>
      <c r="EP28" s="132"/>
      <c r="EQ28" s="132"/>
      <c r="ER28" s="132"/>
      <c r="ES28" s="132"/>
      <c r="ET28" s="132"/>
      <c r="EU28" s="132"/>
      <c r="EV28" s="132"/>
      <c r="EW28" s="132"/>
      <c r="EX28" s="132"/>
      <c r="EY28" s="132"/>
      <c r="EZ28" s="132"/>
      <c r="FA28" s="132"/>
      <c r="FB28" s="132"/>
      <c r="FC28" s="132"/>
      <c r="FD28" s="132"/>
      <c r="FE28" s="132"/>
      <c r="FF28" s="132"/>
      <c r="FG28" s="132"/>
      <c r="FH28" s="132"/>
      <c r="FI28" s="132"/>
    </row>
    <row r="29" spans="1:165" x14ac:dyDescent="0.25">
      <c r="A29" s="310"/>
      <c r="B29" s="310"/>
      <c r="C29" s="2"/>
      <c r="D29" s="2"/>
      <c r="E29" s="2"/>
      <c r="F29" s="2"/>
      <c r="G29" s="2"/>
      <c r="H29" s="2"/>
      <c r="I29" s="2"/>
      <c r="J29" s="2"/>
      <c r="K29" s="2"/>
      <c r="L29" s="2"/>
      <c r="M29" s="2"/>
      <c r="N29" s="2"/>
      <c r="O29" s="2"/>
      <c r="P29" s="310"/>
      <c r="Q29" s="310"/>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32"/>
      <c r="AX29" s="132"/>
      <c r="AY29" s="132"/>
      <c r="AZ29" s="132"/>
      <c r="BA29" s="132"/>
      <c r="BB29" s="132"/>
      <c r="BC29" s="132"/>
      <c r="BD29" s="132"/>
      <c r="BE29" s="132"/>
      <c r="BF29" s="132"/>
      <c r="BG29" s="132"/>
      <c r="BH29" s="132"/>
      <c r="BI29" s="132"/>
      <c r="BJ29" s="132"/>
      <c r="BK29" s="132"/>
      <c r="BL29" s="132"/>
      <c r="BM29" s="132"/>
      <c r="BN29" s="132"/>
      <c r="BO29" s="132"/>
      <c r="BP29" s="132"/>
      <c r="BQ29" s="132"/>
      <c r="BR29" s="132"/>
      <c r="BS29" s="132"/>
      <c r="BT29" s="132"/>
      <c r="BU29" s="132"/>
      <c r="BV29" s="132"/>
      <c r="BW29" s="132"/>
      <c r="BX29" s="132"/>
      <c r="BY29" s="132"/>
      <c r="BZ29" s="132"/>
      <c r="CA29" s="132"/>
      <c r="CB29" s="132"/>
      <c r="CC29" s="132"/>
      <c r="CD29" s="132"/>
      <c r="CE29" s="132"/>
      <c r="CF29" s="132"/>
      <c r="CG29" s="132"/>
      <c r="CH29" s="132"/>
      <c r="CI29" s="132"/>
      <c r="CJ29" s="132"/>
      <c r="CK29" s="132"/>
      <c r="CL29" s="132"/>
      <c r="CM29" s="132"/>
      <c r="CN29" s="132"/>
      <c r="CO29" s="132"/>
      <c r="CP29" s="132"/>
      <c r="CQ29" s="132"/>
      <c r="CR29" s="132"/>
      <c r="CS29" s="132"/>
      <c r="CT29" s="132"/>
      <c r="CU29" s="132"/>
      <c r="CV29" s="132"/>
      <c r="CW29" s="132"/>
      <c r="CX29" s="132"/>
      <c r="CY29" s="132"/>
      <c r="CZ29" s="132"/>
      <c r="DA29" s="132"/>
      <c r="DB29" s="132"/>
      <c r="DC29" s="132"/>
      <c r="DD29" s="132"/>
      <c r="DE29" s="132"/>
      <c r="DF29" s="132"/>
      <c r="DG29" s="132"/>
      <c r="DH29" s="132"/>
      <c r="DI29" s="132"/>
      <c r="DJ29" s="132"/>
      <c r="DK29" s="132"/>
      <c r="DL29" s="132"/>
      <c r="DM29" s="132"/>
      <c r="DN29" s="132"/>
      <c r="DO29" s="132"/>
      <c r="DP29" s="132"/>
      <c r="DQ29" s="132"/>
      <c r="DR29" s="132"/>
      <c r="DS29" s="132"/>
      <c r="DT29" s="132"/>
      <c r="DU29" s="132"/>
      <c r="DV29" s="132"/>
      <c r="DW29" s="132"/>
      <c r="DX29" s="132"/>
      <c r="DY29" s="132"/>
      <c r="DZ29" s="132"/>
      <c r="EA29" s="132"/>
      <c r="EB29" s="132"/>
      <c r="EC29" s="132"/>
      <c r="ED29" s="132"/>
      <c r="EE29" s="132"/>
      <c r="EF29" s="132"/>
      <c r="EG29" s="132"/>
      <c r="EH29" s="132"/>
      <c r="EI29" s="132"/>
      <c r="EJ29" s="132"/>
      <c r="EK29" s="132"/>
      <c r="EL29" s="132"/>
      <c r="EM29" s="132"/>
      <c r="EN29" s="132"/>
      <c r="EO29" s="132"/>
      <c r="EP29" s="132"/>
      <c r="EQ29" s="132"/>
      <c r="ER29" s="132"/>
      <c r="ES29" s="132"/>
      <c r="ET29" s="132"/>
      <c r="EU29" s="132"/>
      <c r="EV29" s="132"/>
      <c r="EW29" s="132"/>
      <c r="EX29" s="132"/>
      <c r="EY29" s="132"/>
      <c r="EZ29" s="132"/>
      <c r="FA29" s="132"/>
      <c r="FB29" s="132"/>
      <c r="FC29" s="132"/>
      <c r="FD29" s="132"/>
      <c r="FE29" s="132"/>
      <c r="FF29" s="132"/>
      <c r="FG29" s="132"/>
      <c r="FH29" s="132"/>
      <c r="FI29" s="132"/>
    </row>
    <row r="30" spans="1:165" x14ac:dyDescent="0.25">
      <c r="A30" s="310"/>
      <c r="B30" s="310"/>
      <c r="C30" s="2"/>
      <c r="D30" s="2"/>
      <c r="E30" s="2"/>
      <c r="F30" s="2"/>
      <c r="G30" s="2"/>
      <c r="H30" s="2"/>
      <c r="I30" s="2"/>
      <c r="J30" s="2"/>
      <c r="K30" s="2"/>
      <c r="L30" s="2"/>
      <c r="M30" s="2"/>
      <c r="N30" s="2"/>
      <c r="O30" s="2"/>
      <c r="P30" s="310"/>
      <c r="Q30" s="310"/>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32"/>
      <c r="AX30" s="132"/>
      <c r="AY30" s="132"/>
      <c r="AZ30" s="132"/>
      <c r="BA30" s="132"/>
      <c r="BB30" s="132"/>
      <c r="BC30" s="132"/>
      <c r="BD30" s="132"/>
      <c r="BE30" s="132"/>
      <c r="BF30" s="132"/>
      <c r="BG30" s="132"/>
      <c r="BH30" s="132"/>
      <c r="BI30" s="132"/>
      <c r="BJ30" s="132"/>
      <c r="BK30" s="132"/>
      <c r="BL30" s="132"/>
      <c r="BM30" s="132"/>
      <c r="BN30" s="132"/>
      <c r="BO30" s="132"/>
      <c r="BP30" s="132"/>
      <c r="BQ30" s="132"/>
      <c r="BR30" s="132"/>
      <c r="BS30" s="132"/>
      <c r="BT30" s="132"/>
      <c r="BU30" s="132"/>
      <c r="BV30" s="132"/>
      <c r="BW30" s="132"/>
      <c r="BX30" s="132"/>
      <c r="BY30" s="132"/>
      <c r="BZ30" s="132"/>
      <c r="CA30" s="132"/>
      <c r="CB30" s="132"/>
      <c r="CC30" s="132"/>
      <c r="CD30" s="132"/>
      <c r="CE30" s="132"/>
      <c r="CF30" s="132"/>
      <c r="CG30" s="132"/>
      <c r="CH30" s="132"/>
      <c r="CI30" s="132"/>
      <c r="CJ30" s="132"/>
      <c r="CK30" s="132"/>
      <c r="CL30" s="132"/>
      <c r="CM30" s="132"/>
      <c r="CN30" s="132"/>
      <c r="CO30" s="132"/>
      <c r="CP30" s="132"/>
      <c r="CQ30" s="132"/>
      <c r="CR30" s="132"/>
      <c r="CS30" s="132"/>
      <c r="CT30" s="132"/>
      <c r="CU30" s="132"/>
      <c r="CV30" s="132"/>
      <c r="CW30" s="132"/>
      <c r="CX30" s="132"/>
      <c r="CY30" s="132"/>
      <c r="CZ30" s="132"/>
      <c r="DA30" s="132"/>
      <c r="DB30" s="132"/>
      <c r="DC30" s="132"/>
      <c r="DD30" s="132"/>
      <c r="DE30" s="132"/>
      <c r="DF30" s="132"/>
      <c r="DG30" s="132"/>
      <c r="DH30" s="132"/>
      <c r="DI30" s="132"/>
      <c r="DJ30" s="132"/>
      <c r="DK30" s="132"/>
      <c r="DL30" s="132"/>
      <c r="DM30" s="132"/>
      <c r="DN30" s="132"/>
      <c r="DO30" s="132"/>
      <c r="DP30" s="132"/>
      <c r="DQ30" s="132"/>
      <c r="DR30" s="132"/>
      <c r="DS30" s="132"/>
      <c r="DT30" s="132"/>
      <c r="DU30" s="132"/>
      <c r="DV30" s="132"/>
      <c r="DW30" s="132"/>
      <c r="DX30" s="132"/>
      <c r="DY30" s="132"/>
      <c r="DZ30" s="132"/>
      <c r="EA30" s="132"/>
      <c r="EB30" s="132"/>
      <c r="EC30" s="132"/>
      <c r="ED30" s="132"/>
      <c r="EE30" s="132"/>
      <c r="EF30" s="132"/>
      <c r="EG30" s="132"/>
      <c r="EH30" s="132"/>
      <c r="EI30" s="132"/>
      <c r="EJ30" s="132"/>
      <c r="EK30" s="132"/>
      <c r="EL30" s="132"/>
      <c r="EM30" s="132"/>
      <c r="EN30" s="132"/>
      <c r="EO30" s="132"/>
      <c r="EP30" s="132"/>
      <c r="EQ30" s="132"/>
      <c r="ER30" s="132"/>
      <c r="ES30" s="132"/>
      <c r="ET30" s="132"/>
      <c r="EU30" s="132"/>
      <c r="EV30" s="132"/>
      <c r="EW30" s="132"/>
      <c r="EX30" s="132"/>
      <c r="EY30" s="132"/>
      <c r="EZ30" s="132"/>
      <c r="FA30" s="132"/>
      <c r="FB30" s="132"/>
      <c r="FC30" s="132"/>
      <c r="FD30" s="132"/>
      <c r="FE30" s="132"/>
      <c r="FF30" s="132"/>
      <c r="FG30" s="132"/>
      <c r="FH30" s="132"/>
      <c r="FI30" s="132"/>
    </row>
    <row r="31" spans="1:165" x14ac:dyDescent="0.25">
      <c r="A31" s="310" t="s">
        <v>235</v>
      </c>
      <c r="B31" s="310"/>
      <c r="C31" s="2"/>
      <c r="D31" s="2"/>
      <c r="E31" s="2"/>
      <c r="F31" s="2"/>
      <c r="G31" s="2"/>
      <c r="H31" s="2"/>
      <c r="I31" s="2"/>
      <c r="J31" s="2"/>
      <c r="K31" s="2"/>
      <c r="L31" s="2"/>
      <c r="M31" s="2"/>
      <c r="N31" s="2"/>
      <c r="O31" s="2"/>
      <c r="P31" s="310"/>
      <c r="Q31" s="310"/>
      <c r="R31" s="132"/>
      <c r="S31" s="132"/>
      <c r="T31" s="132"/>
      <c r="U31" s="132"/>
      <c r="V31" s="132"/>
      <c r="W31" s="132"/>
      <c r="X31" s="132"/>
      <c r="Y31" s="132"/>
      <c r="Z31" s="132"/>
      <c r="AA31" s="132"/>
      <c r="AB31" s="132"/>
      <c r="AC31" s="132"/>
      <c r="AD31" s="132"/>
      <c r="AE31" s="132"/>
      <c r="AF31" s="132"/>
      <c r="AG31" s="132"/>
      <c r="AH31" s="132"/>
      <c r="AI31" s="132"/>
      <c r="AJ31" s="132"/>
      <c r="AK31" s="132"/>
      <c r="AL31" s="132"/>
      <c r="AM31" s="132"/>
      <c r="AN31" s="132"/>
      <c r="AO31" s="132"/>
      <c r="AP31" s="132"/>
      <c r="AQ31" s="132"/>
      <c r="AR31" s="132"/>
      <c r="AS31" s="132"/>
      <c r="AT31" s="132"/>
      <c r="AU31" s="132"/>
      <c r="AV31" s="132"/>
      <c r="AW31" s="132"/>
      <c r="AX31" s="132"/>
      <c r="AY31" s="132"/>
      <c r="AZ31" s="132"/>
      <c r="BA31" s="132"/>
      <c r="BB31" s="132"/>
      <c r="BC31" s="132"/>
      <c r="BD31" s="132"/>
      <c r="BE31" s="132"/>
      <c r="BF31" s="132"/>
      <c r="BG31" s="132"/>
      <c r="BH31" s="132"/>
      <c r="BI31" s="132"/>
      <c r="BJ31" s="132"/>
      <c r="BK31" s="132"/>
      <c r="BL31" s="132"/>
      <c r="BM31" s="132"/>
      <c r="BN31" s="132"/>
      <c r="BO31" s="132"/>
      <c r="BP31" s="132"/>
      <c r="BQ31" s="132"/>
      <c r="BR31" s="132"/>
      <c r="BS31" s="132"/>
      <c r="BT31" s="132"/>
      <c r="BU31" s="132"/>
      <c r="BV31" s="132"/>
      <c r="BW31" s="132"/>
      <c r="BX31" s="132"/>
      <c r="BY31" s="132"/>
      <c r="BZ31" s="132"/>
      <c r="CA31" s="132"/>
      <c r="CB31" s="132"/>
      <c r="CC31" s="132"/>
      <c r="CD31" s="132"/>
      <c r="CE31" s="132"/>
      <c r="CF31" s="132"/>
      <c r="CG31" s="132"/>
      <c r="CH31" s="132"/>
      <c r="CI31" s="132"/>
      <c r="CJ31" s="132"/>
      <c r="CK31" s="132"/>
      <c r="CL31" s="132"/>
      <c r="CM31" s="132"/>
      <c r="CN31" s="132"/>
      <c r="CO31" s="132"/>
      <c r="CP31" s="132"/>
      <c r="CQ31" s="132"/>
      <c r="CR31" s="132"/>
      <c r="CS31" s="132"/>
      <c r="CT31" s="132"/>
      <c r="CU31" s="132"/>
      <c r="CV31" s="132"/>
      <c r="CW31" s="132"/>
      <c r="CX31" s="132"/>
      <c r="CY31" s="132"/>
      <c r="CZ31" s="132"/>
      <c r="DA31" s="132"/>
      <c r="DB31" s="132"/>
      <c r="DC31" s="132"/>
      <c r="DD31" s="132"/>
      <c r="DE31" s="132"/>
      <c r="DF31" s="132"/>
      <c r="DG31" s="132"/>
      <c r="DH31" s="132"/>
      <c r="DI31" s="132"/>
      <c r="DJ31" s="132"/>
      <c r="DK31" s="132"/>
      <c r="DL31" s="132"/>
      <c r="DM31" s="132"/>
      <c r="DN31" s="132"/>
      <c r="DO31" s="132"/>
      <c r="DP31" s="132"/>
      <c r="DQ31" s="132"/>
      <c r="DR31" s="132"/>
      <c r="DS31" s="132"/>
      <c r="DT31" s="132"/>
      <c r="DU31" s="132"/>
      <c r="DV31" s="132"/>
      <c r="DW31" s="132"/>
      <c r="DX31" s="132"/>
      <c r="DY31" s="132"/>
      <c r="DZ31" s="132"/>
      <c r="EA31" s="132"/>
      <c r="EB31" s="132"/>
      <c r="EC31" s="132"/>
      <c r="ED31" s="132"/>
      <c r="EE31" s="132"/>
      <c r="EF31" s="132"/>
      <c r="EG31" s="132"/>
      <c r="EH31" s="132"/>
      <c r="EI31" s="132"/>
      <c r="EJ31" s="132"/>
      <c r="EK31" s="132"/>
      <c r="EL31" s="132"/>
      <c r="EM31" s="132"/>
      <c r="EN31" s="132"/>
      <c r="EO31" s="132"/>
      <c r="EP31" s="132"/>
      <c r="EQ31" s="132"/>
      <c r="ER31" s="132"/>
      <c r="ES31" s="132"/>
      <c r="ET31" s="132"/>
      <c r="EU31" s="132"/>
      <c r="EV31" s="132"/>
      <c r="EW31" s="132"/>
      <c r="EX31" s="132"/>
      <c r="EY31" s="132"/>
      <c r="EZ31" s="132"/>
      <c r="FA31" s="132"/>
      <c r="FB31" s="132"/>
      <c r="FC31" s="132"/>
      <c r="FD31" s="132"/>
      <c r="FE31" s="132"/>
      <c r="FF31" s="132"/>
      <c r="FG31" s="132"/>
      <c r="FH31" s="132"/>
      <c r="FI31" s="132"/>
    </row>
    <row r="32" spans="1:165" x14ac:dyDescent="0.25">
      <c r="A32" s="310"/>
      <c r="B32" s="310"/>
      <c r="C32" s="2"/>
      <c r="D32" s="2"/>
      <c r="E32" s="2"/>
      <c r="F32" s="2"/>
      <c r="G32" s="2"/>
      <c r="H32" s="2"/>
      <c r="I32" s="2"/>
      <c r="J32" s="2"/>
      <c r="K32" s="2"/>
      <c r="L32" s="2"/>
      <c r="M32" s="2"/>
      <c r="N32" s="2"/>
      <c r="O32" s="2"/>
      <c r="P32" s="310"/>
      <c r="Q32" s="310"/>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32"/>
      <c r="AX32" s="132"/>
      <c r="AY32" s="132"/>
      <c r="AZ32" s="132"/>
      <c r="BA32" s="132"/>
      <c r="BB32" s="132"/>
      <c r="BC32" s="132"/>
      <c r="BD32" s="132"/>
      <c r="BE32" s="132"/>
      <c r="BF32" s="132"/>
      <c r="BG32" s="132"/>
      <c r="BH32" s="132"/>
      <c r="BI32" s="132"/>
      <c r="BJ32" s="132"/>
      <c r="BK32" s="132"/>
      <c r="BL32" s="132"/>
      <c r="BM32" s="132"/>
      <c r="BN32" s="132"/>
      <c r="BO32" s="132"/>
      <c r="BP32" s="132"/>
      <c r="BQ32" s="132"/>
      <c r="BR32" s="132"/>
      <c r="BS32" s="132"/>
      <c r="BT32" s="132"/>
      <c r="BU32" s="132"/>
      <c r="BV32" s="132"/>
      <c r="BW32" s="132"/>
      <c r="BX32" s="132"/>
      <c r="BY32" s="132"/>
      <c r="BZ32" s="132"/>
      <c r="CA32" s="132"/>
      <c r="CB32" s="132"/>
      <c r="CC32" s="132"/>
      <c r="CD32" s="132"/>
      <c r="CE32" s="132"/>
      <c r="CF32" s="132"/>
      <c r="CG32" s="132"/>
      <c r="CH32" s="132"/>
      <c r="CI32" s="132"/>
      <c r="CJ32" s="132"/>
      <c r="CK32" s="132"/>
      <c r="CL32" s="132"/>
      <c r="CM32" s="132"/>
      <c r="CN32" s="132"/>
      <c r="CO32" s="132"/>
      <c r="CP32" s="132"/>
      <c r="CQ32" s="132"/>
      <c r="CR32" s="132"/>
      <c r="CS32" s="132"/>
      <c r="CT32" s="132"/>
      <c r="CU32" s="132"/>
      <c r="CV32" s="132"/>
      <c r="CW32" s="132"/>
      <c r="CX32" s="132"/>
      <c r="CY32" s="132"/>
      <c r="CZ32" s="132"/>
      <c r="DA32" s="132"/>
      <c r="DB32" s="132"/>
      <c r="DC32" s="132"/>
      <c r="DD32" s="132"/>
      <c r="DE32" s="132"/>
      <c r="DF32" s="132"/>
      <c r="DG32" s="132"/>
      <c r="DH32" s="132"/>
      <c r="DI32" s="132"/>
      <c r="DJ32" s="132"/>
      <c r="DK32" s="132"/>
      <c r="DL32" s="132"/>
      <c r="DM32" s="132"/>
      <c r="DN32" s="132"/>
      <c r="DO32" s="132"/>
      <c r="DP32" s="132"/>
      <c r="DQ32" s="132"/>
      <c r="DR32" s="132"/>
      <c r="DS32" s="132"/>
      <c r="DT32" s="132"/>
      <c r="DU32" s="132"/>
      <c r="DV32" s="132"/>
      <c r="DW32" s="132"/>
      <c r="DX32" s="132"/>
      <c r="DY32" s="132"/>
      <c r="DZ32" s="132"/>
      <c r="EA32" s="132"/>
      <c r="EB32" s="132"/>
      <c r="EC32" s="132"/>
      <c r="ED32" s="132"/>
      <c r="EE32" s="132"/>
      <c r="EF32" s="132"/>
      <c r="EG32" s="132"/>
      <c r="EH32" s="132"/>
      <c r="EI32" s="132"/>
      <c r="EJ32" s="132"/>
      <c r="EK32" s="132"/>
      <c r="EL32" s="132"/>
      <c r="EM32" s="132"/>
      <c r="EN32" s="132"/>
      <c r="EO32" s="132"/>
      <c r="EP32" s="132"/>
      <c r="EQ32" s="132"/>
      <c r="ER32" s="132"/>
      <c r="ES32" s="132"/>
      <c r="ET32" s="132"/>
      <c r="EU32" s="132"/>
      <c r="EV32" s="132"/>
      <c r="EW32" s="132"/>
      <c r="EX32" s="132"/>
      <c r="EY32" s="132"/>
      <c r="EZ32" s="132"/>
      <c r="FA32" s="132"/>
      <c r="FB32" s="132"/>
      <c r="FC32" s="132"/>
      <c r="FD32" s="132"/>
      <c r="FE32" s="132"/>
      <c r="FF32" s="132"/>
      <c r="FG32" s="132"/>
      <c r="FH32" s="132"/>
      <c r="FI32" s="132"/>
    </row>
    <row r="33" spans="1:17" x14ac:dyDescent="0.25">
      <c r="A33" s="310"/>
      <c r="B33" s="310"/>
      <c r="C33" s="2"/>
      <c r="D33" s="2"/>
      <c r="E33" s="2"/>
      <c r="F33" s="2"/>
      <c r="G33" s="2"/>
      <c r="H33" s="2"/>
      <c r="I33" s="2"/>
      <c r="J33" s="2"/>
      <c r="K33" s="2"/>
      <c r="L33" s="2"/>
      <c r="M33" s="2"/>
      <c r="N33" s="2"/>
      <c r="O33" s="2"/>
      <c r="P33" s="310"/>
      <c r="Q33" s="310"/>
    </row>
    <row r="34" spans="1:17" x14ac:dyDescent="0.25">
      <c r="A34" s="310"/>
      <c r="B34" s="310"/>
      <c r="C34" s="2"/>
      <c r="D34" s="2"/>
      <c r="E34" s="2"/>
      <c r="F34" s="2"/>
      <c r="G34" s="2"/>
      <c r="H34" s="2"/>
      <c r="I34" s="2"/>
      <c r="J34" s="2"/>
      <c r="K34" s="2"/>
      <c r="L34" s="2"/>
      <c r="M34" s="2"/>
      <c r="N34" s="2"/>
      <c r="O34" s="2"/>
      <c r="P34" s="310"/>
      <c r="Q34" s="310"/>
    </row>
    <row r="35" spans="1:17" s="197" customFormat="1" x14ac:dyDescent="0.25">
      <c r="A35" s="310"/>
      <c r="B35" s="310"/>
      <c r="C35" s="2"/>
      <c r="D35" s="2"/>
      <c r="E35" s="2"/>
      <c r="F35" s="2"/>
      <c r="G35" s="2"/>
      <c r="H35" s="2"/>
      <c r="I35" s="2"/>
      <c r="J35" s="2"/>
      <c r="K35" s="2"/>
      <c r="L35" s="2"/>
      <c r="M35" s="2"/>
      <c r="N35" s="2"/>
      <c r="O35" s="2"/>
      <c r="P35" s="310"/>
      <c r="Q35" s="310"/>
    </row>
    <row r="36" spans="1:17" s="197" customFormat="1" x14ac:dyDescent="0.25">
      <c r="A36" s="310"/>
      <c r="B36" s="310"/>
      <c r="C36" s="2"/>
      <c r="D36" s="2"/>
      <c r="E36" s="2"/>
      <c r="F36" s="2"/>
      <c r="G36" s="2"/>
      <c r="H36" s="2"/>
      <c r="I36" s="2"/>
      <c r="J36" s="2"/>
      <c r="K36" s="2"/>
      <c r="L36" s="2"/>
      <c r="M36" s="2"/>
      <c r="N36" s="2"/>
      <c r="O36" s="2"/>
      <c r="P36" s="310"/>
      <c r="Q36" s="310"/>
    </row>
    <row r="37" spans="1:17" s="197" customFormat="1" x14ac:dyDescent="0.25">
      <c r="A37" s="310"/>
      <c r="B37" s="310"/>
      <c r="C37" s="2"/>
      <c r="D37" s="2"/>
      <c r="E37" s="2"/>
      <c r="F37" s="2"/>
      <c r="G37" s="2"/>
      <c r="H37" s="2"/>
      <c r="I37" s="2"/>
      <c r="J37" s="2"/>
      <c r="K37" s="2"/>
      <c r="L37" s="2"/>
      <c r="M37" s="2"/>
      <c r="N37" s="2"/>
      <c r="O37" s="2"/>
      <c r="P37" s="310"/>
      <c r="Q37" s="310"/>
    </row>
    <row r="38" spans="1:17" s="197" customFormat="1" x14ac:dyDescent="0.25">
      <c r="A38" s="310"/>
      <c r="B38" s="310"/>
      <c r="C38" s="2"/>
      <c r="D38" s="2"/>
      <c r="E38" s="2"/>
      <c r="F38" s="2"/>
      <c r="G38" s="2"/>
      <c r="H38" s="2"/>
      <c r="I38" s="2"/>
      <c r="J38" s="2"/>
      <c r="K38" s="2"/>
      <c r="L38" s="2"/>
      <c r="M38" s="2"/>
      <c r="N38" s="2"/>
      <c r="O38" s="2"/>
      <c r="P38" s="310"/>
      <c r="Q38" s="310"/>
    </row>
    <row r="39" spans="1:17" s="197" customFormat="1" x14ac:dyDescent="0.25">
      <c r="A39" s="310"/>
      <c r="B39" s="310"/>
      <c r="C39" s="2"/>
      <c r="D39" s="2"/>
      <c r="E39" s="2"/>
      <c r="F39" s="2"/>
      <c r="G39" s="2"/>
      <c r="H39" s="2"/>
      <c r="I39" s="2"/>
      <c r="J39" s="2"/>
      <c r="K39" s="2"/>
      <c r="L39" s="2"/>
      <c r="M39" s="2"/>
      <c r="N39" s="2"/>
      <c r="O39" s="2"/>
      <c r="P39" s="310"/>
      <c r="Q39" s="310"/>
    </row>
    <row r="40" spans="1:17" s="197" customFormat="1" x14ac:dyDescent="0.25">
      <c r="A40" s="310"/>
      <c r="B40" s="310"/>
      <c r="C40" s="2"/>
      <c r="D40" s="2"/>
      <c r="E40" s="2"/>
      <c r="F40" s="2"/>
      <c r="G40" s="2"/>
      <c r="H40" s="2"/>
      <c r="I40" s="2"/>
      <c r="J40" s="2"/>
      <c r="K40" s="2"/>
      <c r="L40" s="2"/>
      <c r="M40" s="2"/>
      <c r="N40" s="2"/>
      <c r="O40" s="2"/>
      <c r="P40" s="310"/>
      <c r="Q40" s="310"/>
    </row>
    <row r="41" spans="1:17" s="197" customFormat="1" x14ac:dyDescent="0.25">
      <c r="A41" s="310"/>
      <c r="B41" s="310"/>
      <c r="C41" s="2"/>
      <c r="D41" s="2"/>
      <c r="E41" s="2"/>
      <c r="F41" s="2"/>
      <c r="G41" s="2"/>
      <c r="H41" s="2"/>
      <c r="I41" s="2"/>
      <c r="J41" s="2"/>
      <c r="K41" s="2"/>
      <c r="L41" s="2"/>
      <c r="M41" s="2"/>
      <c r="N41" s="2"/>
      <c r="O41" s="2"/>
      <c r="P41" s="310"/>
      <c r="Q41" s="310"/>
    </row>
    <row r="42" spans="1:17" s="197" customFormat="1" x14ac:dyDescent="0.25">
      <c r="A42" s="310"/>
      <c r="B42" s="310"/>
      <c r="C42" s="2"/>
      <c r="D42" s="2"/>
      <c r="E42" s="2"/>
      <c r="F42" s="2"/>
      <c r="G42" s="2"/>
      <c r="H42" s="2"/>
      <c r="I42" s="2"/>
      <c r="J42" s="2"/>
      <c r="K42" s="2"/>
      <c r="L42" s="2"/>
      <c r="M42" s="2"/>
      <c r="N42" s="2"/>
      <c r="O42" s="2"/>
      <c r="P42" s="310"/>
      <c r="Q42" s="310"/>
    </row>
    <row r="43" spans="1:17" s="197" customFormat="1" x14ac:dyDescent="0.25">
      <c r="A43" s="310"/>
      <c r="B43" s="310"/>
      <c r="C43" s="2"/>
      <c r="D43" s="2"/>
      <c r="E43" s="2"/>
      <c r="F43" s="2"/>
      <c r="G43" s="2"/>
      <c r="H43" s="2"/>
      <c r="I43" s="2"/>
      <c r="J43" s="2"/>
      <c r="K43" s="2"/>
      <c r="L43" s="2"/>
      <c r="M43" s="2"/>
      <c r="N43" s="2"/>
      <c r="O43" s="2"/>
      <c r="P43" s="310"/>
      <c r="Q43" s="310"/>
    </row>
    <row r="44" spans="1:17" s="197" customFormat="1" x14ac:dyDescent="0.25">
      <c r="A44" s="310"/>
      <c r="B44" s="310"/>
      <c r="C44" s="2"/>
      <c r="D44" s="2"/>
      <c r="E44" s="2"/>
      <c r="F44" s="2"/>
      <c r="G44" s="2"/>
      <c r="H44" s="2"/>
      <c r="I44" s="2"/>
      <c r="J44" s="2"/>
      <c r="K44" s="2"/>
      <c r="L44" s="2"/>
      <c r="M44" s="2"/>
      <c r="N44" s="2"/>
      <c r="O44" s="2"/>
      <c r="P44" s="310"/>
      <c r="Q44" s="310"/>
    </row>
    <row r="45" spans="1:17" s="197" customFormat="1" x14ac:dyDescent="0.25">
      <c r="A45" s="310"/>
      <c r="B45" s="310"/>
      <c r="C45" s="2"/>
      <c r="D45" s="2"/>
      <c r="E45" s="2"/>
      <c r="F45" s="2"/>
      <c r="G45" s="2"/>
      <c r="H45" s="2"/>
      <c r="I45" s="2"/>
      <c r="J45" s="2"/>
      <c r="K45" s="2"/>
      <c r="L45" s="2"/>
      <c r="M45" s="2"/>
      <c r="N45" s="2"/>
      <c r="O45" s="2"/>
      <c r="P45" s="310"/>
      <c r="Q45" s="310"/>
    </row>
    <row r="46" spans="1:17" s="197" customFormat="1" x14ac:dyDescent="0.25">
      <c r="A46" s="310"/>
      <c r="B46" s="310"/>
      <c r="C46" s="2"/>
      <c r="D46" s="2"/>
      <c r="E46" s="2"/>
      <c r="F46" s="2"/>
      <c r="G46" s="2"/>
      <c r="H46" s="2"/>
      <c r="I46" s="2"/>
      <c r="J46" s="2"/>
      <c r="K46" s="2"/>
      <c r="L46" s="2"/>
      <c r="M46" s="2"/>
      <c r="N46" s="2"/>
      <c r="O46" s="2"/>
      <c r="P46" s="310"/>
      <c r="Q46" s="310"/>
    </row>
    <row r="47" spans="1:17" s="197" customFormat="1" x14ac:dyDescent="0.25">
      <c r="A47" s="310"/>
      <c r="B47" s="310"/>
      <c r="C47" s="2"/>
      <c r="D47" s="2"/>
      <c r="E47" s="2"/>
      <c r="F47" s="2"/>
      <c r="G47" s="2"/>
      <c r="H47" s="2"/>
      <c r="I47" s="2"/>
      <c r="J47" s="2"/>
      <c r="K47" s="2"/>
      <c r="L47" s="2"/>
      <c r="M47" s="2"/>
      <c r="N47" s="2"/>
      <c r="O47" s="2"/>
      <c r="P47" s="310"/>
      <c r="Q47" s="310"/>
    </row>
    <row r="48" spans="1:17" s="197" customFormat="1" x14ac:dyDescent="0.25">
      <c r="A48" s="310"/>
      <c r="B48" s="310"/>
      <c r="C48" s="2"/>
      <c r="D48" s="2"/>
      <c r="E48" s="2"/>
      <c r="F48" s="2"/>
      <c r="G48" s="2"/>
      <c r="H48" s="2"/>
      <c r="I48" s="2"/>
      <c r="J48" s="2"/>
      <c r="K48" s="2"/>
      <c r="L48" s="2"/>
      <c r="M48" s="2"/>
      <c r="N48" s="2"/>
      <c r="O48" s="2"/>
      <c r="P48" s="310"/>
      <c r="Q48" s="310"/>
    </row>
    <row r="49" spans="3:17" s="197" customFormat="1" x14ac:dyDescent="0.25">
      <c r="C49" s="2"/>
      <c r="D49" s="2"/>
      <c r="E49" s="2"/>
      <c r="F49" s="2"/>
      <c r="G49" s="2"/>
      <c r="H49" s="2"/>
      <c r="I49" s="2"/>
      <c r="J49" s="2"/>
      <c r="K49" s="2"/>
      <c r="L49" s="2"/>
      <c r="M49" s="2"/>
      <c r="N49" s="2"/>
      <c r="O49" s="2"/>
      <c r="P49" s="310"/>
      <c r="Q49" s="310"/>
    </row>
    <row r="50" spans="3:17" s="197" customFormat="1" x14ac:dyDescent="0.25">
      <c r="C50" s="2"/>
      <c r="D50" s="2"/>
      <c r="E50" s="2"/>
      <c r="F50" s="2"/>
      <c r="G50" s="2"/>
      <c r="H50" s="2"/>
      <c r="I50" s="2"/>
      <c r="J50" s="2"/>
      <c r="K50" s="2"/>
      <c r="L50" s="2"/>
      <c r="M50" s="2"/>
      <c r="N50" s="2"/>
      <c r="O50" s="2"/>
      <c r="P50" s="310"/>
      <c r="Q50" s="310"/>
    </row>
    <row r="51" spans="3:17" s="197" customFormat="1" x14ac:dyDescent="0.25">
      <c r="C51" s="2"/>
      <c r="D51" s="2"/>
      <c r="E51" s="2"/>
      <c r="F51" s="2"/>
      <c r="G51" s="2"/>
      <c r="H51" s="2"/>
      <c r="I51" s="2"/>
      <c r="J51" s="2"/>
      <c r="K51" s="2"/>
      <c r="L51" s="2"/>
      <c r="M51" s="2"/>
      <c r="N51" s="2"/>
      <c r="O51" s="2"/>
      <c r="P51" s="310"/>
      <c r="Q51" s="310"/>
    </row>
    <row r="52" spans="3:17" s="197" customFormat="1" x14ac:dyDescent="0.25">
      <c r="C52" s="2"/>
      <c r="D52" s="2"/>
      <c r="E52" s="2"/>
      <c r="F52" s="2"/>
      <c r="G52" s="2"/>
      <c r="H52" s="2"/>
      <c r="I52" s="2"/>
      <c r="J52" s="2"/>
      <c r="K52" s="2"/>
      <c r="L52" s="2"/>
      <c r="M52" s="2"/>
      <c r="N52" s="2"/>
      <c r="O52" s="2"/>
      <c r="P52" s="310"/>
      <c r="Q52" s="310"/>
    </row>
    <row r="53" spans="3:17" s="197" customFormat="1" x14ac:dyDescent="0.25">
      <c r="C53" s="2"/>
      <c r="D53" s="2"/>
      <c r="E53" s="2"/>
      <c r="F53" s="2"/>
      <c r="G53" s="2"/>
      <c r="H53" s="2"/>
      <c r="I53" s="2"/>
      <c r="J53" s="2"/>
      <c r="K53" s="2"/>
      <c r="L53" s="2"/>
      <c r="M53" s="2"/>
      <c r="N53" s="2"/>
      <c r="O53" s="2"/>
      <c r="P53" s="310"/>
      <c r="Q53" s="310"/>
    </row>
    <row r="54" spans="3:17" s="197" customFormat="1" x14ac:dyDescent="0.25">
      <c r="C54" s="2"/>
      <c r="D54" s="2"/>
      <c r="E54" s="2"/>
      <c r="F54" s="2"/>
      <c r="G54" s="2"/>
      <c r="H54" s="2"/>
      <c r="I54" s="2"/>
      <c r="J54" s="2"/>
      <c r="K54" s="2"/>
      <c r="L54" s="2"/>
      <c r="M54" s="2"/>
      <c r="N54" s="2"/>
      <c r="O54" s="2"/>
      <c r="P54" s="310"/>
      <c r="Q54" s="310"/>
    </row>
    <row r="55" spans="3:17" s="197" customFormat="1" x14ac:dyDescent="0.25">
      <c r="C55" s="2"/>
      <c r="D55" s="2"/>
      <c r="E55" s="2"/>
      <c r="F55" s="2"/>
      <c r="G55" s="2"/>
      <c r="H55" s="2"/>
      <c r="I55" s="2"/>
      <c r="J55" s="2"/>
      <c r="K55" s="2"/>
      <c r="L55" s="2"/>
      <c r="M55" s="2"/>
      <c r="N55" s="2"/>
      <c r="O55" s="2"/>
      <c r="P55" s="310"/>
      <c r="Q55" s="310"/>
    </row>
    <row r="56" spans="3:17" s="197" customFormat="1" x14ac:dyDescent="0.25">
      <c r="C56" s="2"/>
      <c r="D56" s="2"/>
      <c r="E56" s="2"/>
      <c r="F56" s="2"/>
      <c r="G56" s="2"/>
      <c r="H56" s="2"/>
      <c r="I56" s="2"/>
      <c r="J56" s="2"/>
      <c r="K56" s="2"/>
      <c r="L56" s="2"/>
      <c r="M56" s="2"/>
      <c r="N56" s="2"/>
      <c r="O56" s="2"/>
      <c r="P56" s="310"/>
      <c r="Q56" s="310"/>
    </row>
    <row r="57" spans="3:17" s="197" customFormat="1" x14ac:dyDescent="0.25">
      <c r="C57" s="2"/>
      <c r="D57" s="2"/>
      <c r="E57" s="2"/>
      <c r="F57" s="2"/>
      <c r="G57" s="2"/>
      <c r="H57" s="2"/>
      <c r="I57" s="2"/>
      <c r="J57" s="2"/>
      <c r="K57" s="2"/>
      <c r="L57" s="2"/>
      <c r="M57" s="2"/>
      <c r="N57" s="2"/>
      <c r="O57" s="2"/>
      <c r="P57" s="310"/>
      <c r="Q57" s="310"/>
    </row>
    <row r="58" spans="3:17" x14ac:dyDescent="0.25">
      <c r="P58" s="6"/>
      <c r="Q58" s="6"/>
    </row>
    <row r="59" spans="3:17" x14ac:dyDescent="0.25">
      <c r="P59" s="6"/>
      <c r="Q59" s="6"/>
    </row>
    <row r="60" spans="3:17" x14ac:dyDescent="0.25">
      <c r="P60" s="6"/>
      <c r="Q60" s="6"/>
    </row>
    <row r="61" spans="3:17" x14ac:dyDescent="0.25">
      <c r="P61" s="6"/>
      <c r="Q61" s="6"/>
    </row>
    <row r="62" spans="3:17" x14ac:dyDescent="0.25">
      <c r="P62" s="6"/>
      <c r="Q62" s="6"/>
    </row>
    <row r="63" spans="3:17" x14ac:dyDescent="0.25">
      <c r="P63" s="6"/>
      <c r="Q63" s="6"/>
    </row>
    <row r="64" spans="3:17" x14ac:dyDescent="0.25">
      <c r="P64" s="6"/>
      <c r="Q64" s="6"/>
    </row>
    <row r="65" spans="16:17" x14ac:dyDescent="0.25">
      <c r="P65" s="6"/>
      <c r="Q65" s="6"/>
    </row>
    <row r="66" spans="16:17" x14ac:dyDescent="0.25">
      <c r="P66" s="6"/>
      <c r="Q66" s="6"/>
    </row>
    <row r="67" spans="16:17" x14ac:dyDescent="0.25">
      <c r="P67" s="6"/>
      <c r="Q67" s="6"/>
    </row>
    <row r="68" spans="16:17" x14ac:dyDescent="0.25">
      <c r="P68" s="6"/>
      <c r="Q68" s="6"/>
    </row>
    <row r="69" spans="16:17" x14ac:dyDescent="0.25">
      <c r="P69" s="6"/>
      <c r="Q69" s="6"/>
    </row>
    <row r="70" spans="16:17" x14ac:dyDescent="0.25">
      <c r="P70" s="6"/>
      <c r="Q70" s="6"/>
    </row>
    <row r="71" spans="16:17" x14ac:dyDescent="0.25">
      <c r="P71" s="6"/>
      <c r="Q71" s="6"/>
    </row>
    <row r="72" spans="16:17" x14ac:dyDescent="0.25">
      <c r="P72" s="6"/>
      <c r="Q72" s="6"/>
    </row>
    <row r="73" spans="16:17" x14ac:dyDescent="0.25">
      <c r="P73" s="6"/>
      <c r="Q73" s="6"/>
    </row>
    <row r="74" spans="16:17" x14ac:dyDescent="0.25">
      <c r="P74" s="6"/>
      <c r="Q74" s="6"/>
    </row>
    <row r="75" spans="16:17" x14ac:dyDescent="0.25">
      <c r="P75" s="6"/>
      <c r="Q75" s="6"/>
    </row>
    <row r="76" spans="16:17" x14ac:dyDescent="0.25">
      <c r="P76" s="6"/>
      <c r="Q76" s="6"/>
    </row>
    <row r="77" spans="16:17" x14ac:dyDescent="0.25">
      <c r="P77" s="6"/>
      <c r="Q77" s="6"/>
    </row>
    <row r="78" spans="16:17" x14ac:dyDescent="0.25">
      <c r="P78" s="6"/>
      <c r="Q78" s="6"/>
    </row>
    <row r="79" spans="16:17" x14ac:dyDescent="0.25">
      <c r="P79" s="6"/>
      <c r="Q79" s="6"/>
    </row>
    <row r="80" spans="16:17" x14ac:dyDescent="0.25">
      <c r="P80" s="6"/>
      <c r="Q80" s="6"/>
    </row>
    <row r="81" spans="16:17" x14ac:dyDescent="0.25">
      <c r="P81" s="6"/>
      <c r="Q81" s="6"/>
    </row>
    <row r="82" spans="16:17" x14ac:dyDescent="0.25">
      <c r="P82" s="6"/>
      <c r="Q82" s="6"/>
    </row>
    <row r="83" spans="16:17" x14ac:dyDescent="0.25">
      <c r="P83" s="6"/>
      <c r="Q83" s="6"/>
    </row>
    <row r="84" spans="16:17" x14ac:dyDescent="0.25">
      <c r="P84" s="6"/>
      <c r="Q84" s="6"/>
    </row>
    <row r="85" spans="16:17" x14ac:dyDescent="0.25">
      <c r="P85" s="6"/>
      <c r="Q85" s="6"/>
    </row>
    <row r="86" spans="16:17" x14ac:dyDescent="0.25">
      <c r="P86" s="6"/>
      <c r="Q86" s="6"/>
    </row>
    <row r="87" spans="16:17" x14ac:dyDescent="0.25">
      <c r="P87" s="6"/>
      <c r="Q87" s="6"/>
    </row>
    <row r="88" spans="16:17" x14ac:dyDescent="0.25">
      <c r="P88" s="6"/>
      <c r="Q88" s="6"/>
    </row>
    <row r="89" spans="16:17" x14ac:dyDescent="0.25">
      <c r="P89" s="6"/>
      <c r="Q89" s="6"/>
    </row>
    <row r="90" spans="16:17" x14ac:dyDescent="0.25">
      <c r="P90" s="6"/>
      <c r="Q90" s="6"/>
    </row>
    <row r="91" spans="16:17" x14ac:dyDescent="0.25">
      <c r="P91" s="6"/>
      <c r="Q91" s="6"/>
    </row>
    <row r="92" spans="16:17" x14ac:dyDescent="0.25">
      <c r="P92" s="6"/>
      <c r="Q92" s="6"/>
    </row>
    <row r="93" spans="16:17" x14ac:dyDescent="0.25">
      <c r="P93" s="6"/>
      <c r="Q93" s="6"/>
    </row>
    <row r="94" spans="16:17" x14ac:dyDescent="0.25">
      <c r="P94" s="6"/>
      <c r="Q94" s="6"/>
    </row>
  </sheetData>
  <sortState xmlns:xlrd2="http://schemas.microsoft.com/office/spreadsheetml/2017/richdata2" ref="A7:FJ10">
    <sortCondition descending="1" ref="C7:C10"/>
  </sortState>
  <mergeCells count="25">
    <mergeCell ref="I14:J14"/>
    <mergeCell ref="K14:L14"/>
    <mergeCell ref="M5:N5"/>
    <mergeCell ref="M14:N14"/>
    <mergeCell ref="A14:B14"/>
    <mergeCell ref="A12:B12"/>
    <mergeCell ref="A13:B13"/>
    <mergeCell ref="E14:F14"/>
    <mergeCell ref="G14:H14"/>
    <mergeCell ref="E13:N13"/>
    <mergeCell ref="A2:Q2"/>
    <mergeCell ref="A3:Q3"/>
    <mergeCell ref="P4:Q4"/>
    <mergeCell ref="P5:P6"/>
    <mergeCell ref="Q5:Q6"/>
    <mergeCell ref="G5:H5"/>
    <mergeCell ref="O5:O6"/>
    <mergeCell ref="A5:A6"/>
    <mergeCell ref="C5:C6"/>
    <mergeCell ref="D5:D6"/>
    <mergeCell ref="E5:F5"/>
    <mergeCell ref="B5:B6"/>
    <mergeCell ref="I5:J5"/>
    <mergeCell ref="K5:L5"/>
    <mergeCell ref="E4:N4"/>
  </mergeCells>
  <phoneticPr fontId="13" type="noConversion"/>
  <dataValidations count="1">
    <dataValidation type="decimal" allowBlank="1" showInputMessage="1" showErrorMessage="1" sqref="K11 K7:K8 L7:P11 E7:J11" xr:uid="{00000000-0002-0000-0200-000000000000}">
      <formula1>0</formula1>
      <formula2>1</formula2>
    </dataValidation>
  </dataValidations>
  <pageMargins left="0.78740157480314965" right="0.78740157480314965" top="0.98425196850393704" bottom="0.98425196850393704" header="0.51181102362204722" footer="0.51181102362204722"/>
  <pageSetup paperSize="9" scale="68" orientation="landscape" r:id="rId1"/>
  <headerFooter alignWithMargins="0">
    <oddFooter>&amp;R 2</oddFooter>
  </headerFooter>
  <ignoredErrors>
    <ignoredError sqref="D7 D8" numberStoredAsText="1"/>
  </ignoredError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Feuil32">
    <tabColor rgb="FF097D5F"/>
  </sheetPr>
  <dimension ref="A1:FI64"/>
  <sheetViews>
    <sheetView zoomScale="80" zoomScaleNormal="80" workbookViewId="0">
      <selection activeCell="L19" sqref="L19"/>
    </sheetView>
  </sheetViews>
  <sheetFormatPr baseColWidth="10" defaultColWidth="11.44140625" defaultRowHeight="13.2" x14ac:dyDescent="0.25"/>
  <cols>
    <col min="1" max="1" width="24" style="9" customWidth="1"/>
    <col min="2" max="2" width="20.44140625" style="9" customWidth="1"/>
    <col min="3" max="3" width="17.6640625" style="8" customWidth="1"/>
    <col min="4" max="13" width="8.33203125" style="8" customWidth="1"/>
    <col min="14" max="14" width="11.44140625" style="8" customWidth="1"/>
    <col min="16" max="16" width="12.44140625" customWidth="1"/>
  </cols>
  <sheetData>
    <row r="1" spans="1:165" ht="135" customHeight="1" x14ac:dyDescent="0.25">
      <c r="A1" s="310"/>
      <c r="B1" s="310"/>
      <c r="C1" s="2"/>
      <c r="D1" s="2"/>
      <c r="E1" s="2"/>
      <c r="F1" s="2"/>
      <c r="G1" s="2"/>
      <c r="H1" s="2"/>
      <c r="I1" s="2"/>
      <c r="J1" s="2"/>
      <c r="K1" s="2"/>
      <c r="L1" s="2"/>
      <c r="M1" s="2"/>
      <c r="N1" s="2"/>
      <c r="O1" s="132"/>
      <c r="P1" s="132"/>
      <c r="Q1" s="132"/>
      <c r="R1" s="132"/>
      <c r="S1" s="132"/>
      <c r="T1" s="132"/>
      <c r="U1" s="132"/>
      <c r="V1" s="132"/>
      <c r="W1" s="132"/>
      <c r="X1" s="132"/>
      <c r="Y1" s="132"/>
      <c r="Z1" s="132"/>
      <c r="AA1" s="132"/>
      <c r="AB1" s="132"/>
      <c r="AC1" s="132"/>
      <c r="AD1" s="132"/>
      <c r="AE1" s="132"/>
      <c r="AF1" s="132"/>
      <c r="AG1" s="132"/>
      <c r="AH1" s="132"/>
      <c r="AI1" s="132"/>
      <c r="AJ1" s="132"/>
      <c r="AK1" s="132"/>
      <c r="AL1" s="132"/>
      <c r="AM1" s="132"/>
      <c r="AN1" s="132"/>
      <c r="AO1" s="132"/>
      <c r="AP1" s="132"/>
      <c r="AQ1" s="132"/>
      <c r="AR1" s="132"/>
      <c r="AS1" s="132"/>
      <c r="AT1" s="132"/>
      <c r="AU1" s="132"/>
      <c r="AV1" s="132"/>
      <c r="AW1" s="132"/>
      <c r="AX1" s="132"/>
      <c r="AY1" s="132"/>
      <c r="AZ1" s="132"/>
      <c r="BA1" s="132"/>
      <c r="BB1" s="132"/>
      <c r="BC1" s="132"/>
      <c r="BD1" s="132"/>
      <c r="BE1" s="132"/>
      <c r="BF1" s="132"/>
      <c r="BG1" s="132"/>
      <c r="BH1" s="132"/>
      <c r="BI1" s="132"/>
      <c r="BJ1" s="132"/>
      <c r="BK1" s="132"/>
      <c r="BL1" s="132"/>
      <c r="BM1" s="132"/>
      <c r="BN1" s="132"/>
      <c r="BO1" s="132"/>
      <c r="BP1" s="132"/>
      <c r="BQ1" s="132"/>
      <c r="BR1" s="132"/>
      <c r="BS1" s="132"/>
      <c r="BT1" s="132"/>
      <c r="BU1" s="132"/>
      <c r="BV1" s="132"/>
      <c r="BW1" s="132"/>
      <c r="BX1" s="132"/>
      <c r="BY1" s="132"/>
      <c r="BZ1" s="132"/>
      <c r="CA1" s="132"/>
      <c r="CB1" s="132"/>
      <c r="CC1" s="132"/>
      <c r="CD1" s="132"/>
      <c r="CE1" s="132"/>
      <c r="CF1" s="132"/>
      <c r="CG1" s="132"/>
      <c r="CH1" s="132"/>
      <c r="CI1" s="132"/>
      <c r="CJ1" s="132"/>
      <c r="CK1" s="132"/>
      <c r="CL1" s="132"/>
      <c r="CM1" s="132"/>
      <c r="CN1" s="132"/>
      <c r="CO1" s="132"/>
      <c r="CP1" s="132"/>
      <c r="CQ1" s="132"/>
      <c r="CR1" s="132"/>
      <c r="CS1" s="132"/>
      <c r="CT1" s="132"/>
      <c r="CU1" s="132"/>
      <c r="CV1" s="132"/>
      <c r="CW1" s="132"/>
      <c r="CX1" s="132"/>
      <c r="CY1" s="132"/>
      <c r="CZ1" s="132"/>
      <c r="DA1" s="132"/>
      <c r="DB1" s="132"/>
      <c r="DC1" s="132"/>
      <c r="DD1" s="132"/>
      <c r="DE1" s="132"/>
      <c r="DF1" s="132"/>
      <c r="DG1" s="132"/>
      <c r="DH1" s="132"/>
      <c r="DI1" s="132"/>
      <c r="DJ1" s="132"/>
      <c r="DK1" s="132"/>
      <c r="DL1" s="132"/>
      <c r="DM1" s="132"/>
      <c r="DN1" s="132"/>
      <c r="DO1" s="132"/>
      <c r="DP1" s="132"/>
      <c r="DQ1" s="132"/>
      <c r="DR1" s="132"/>
      <c r="DS1" s="132"/>
      <c r="DT1" s="132"/>
      <c r="DU1" s="132"/>
      <c r="DV1" s="132"/>
      <c r="DW1" s="132"/>
      <c r="DX1" s="132"/>
      <c r="DY1" s="132"/>
      <c r="DZ1" s="132"/>
      <c r="EA1" s="132"/>
      <c r="EB1" s="132"/>
      <c r="EC1" s="132"/>
      <c r="ED1" s="132"/>
      <c r="EE1" s="132"/>
      <c r="EF1" s="132"/>
      <c r="EG1" s="132"/>
      <c r="EH1" s="132"/>
      <c r="EI1" s="132"/>
      <c r="EJ1" s="132"/>
      <c r="EK1" s="132"/>
      <c r="EL1" s="132"/>
      <c r="EM1" s="132"/>
      <c r="EN1" s="132"/>
      <c r="EO1" s="132"/>
      <c r="EP1" s="132"/>
      <c r="EQ1" s="132"/>
      <c r="ER1" s="132"/>
      <c r="ES1" s="132"/>
      <c r="ET1" s="132"/>
      <c r="EU1" s="132"/>
      <c r="EV1" s="132"/>
      <c r="EW1" s="132"/>
      <c r="EX1" s="132"/>
      <c r="EY1" s="132"/>
      <c r="EZ1" s="132"/>
      <c r="FA1" s="132"/>
      <c r="FB1" s="132"/>
      <c r="FC1" s="132"/>
      <c r="FD1" s="132"/>
      <c r="FE1" s="132"/>
      <c r="FF1" s="132"/>
      <c r="FG1" s="132"/>
      <c r="FH1" s="132"/>
      <c r="FI1" s="132"/>
    </row>
    <row r="2" spans="1:165" ht="67.5" customHeight="1" x14ac:dyDescent="0.25">
      <c r="A2" s="901" t="s">
        <v>163</v>
      </c>
      <c r="B2" s="901"/>
      <c r="C2" s="901"/>
      <c r="D2" s="901"/>
      <c r="E2" s="901"/>
      <c r="F2" s="901"/>
      <c r="G2" s="901"/>
      <c r="H2" s="902"/>
      <c r="I2" s="902"/>
      <c r="J2" s="902"/>
      <c r="K2" s="902"/>
      <c r="L2" s="902"/>
      <c r="M2" s="902"/>
      <c r="N2" s="902"/>
      <c r="O2" s="902"/>
      <c r="P2" s="902"/>
      <c r="Q2" s="132"/>
      <c r="R2" s="132"/>
      <c r="S2" s="132"/>
      <c r="T2" s="132"/>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c r="AS2" s="132"/>
      <c r="AT2" s="132"/>
      <c r="AU2" s="132"/>
      <c r="AV2" s="132"/>
      <c r="AW2" s="132"/>
      <c r="AX2" s="132"/>
      <c r="AY2" s="132"/>
      <c r="AZ2" s="132"/>
      <c r="BA2" s="132"/>
      <c r="BB2" s="132"/>
      <c r="BC2" s="132"/>
      <c r="BD2" s="132"/>
      <c r="BE2" s="132"/>
      <c r="BF2" s="132"/>
      <c r="BG2" s="132"/>
      <c r="BH2" s="132"/>
      <c r="BI2" s="132"/>
      <c r="BJ2" s="132"/>
      <c r="BK2" s="132"/>
      <c r="BL2" s="132"/>
      <c r="BM2" s="132"/>
      <c r="BN2" s="132"/>
      <c r="BO2" s="132"/>
      <c r="BP2" s="132"/>
      <c r="BQ2" s="132"/>
      <c r="BR2" s="132"/>
      <c r="BS2" s="132"/>
      <c r="BT2" s="132"/>
      <c r="BU2" s="132"/>
      <c r="BV2" s="132"/>
      <c r="BW2" s="132"/>
      <c r="BX2" s="132"/>
      <c r="BY2" s="132"/>
      <c r="BZ2" s="132"/>
      <c r="CA2" s="132"/>
      <c r="CB2" s="132"/>
      <c r="CC2" s="132"/>
      <c r="CD2" s="132"/>
      <c r="CE2" s="132"/>
      <c r="CF2" s="132"/>
      <c r="CG2" s="132"/>
      <c r="CH2" s="132"/>
      <c r="CI2" s="132"/>
      <c r="CJ2" s="132"/>
      <c r="CK2" s="132"/>
      <c r="CL2" s="132"/>
      <c r="CM2" s="132"/>
      <c r="CN2" s="132"/>
      <c r="CO2" s="132"/>
      <c r="CP2" s="132"/>
      <c r="CQ2" s="132"/>
      <c r="CR2" s="132"/>
      <c r="CS2" s="132"/>
      <c r="CT2" s="132"/>
      <c r="CU2" s="132"/>
      <c r="CV2" s="132"/>
      <c r="CW2" s="132"/>
      <c r="CX2" s="132"/>
      <c r="CY2" s="132"/>
      <c r="CZ2" s="132"/>
      <c r="DA2" s="132"/>
      <c r="DB2" s="132"/>
      <c r="DC2" s="132"/>
      <c r="DD2" s="132"/>
      <c r="DE2" s="132"/>
      <c r="DF2" s="132"/>
      <c r="DG2" s="132"/>
      <c r="DH2" s="132"/>
      <c r="DI2" s="132"/>
      <c r="DJ2" s="132"/>
      <c r="DK2" s="132"/>
      <c r="DL2" s="132"/>
      <c r="DM2" s="132"/>
      <c r="DN2" s="132"/>
      <c r="DO2" s="132"/>
      <c r="DP2" s="132"/>
      <c r="DQ2" s="132"/>
      <c r="DR2" s="132"/>
      <c r="DS2" s="132"/>
      <c r="DT2" s="132"/>
      <c r="DU2" s="132"/>
      <c r="DV2" s="132"/>
      <c r="DW2" s="132"/>
      <c r="DX2" s="132"/>
      <c r="DY2" s="132"/>
      <c r="DZ2" s="132"/>
      <c r="EA2" s="132"/>
      <c r="EB2" s="132"/>
      <c r="EC2" s="132"/>
      <c r="ED2" s="132"/>
      <c r="EE2" s="132"/>
      <c r="EF2" s="132"/>
      <c r="EG2" s="132"/>
      <c r="EH2" s="132"/>
      <c r="EI2" s="132"/>
      <c r="EJ2" s="132"/>
      <c r="EK2" s="132"/>
      <c r="EL2" s="132"/>
      <c r="EM2" s="132"/>
      <c r="EN2" s="132"/>
      <c r="EO2" s="132"/>
      <c r="EP2" s="132"/>
      <c r="EQ2" s="132"/>
      <c r="ER2" s="132"/>
      <c r="ES2" s="132"/>
      <c r="ET2" s="132"/>
      <c r="EU2" s="132"/>
      <c r="EV2" s="132"/>
      <c r="EW2" s="132"/>
      <c r="EX2" s="132"/>
      <c r="EY2" s="132"/>
      <c r="EZ2" s="132"/>
      <c r="FA2" s="132"/>
      <c r="FB2" s="132"/>
      <c r="FC2" s="132"/>
      <c r="FD2" s="132"/>
      <c r="FE2" s="132"/>
      <c r="FF2" s="132"/>
      <c r="FG2" s="132"/>
      <c r="FH2" s="132"/>
      <c r="FI2" s="132"/>
    </row>
    <row r="3" spans="1:165" ht="49.5" customHeight="1" x14ac:dyDescent="0.25">
      <c r="A3" s="955" t="s">
        <v>474</v>
      </c>
      <c r="B3" s="904"/>
      <c r="C3" s="904"/>
      <c r="D3" s="904"/>
      <c r="E3" s="904"/>
      <c r="F3" s="904"/>
      <c r="G3" s="904"/>
      <c r="H3" s="904"/>
      <c r="I3" s="904"/>
      <c r="J3" s="904"/>
      <c r="K3" s="904"/>
      <c r="L3" s="904"/>
      <c r="M3" s="904"/>
      <c r="N3" s="905"/>
      <c r="O3" s="905"/>
      <c r="P3" s="906"/>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32"/>
      <c r="AX3" s="132"/>
      <c r="AY3" s="132"/>
      <c r="AZ3" s="132"/>
      <c r="BA3" s="132"/>
      <c r="BB3" s="132"/>
      <c r="BC3" s="132"/>
      <c r="BD3" s="132"/>
      <c r="BE3" s="132"/>
      <c r="BF3" s="132"/>
      <c r="BG3" s="132"/>
      <c r="BH3" s="132"/>
      <c r="BI3" s="132"/>
      <c r="BJ3" s="132"/>
      <c r="BK3" s="132"/>
      <c r="BL3" s="132"/>
      <c r="BM3" s="132"/>
      <c r="BN3" s="132"/>
      <c r="BO3" s="132"/>
      <c r="BP3" s="132"/>
      <c r="BQ3" s="132"/>
      <c r="BR3" s="132"/>
      <c r="BS3" s="132"/>
      <c r="BT3" s="132"/>
      <c r="BU3" s="132"/>
      <c r="BV3" s="132"/>
      <c r="BW3" s="132"/>
      <c r="BX3" s="132"/>
      <c r="BY3" s="132"/>
      <c r="BZ3" s="132"/>
      <c r="CA3" s="132"/>
      <c r="CB3" s="132"/>
      <c r="CC3" s="132"/>
      <c r="CD3" s="132"/>
      <c r="CE3" s="132"/>
      <c r="CF3" s="132"/>
      <c r="CG3" s="132"/>
      <c r="CH3" s="132"/>
      <c r="CI3" s="132"/>
      <c r="CJ3" s="132"/>
      <c r="CK3" s="132"/>
      <c r="CL3" s="132"/>
      <c r="CM3" s="132"/>
      <c r="CN3" s="132"/>
      <c r="CO3" s="132"/>
      <c r="CP3" s="132"/>
      <c r="CQ3" s="132"/>
      <c r="CR3" s="132"/>
      <c r="CS3" s="132"/>
      <c r="CT3" s="132"/>
      <c r="CU3" s="132"/>
      <c r="CV3" s="132"/>
      <c r="CW3" s="132"/>
      <c r="CX3" s="132"/>
      <c r="CY3" s="132"/>
      <c r="CZ3" s="132"/>
      <c r="DA3" s="132"/>
      <c r="DB3" s="132"/>
      <c r="DC3" s="132"/>
      <c r="DD3" s="132"/>
      <c r="DE3" s="132"/>
      <c r="DF3" s="132"/>
      <c r="DG3" s="132"/>
      <c r="DH3" s="132"/>
      <c r="DI3" s="132"/>
      <c r="DJ3" s="132"/>
      <c r="DK3" s="132"/>
      <c r="DL3" s="132"/>
      <c r="DM3" s="132"/>
      <c r="DN3" s="132"/>
      <c r="DO3" s="132"/>
      <c r="DP3" s="132"/>
      <c r="DQ3" s="132"/>
      <c r="DR3" s="132"/>
      <c r="DS3" s="132"/>
      <c r="DT3" s="132"/>
      <c r="DU3" s="132"/>
      <c r="DV3" s="132"/>
      <c r="DW3" s="132"/>
      <c r="DX3" s="132"/>
      <c r="DY3" s="132"/>
      <c r="DZ3" s="132"/>
      <c r="EA3" s="132"/>
      <c r="EB3" s="132"/>
      <c r="EC3" s="132"/>
      <c r="ED3" s="132"/>
      <c r="EE3" s="132"/>
      <c r="EF3" s="132"/>
      <c r="EG3" s="132"/>
      <c r="EH3" s="132"/>
      <c r="EI3" s="132"/>
      <c r="EJ3" s="132"/>
      <c r="EK3" s="132"/>
      <c r="EL3" s="132"/>
      <c r="EM3" s="132"/>
      <c r="EN3" s="132"/>
      <c r="EO3" s="132"/>
      <c r="EP3" s="132"/>
      <c r="EQ3" s="132"/>
      <c r="ER3" s="132"/>
      <c r="ES3" s="132"/>
      <c r="ET3" s="132"/>
      <c r="EU3" s="132"/>
      <c r="EV3" s="132"/>
      <c r="EW3" s="132"/>
      <c r="EX3" s="132"/>
      <c r="EY3" s="132"/>
      <c r="EZ3" s="132"/>
      <c r="FA3" s="132"/>
      <c r="FB3" s="132"/>
      <c r="FC3" s="132"/>
      <c r="FD3" s="132"/>
      <c r="FE3" s="132"/>
      <c r="FF3" s="132"/>
      <c r="FG3" s="132"/>
      <c r="FH3" s="132"/>
      <c r="FI3" s="132"/>
    </row>
    <row r="4" spans="1:165" ht="21" customHeight="1" x14ac:dyDescent="0.25">
      <c r="A4" s="21"/>
      <c r="B4" s="22"/>
      <c r="C4" s="15"/>
      <c r="D4" s="907" t="s">
        <v>164</v>
      </c>
      <c r="E4" s="923"/>
      <c r="F4" s="923"/>
      <c r="G4" s="923"/>
      <c r="H4" s="923"/>
      <c r="I4" s="923"/>
      <c r="J4" s="923"/>
      <c r="K4" s="923"/>
      <c r="L4" s="923"/>
      <c r="M4" s="924"/>
      <c r="N4" s="602" t="s">
        <v>7</v>
      </c>
      <c r="O4" s="907" t="s">
        <v>165</v>
      </c>
      <c r="P4" s="908"/>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32"/>
      <c r="AX4" s="132"/>
      <c r="AY4" s="132"/>
      <c r="AZ4" s="132"/>
      <c r="BA4" s="132"/>
      <c r="BB4" s="132"/>
      <c r="BC4" s="132"/>
      <c r="BD4" s="132"/>
      <c r="BE4" s="132"/>
      <c r="BF4" s="132"/>
      <c r="BG4" s="132"/>
      <c r="BH4" s="132"/>
      <c r="BI4" s="132"/>
      <c r="BJ4" s="132"/>
      <c r="BK4" s="132"/>
      <c r="BL4" s="132"/>
      <c r="BM4" s="132"/>
      <c r="BN4" s="132"/>
      <c r="BO4" s="132"/>
      <c r="BP4" s="132"/>
      <c r="BQ4" s="132"/>
      <c r="BR4" s="132"/>
      <c r="BS4" s="132"/>
      <c r="BT4" s="132"/>
      <c r="BU4" s="132"/>
      <c r="BV4" s="132"/>
      <c r="BW4" s="132"/>
      <c r="BX4" s="132"/>
      <c r="BY4" s="132"/>
      <c r="BZ4" s="132"/>
      <c r="CA4" s="132"/>
      <c r="CB4" s="132"/>
      <c r="CC4" s="132"/>
      <c r="CD4" s="132"/>
      <c r="CE4" s="132"/>
      <c r="CF4" s="132"/>
      <c r="CG4" s="132"/>
      <c r="CH4" s="132"/>
      <c r="CI4" s="132"/>
      <c r="CJ4" s="132"/>
      <c r="CK4" s="132"/>
      <c r="CL4" s="132"/>
      <c r="CM4" s="132"/>
      <c r="CN4" s="132"/>
      <c r="CO4" s="132"/>
      <c r="CP4" s="132"/>
      <c r="CQ4" s="132"/>
      <c r="CR4" s="132"/>
      <c r="CS4" s="132"/>
      <c r="CT4" s="132"/>
      <c r="CU4" s="132"/>
      <c r="CV4" s="132"/>
      <c r="CW4" s="132"/>
      <c r="CX4" s="132"/>
      <c r="CY4" s="132"/>
      <c r="CZ4" s="132"/>
      <c r="DA4" s="132"/>
      <c r="DB4" s="132"/>
      <c r="DC4" s="132"/>
      <c r="DD4" s="132"/>
      <c r="DE4" s="132"/>
      <c r="DF4" s="132"/>
      <c r="DG4" s="132"/>
      <c r="DH4" s="132"/>
      <c r="DI4" s="132"/>
      <c r="DJ4" s="132"/>
      <c r="DK4" s="132"/>
      <c r="DL4" s="132"/>
      <c r="DM4" s="132"/>
      <c r="DN4" s="132"/>
      <c r="DO4" s="132"/>
      <c r="DP4" s="132"/>
      <c r="DQ4" s="132"/>
      <c r="DR4" s="132"/>
      <c r="DS4" s="132"/>
      <c r="DT4" s="132"/>
      <c r="DU4" s="132"/>
      <c r="DV4" s="132"/>
      <c r="DW4" s="132"/>
      <c r="DX4" s="132"/>
      <c r="DY4" s="132"/>
      <c r="DZ4" s="132"/>
      <c r="EA4" s="132"/>
      <c r="EB4" s="132"/>
      <c r="EC4" s="132"/>
      <c r="ED4" s="132"/>
      <c r="EE4" s="132"/>
      <c r="EF4" s="132"/>
      <c r="EG4" s="132"/>
      <c r="EH4" s="132"/>
      <c r="EI4" s="132"/>
      <c r="EJ4" s="132"/>
      <c r="EK4" s="132"/>
      <c r="EL4" s="132"/>
      <c r="EM4" s="132"/>
      <c r="EN4" s="132"/>
      <c r="EO4" s="132"/>
      <c r="EP4" s="132"/>
      <c r="EQ4" s="132"/>
      <c r="ER4" s="132"/>
      <c r="ES4" s="132"/>
      <c r="ET4" s="132"/>
      <c r="EU4" s="132"/>
      <c r="EV4" s="132"/>
      <c r="EW4" s="132"/>
      <c r="EX4" s="132"/>
      <c r="EY4" s="132"/>
      <c r="EZ4" s="132"/>
      <c r="FA4" s="132"/>
      <c r="FB4" s="132"/>
      <c r="FC4" s="132"/>
      <c r="FD4" s="132"/>
      <c r="FE4" s="132"/>
      <c r="FF4" s="132"/>
      <c r="FG4" s="132"/>
      <c r="FH4" s="132"/>
      <c r="FI4" s="132"/>
    </row>
    <row r="5" spans="1:165" s="4" customFormat="1" ht="43.5" customHeight="1" x14ac:dyDescent="0.2">
      <c r="A5" s="914" t="s">
        <v>166</v>
      </c>
      <c r="B5" s="914" t="s">
        <v>131</v>
      </c>
      <c r="C5" s="916" t="s">
        <v>1320</v>
      </c>
      <c r="D5" s="911" t="s">
        <v>20</v>
      </c>
      <c r="E5" s="911"/>
      <c r="F5" s="911" t="s">
        <v>35</v>
      </c>
      <c r="G5" s="911"/>
      <c r="H5" s="920" t="s">
        <v>167</v>
      </c>
      <c r="I5" s="921"/>
      <c r="J5" s="916" t="s">
        <v>168</v>
      </c>
      <c r="K5" s="922"/>
      <c r="L5" s="916" t="s">
        <v>31</v>
      </c>
      <c r="M5" s="922"/>
      <c r="N5" s="912" t="s">
        <v>169</v>
      </c>
      <c r="O5" s="909" t="s">
        <v>170</v>
      </c>
      <c r="P5" s="909" t="s">
        <v>171</v>
      </c>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row>
    <row r="6" spans="1:165" s="5" customFormat="1" ht="45.75" customHeight="1" x14ac:dyDescent="0.25">
      <c r="A6" s="915"/>
      <c r="B6" s="915"/>
      <c r="C6" s="917"/>
      <c r="D6" s="11" t="s">
        <v>172</v>
      </c>
      <c r="E6" s="601" t="s">
        <v>173</v>
      </c>
      <c r="F6" s="11" t="s">
        <v>172</v>
      </c>
      <c r="G6" s="601" t="s">
        <v>173</v>
      </c>
      <c r="H6" s="11" t="s">
        <v>172</v>
      </c>
      <c r="I6" s="601" t="s">
        <v>173</v>
      </c>
      <c r="J6" s="11" t="s">
        <v>172</v>
      </c>
      <c r="K6" s="601" t="s">
        <v>173</v>
      </c>
      <c r="L6" s="11" t="s">
        <v>172</v>
      </c>
      <c r="M6" s="601" t="s">
        <v>173</v>
      </c>
      <c r="N6" s="913"/>
      <c r="O6" s="910"/>
      <c r="P6" s="910"/>
    </row>
    <row r="7" spans="1:165" s="433" customFormat="1" x14ac:dyDescent="0.25">
      <c r="A7" s="56" t="s">
        <v>475</v>
      </c>
      <c r="B7" s="582" t="s">
        <v>476</v>
      </c>
      <c r="C7" s="58">
        <v>9644</v>
      </c>
      <c r="D7" s="59">
        <v>0.92900000000000005</v>
      </c>
      <c r="E7" s="204">
        <v>7.0999999999999994E-2</v>
      </c>
      <c r="F7" s="59"/>
      <c r="G7" s="59"/>
      <c r="H7" s="205"/>
      <c r="I7" s="205"/>
      <c r="J7" s="205"/>
      <c r="K7" s="204"/>
      <c r="L7" s="205"/>
      <c r="M7" s="205"/>
      <c r="N7" s="36"/>
      <c r="O7" s="462"/>
      <c r="P7" s="462"/>
    </row>
    <row r="8" spans="1:165" s="61" customFormat="1" x14ac:dyDescent="0.25">
      <c r="A8" s="13" t="s">
        <v>477</v>
      </c>
      <c r="B8" s="14" t="s">
        <v>478</v>
      </c>
      <c r="C8" s="215">
        <v>5896</v>
      </c>
      <c r="D8" s="36">
        <v>0.3</v>
      </c>
      <c r="E8" s="463"/>
      <c r="F8" s="463"/>
      <c r="G8" s="463"/>
      <c r="H8" s="463"/>
      <c r="I8" s="463"/>
      <c r="J8" s="36"/>
      <c r="K8" s="463"/>
      <c r="L8" s="463"/>
      <c r="M8" s="463"/>
      <c r="N8" s="60"/>
      <c r="O8" s="63"/>
      <c r="P8" s="63"/>
    </row>
    <row r="9" spans="1:165" s="61" customFormat="1" x14ac:dyDescent="0.25">
      <c r="A9" s="56"/>
      <c r="B9" s="62"/>
      <c r="C9" s="30"/>
      <c r="D9" s="60"/>
      <c r="E9" s="60"/>
      <c r="F9" s="60"/>
      <c r="G9" s="60"/>
      <c r="H9" s="60"/>
      <c r="I9" s="60"/>
      <c r="J9" s="60"/>
      <c r="K9" s="60"/>
      <c r="L9" s="60"/>
      <c r="M9" s="60"/>
      <c r="N9" s="208"/>
      <c r="O9" s="63"/>
      <c r="P9" s="63"/>
    </row>
    <row r="10" spans="1:165" s="61" customFormat="1" x14ac:dyDescent="0.25">
      <c r="A10" s="929" t="s">
        <v>188</v>
      </c>
      <c r="B10" s="930"/>
      <c r="C10" s="126"/>
      <c r="D10" s="205"/>
      <c r="E10" s="205">
        <f>SUM(E7:E9)</f>
        <v>7.0999999999999994E-2</v>
      </c>
      <c r="F10" s="205"/>
      <c r="G10" s="205">
        <f>SUM(G7:G9)</f>
        <v>0</v>
      </c>
      <c r="H10" s="213"/>
      <c r="I10" s="213">
        <f>SUM(I7:I9)</f>
        <v>0</v>
      </c>
      <c r="J10" s="213"/>
      <c r="K10" s="213">
        <f>SUM(K7:K9)</f>
        <v>0</v>
      </c>
      <c r="L10" s="213"/>
      <c r="M10" s="213">
        <f>SUM(M7:M9)</f>
        <v>0</v>
      </c>
      <c r="N10" s="129"/>
      <c r="O10" s="206"/>
      <c r="P10" s="206"/>
    </row>
    <row r="11" spans="1:165" s="61" customFormat="1" x14ac:dyDescent="0.25">
      <c r="A11" s="940" t="s">
        <v>189</v>
      </c>
      <c r="B11" s="941"/>
      <c r="C11" s="629"/>
      <c r="D11" s="948">
        <f>E10+G10+I10+K10+M10</f>
        <v>7.0999999999999994E-2</v>
      </c>
      <c r="E11" s="949"/>
      <c r="F11" s="949"/>
      <c r="G11" s="949"/>
      <c r="H11" s="950"/>
      <c r="I11" s="950"/>
      <c r="J11" s="950"/>
      <c r="K11" s="950"/>
      <c r="L11" s="950"/>
      <c r="M11" s="951"/>
      <c r="N11" s="114"/>
      <c r="O11" s="214"/>
      <c r="P11" s="214"/>
    </row>
    <row r="12" spans="1:165" s="27" customFormat="1" x14ac:dyDescent="0.25">
      <c r="A12" s="929" t="s">
        <v>190</v>
      </c>
      <c r="B12" s="952"/>
      <c r="C12" s="33"/>
      <c r="D12" s="938">
        <f>SUM(D7:E9)</f>
        <v>1.3</v>
      </c>
      <c r="E12" s="947"/>
      <c r="F12" s="938">
        <f>SUM(F7:G9)</f>
        <v>0</v>
      </c>
      <c r="G12" s="947"/>
      <c r="H12" s="938">
        <f>SUM(H7:I9)</f>
        <v>0</v>
      </c>
      <c r="I12" s="959"/>
      <c r="J12" s="938">
        <f>SUM(J7:K9)</f>
        <v>0</v>
      </c>
      <c r="K12" s="959"/>
      <c r="L12" s="938">
        <f>SUM(L7:M9)</f>
        <v>0</v>
      </c>
      <c r="M12" s="959"/>
      <c r="N12" s="628">
        <f>SUM(N7:N9)</f>
        <v>0</v>
      </c>
      <c r="O12" s="35"/>
      <c r="P12" s="35"/>
    </row>
    <row r="13" spans="1:165" s="27" customFormat="1" x14ac:dyDescent="0.25">
      <c r="A13" s="161" t="s">
        <v>191</v>
      </c>
      <c r="B13" s="162">
        <f>D12/(D12+F12+H12+J12)*100</f>
        <v>100</v>
      </c>
      <c r="C13" s="29"/>
      <c r="D13" s="29"/>
      <c r="E13" s="29"/>
      <c r="F13" s="29"/>
      <c r="G13" s="29"/>
      <c r="H13" s="29"/>
      <c r="I13" s="29"/>
      <c r="J13" s="29"/>
      <c r="K13" s="29"/>
      <c r="L13" s="29"/>
      <c r="M13" s="29"/>
      <c r="N13" s="29"/>
      <c r="O13" s="98"/>
      <c r="P13" s="98"/>
    </row>
    <row r="14" spans="1:165" s="582" customFormat="1" x14ac:dyDescent="0.25">
      <c r="C14" s="74"/>
      <c r="D14" s="74"/>
      <c r="E14" s="74"/>
      <c r="F14" s="74"/>
      <c r="G14" s="74"/>
      <c r="H14" s="74"/>
      <c r="I14" s="74"/>
      <c r="J14" s="74"/>
      <c r="K14" s="74"/>
      <c r="L14" s="74"/>
      <c r="M14" s="74"/>
      <c r="N14" s="74"/>
    </row>
    <row r="15" spans="1:165" s="27" customFormat="1" x14ac:dyDescent="0.25">
      <c r="A15" s="70" t="s">
        <v>192</v>
      </c>
      <c r="B15" s="70"/>
      <c r="C15" s="71"/>
      <c r="D15" s="74"/>
      <c r="E15" s="71"/>
      <c r="F15" s="71"/>
      <c r="G15" s="71"/>
      <c r="H15" s="71"/>
      <c r="I15" s="71"/>
      <c r="J15" s="71"/>
      <c r="K15" s="71"/>
      <c r="L15" s="71"/>
      <c r="M15" s="71"/>
      <c r="N15" s="71"/>
      <c r="O15" s="71"/>
      <c r="P15" s="72"/>
      <c r="Q15" s="70"/>
    </row>
    <row r="16" spans="1:165" s="61" customFormat="1" x14ac:dyDescent="0.25">
      <c r="A16" s="582" t="s">
        <v>1404</v>
      </c>
      <c r="B16" s="582"/>
      <c r="C16" s="74"/>
      <c r="D16" s="74"/>
      <c r="E16" s="74"/>
      <c r="F16" s="74"/>
      <c r="G16" s="74"/>
      <c r="H16" s="74"/>
      <c r="I16" s="74"/>
      <c r="J16" s="74"/>
      <c r="K16" s="74"/>
      <c r="L16" s="74"/>
      <c r="M16" s="74"/>
      <c r="N16" s="74"/>
      <c r="O16" s="74"/>
      <c r="P16" s="88"/>
      <c r="Q16" s="582"/>
    </row>
    <row r="17" spans="1:14" s="582" customFormat="1" x14ac:dyDescent="0.25">
      <c r="C17" s="74"/>
      <c r="D17" s="74"/>
      <c r="E17" s="74"/>
      <c r="F17" s="74"/>
      <c r="G17" s="74"/>
      <c r="H17" s="74"/>
      <c r="I17" s="74"/>
      <c r="J17" s="74"/>
      <c r="K17" s="74"/>
      <c r="L17" s="74"/>
      <c r="M17" s="74"/>
      <c r="N17" s="74"/>
    </row>
    <row r="18" spans="1:14" s="166" customFormat="1" x14ac:dyDescent="0.25">
      <c r="A18" s="310"/>
      <c r="B18" s="310"/>
      <c r="C18" s="2"/>
      <c r="D18" s="2"/>
      <c r="E18" s="2"/>
      <c r="F18" s="2"/>
      <c r="G18" s="2"/>
      <c r="H18" s="2"/>
      <c r="I18" s="2"/>
      <c r="J18" s="2"/>
      <c r="K18" s="2"/>
      <c r="L18" s="2"/>
      <c r="M18" s="2"/>
      <c r="N18" s="2"/>
    </row>
    <row r="19" spans="1:14" s="166" customFormat="1" x14ac:dyDescent="0.25">
      <c r="A19" s="310"/>
      <c r="B19" s="310"/>
      <c r="C19" s="2"/>
      <c r="D19" s="2"/>
      <c r="E19" s="2"/>
      <c r="F19" s="2"/>
      <c r="G19" s="2"/>
      <c r="H19" s="2"/>
      <c r="I19" s="2"/>
      <c r="J19" s="2"/>
      <c r="K19" s="2"/>
      <c r="L19" s="2"/>
      <c r="M19" s="2"/>
      <c r="N19" s="2"/>
    </row>
    <row r="20" spans="1:14" s="166" customFormat="1" x14ac:dyDescent="0.25">
      <c r="A20" s="310"/>
      <c r="B20" s="310"/>
      <c r="C20" s="2"/>
      <c r="D20" s="2"/>
      <c r="E20" s="2"/>
      <c r="F20" s="2"/>
      <c r="G20" s="2"/>
      <c r="H20" s="2"/>
      <c r="I20" s="2"/>
      <c r="J20" s="2"/>
      <c r="K20" s="2"/>
      <c r="L20" s="2"/>
      <c r="M20" s="2"/>
      <c r="N20" s="2"/>
    </row>
    <row r="21" spans="1:14" s="166" customFormat="1" x14ac:dyDescent="0.25">
      <c r="A21" s="310"/>
      <c r="B21" s="310"/>
      <c r="C21" s="2"/>
      <c r="D21" s="2"/>
      <c r="E21" s="2"/>
      <c r="F21" s="2"/>
      <c r="G21" s="2"/>
      <c r="H21" s="2"/>
      <c r="I21" s="2"/>
      <c r="J21" s="2"/>
      <c r="K21" s="2"/>
      <c r="L21" s="2"/>
      <c r="M21" s="2"/>
      <c r="N21" s="2"/>
    </row>
    <row r="22" spans="1:14" s="166" customFormat="1" x14ac:dyDescent="0.25">
      <c r="A22" s="310"/>
      <c r="B22" s="310"/>
      <c r="C22" s="2"/>
      <c r="D22" s="2"/>
      <c r="E22" s="2"/>
      <c r="F22" s="2"/>
      <c r="G22" s="2"/>
      <c r="H22" s="2"/>
      <c r="I22" s="2"/>
      <c r="J22" s="2"/>
      <c r="K22" s="2"/>
      <c r="L22" s="2"/>
      <c r="M22" s="2"/>
      <c r="N22" s="2"/>
    </row>
    <row r="23" spans="1:14" s="166" customFormat="1" x14ac:dyDescent="0.25">
      <c r="A23" s="310"/>
      <c r="B23" s="310"/>
      <c r="C23" s="2"/>
      <c r="D23" s="2"/>
      <c r="E23" s="2"/>
      <c r="F23" s="2"/>
      <c r="G23" s="2"/>
      <c r="H23" s="2"/>
      <c r="I23" s="2"/>
      <c r="J23" s="2"/>
      <c r="K23" s="2"/>
      <c r="L23" s="2"/>
      <c r="M23" s="2"/>
      <c r="N23" s="2"/>
    </row>
    <row r="24" spans="1:14" s="166" customFormat="1" x14ac:dyDescent="0.25">
      <c r="A24" s="310"/>
      <c r="B24" s="310"/>
      <c r="C24" s="2"/>
      <c r="D24" s="2"/>
      <c r="E24" s="2"/>
      <c r="F24" s="2"/>
      <c r="G24" s="2"/>
      <c r="H24" s="2"/>
      <c r="I24" s="2"/>
      <c r="J24" s="2"/>
      <c r="K24" s="2"/>
      <c r="L24" s="2"/>
      <c r="M24" s="2"/>
      <c r="N24" s="2"/>
    </row>
    <row r="25" spans="1:14" s="166" customFormat="1" x14ac:dyDescent="0.25">
      <c r="A25" s="310"/>
      <c r="B25" s="310"/>
      <c r="C25" s="2"/>
      <c r="D25" s="2"/>
      <c r="E25" s="2"/>
      <c r="F25" s="2"/>
      <c r="G25" s="2"/>
      <c r="H25" s="2"/>
      <c r="I25" s="2"/>
      <c r="J25" s="2"/>
      <c r="K25" s="2"/>
      <c r="L25" s="2"/>
      <c r="M25" s="2"/>
      <c r="N25" s="2"/>
    </row>
    <row r="26" spans="1:14" s="166" customFormat="1" x14ac:dyDescent="0.25">
      <c r="A26" s="310"/>
      <c r="B26" s="310"/>
      <c r="C26" s="2"/>
      <c r="D26" s="2"/>
      <c r="E26" s="2"/>
      <c r="F26" s="2"/>
      <c r="G26" s="2"/>
      <c r="H26" s="2"/>
      <c r="I26" s="2"/>
      <c r="J26" s="2"/>
      <c r="K26" s="2"/>
      <c r="L26" s="2"/>
      <c r="M26" s="2"/>
      <c r="N26" s="2"/>
    </row>
    <row r="27" spans="1:14" s="166" customFormat="1" x14ac:dyDescent="0.25">
      <c r="A27" s="310"/>
      <c r="B27" s="310"/>
      <c r="C27" s="2"/>
      <c r="D27" s="2"/>
      <c r="E27" s="2"/>
      <c r="F27" s="2"/>
      <c r="G27" s="2"/>
      <c r="H27" s="2"/>
      <c r="I27" s="2"/>
      <c r="J27" s="2"/>
      <c r="K27" s="2"/>
      <c r="L27" s="2"/>
      <c r="M27" s="2"/>
      <c r="N27" s="2"/>
    </row>
    <row r="28" spans="1:14" s="275" customFormat="1" x14ac:dyDescent="0.25">
      <c r="A28" s="310"/>
      <c r="B28" s="310"/>
      <c r="C28" s="2"/>
      <c r="D28" s="2"/>
      <c r="E28" s="2"/>
      <c r="F28" s="2"/>
      <c r="G28" s="2"/>
      <c r="H28" s="2"/>
      <c r="I28" s="2"/>
      <c r="J28" s="2"/>
      <c r="K28" s="2"/>
      <c r="L28" s="2"/>
      <c r="M28" s="2"/>
      <c r="N28" s="2"/>
    </row>
    <row r="29" spans="1:14" s="275" customFormat="1" x14ac:dyDescent="0.25">
      <c r="A29" s="310"/>
      <c r="B29" s="310"/>
      <c r="C29" s="2"/>
      <c r="D29" s="2"/>
      <c r="E29" s="2"/>
      <c r="F29" s="2"/>
      <c r="G29" s="2"/>
      <c r="H29" s="2"/>
      <c r="I29" s="2"/>
      <c r="J29" s="2"/>
      <c r="K29" s="2"/>
      <c r="L29" s="2"/>
      <c r="M29" s="2"/>
      <c r="N29" s="2"/>
    </row>
    <row r="30" spans="1:14" s="275" customFormat="1" x14ac:dyDescent="0.25">
      <c r="A30" s="310"/>
      <c r="B30" s="310"/>
      <c r="C30" s="2"/>
      <c r="D30" s="2"/>
      <c r="E30" s="2"/>
      <c r="F30" s="2"/>
      <c r="G30" s="2"/>
      <c r="H30" s="2"/>
      <c r="I30" s="2"/>
      <c r="J30" s="2"/>
      <c r="K30" s="2"/>
      <c r="L30" s="2"/>
      <c r="M30" s="2"/>
      <c r="N30" s="2"/>
    </row>
    <row r="31" spans="1:14" s="275" customFormat="1" x14ac:dyDescent="0.25">
      <c r="A31" s="310"/>
      <c r="B31" s="310"/>
      <c r="C31" s="2"/>
      <c r="D31" s="2"/>
      <c r="E31" s="2"/>
      <c r="F31" s="2"/>
      <c r="G31" s="2"/>
      <c r="H31" s="2"/>
      <c r="I31" s="2"/>
      <c r="J31" s="2"/>
      <c r="K31" s="2"/>
      <c r="L31" s="2"/>
      <c r="M31" s="2"/>
      <c r="N31" s="2"/>
    </row>
    <row r="32" spans="1:14" s="275" customFormat="1" x14ac:dyDescent="0.25">
      <c r="A32" s="310"/>
      <c r="B32" s="310"/>
      <c r="C32" s="2"/>
      <c r="D32" s="2"/>
      <c r="E32" s="2"/>
      <c r="F32" s="2"/>
      <c r="G32" s="2"/>
      <c r="H32" s="2"/>
      <c r="I32" s="2"/>
      <c r="J32" s="2"/>
      <c r="K32" s="2"/>
      <c r="L32" s="2"/>
      <c r="M32" s="2"/>
      <c r="N32" s="2"/>
    </row>
    <row r="33" spans="3:14" s="275" customFormat="1" x14ac:dyDescent="0.25">
      <c r="C33" s="2"/>
      <c r="D33" s="2"/>
      <c r="E33" s="2"/>
      <c r="F33" s="2"/>
      <c r="G33" s="2"/>
      <c r="H33" s="2"/>
      <c r="I33" s="2"/>
      <c r="J33" s="2"/>
      <c r="K33" s="2"/>
      <c r="L33" s="2"/>
      <c r="M33" s="2"/>
      <c r="N33" s="2"/>
    </row>
    <row r="34" spans="3:14" s="275" customFormat="1" x14ac:dyDescent="0.25">
      <c r="C34" s="2"/>
      <c r="D34" s="2"/>
      <c r="E34" s="2"/>
      <c r="F34" s="2"/>
      <c r="G34" s="2"/>
      <c r="H34" s="2"/>
      <c r="I34" s="2"/>
      <c r="J34" s="2"/>
      <c r="K34" s="2"/>
      <c r="L34" s="2"/>
      <c r="M34" s="2"/>
      <c r="N34" s="2"/>
    </row>
    <row r="35" spans="3:14" s="275" customFormat="1" x14ac:dyDescent="0.25">
      <c r="C35" s="2"/>
      <c r="D35" s="2"/>
      <c r="E35" s="2"/>
      <c r="F35" s="2"/>
      <c r="G35" s="2"/>
      <c r="H35" s="2"/>
      <c r="I35" s="2"/>
      <c r="J35" s="2"/>
      <c r="K35" s="2"/>
      <c r="L35" s="2"/>
      <c r="M35" s="2"/>
      <c r="N35" s="2"/>
    </row>
    <row r="36" spans="3:14" s="275" customFormat="1" x14ac:dyDescent="0.25">
      <c r="C36" s="2"/>
      <c r="D36" s="2"/>
      <c r="E36" s="2"/>
      <c r="F36" s="2"/>
      <c r="G36" s="2"/>
      <c r="H36" s="2"/>
      <c r="I36" s="2"/>
      <c r="J36" s="2"/>
      <c r="K36" s="2"/>
      <c r="L36" s="2"/>
      <c r="M36" s="2"/>
      <c r="N36" s="2"/>
    </row>
    <row r="37" spans="3:14" s="275" customFormat="1" x14ac:dyDescent="0.25">
      <c r="C37" s="2"/>
      <c r="D37" s="2"/>
      <c r="E37" s="2"/>
      <c r="F37" s="2"/>
      <c r="G37" s="2"/>
      <c r="H37" s="2"/>
      <c r="I37" s="2"/>
      <c r="J37" s="2"/>
      <c r="K37" s="2"/>
      <c r="L37" s="2"/>
      <c r="M37" s="2"/>
      <c r="N37" s="2"/>
    </row>
    <row r="38" spans="3:14" s="275" customFormat="1" x14ac:dyDescent="0.25">
      <c r="C38" s="2"/>
      <c r="D38" s="2"/>
      <c r="E38" s="2"/>
      <c r="F38" s="2"/>
      <c r="G38" s="2"/>
      <c r="H38" s="2"/>
      <c r="I38" s="2"/>
      <c r="J38" s="2"/>
      <c r="K38" s="2"/>
      <c r="L38" s="2"/>
      <c r="M38" s="2"/>
      <c r="N38" s="2"/>
    </row>
    <row r="39" spans="3:14" s="275" customFormat="1" x14ac:dyDescent="0.25">
      <c r="C39" s="2"/>
      <c r="D39" s="2"/>
      <c r="E39" s="2"/>
      <c r="F39" s="2"/>
      <c r="G39" s="2"/>
      <c r="H39" s="2"/>
      <c r="I39" s="2"/>
      <c r="J39" s="2"/>
      <c r="K39" s="2"/>
      <c r="L39" s="2"/>
      <c r="M39" s="2"/>
      <c r="N39" s="2"/>
    </row>
    <row r="40" spans="3:14" s="275" customFormat="1" x14ac:dyDescent="0.25">
      <c r="C40" s="2"/>
      <c r="D40" s="2"/>
      <c r="E40" s="2"/>
      <c r="F40" s="2"/>
      <c r="G40" s="2"/>
      <c r="H40" s="2"/>
      <c r="I40" s="2"/>
      <c r="J40" s="2"/>
      <c r="K40" s="2"/>
      <c r="L40" s="2"/>
      <c r="M40" s="2"/>
      <c r="N40" s="2"/>
    </row>
    <row r="41" spans="3:14" s="275" customFormat="1" x14ac:dyDescent="0.25">
      <c r="C41" s="2"/>
      <c r="D41" s="2"/>
      <c r="E41" s="2"/>
      <c r="F41" s="2"/>
      <c r="G41" s="2"/>
      <c r="H41" s="2"/>
      <c r="I41" s="2"/>
      <c r="J41" s="2"/>
      <c r="K41" s="2"/>
      <c r="L41" s="2"/>
      <c r="M41" s="2"/>
      <c r="N41" s="2"/>
    </row>
    <row r="42" spans="3:14" s="275" customFormat="1" x14ac:dyDescent="0.25">
      <c r="C42" s="2"/>
      <c r="D42" s="2"/>
      <c r="E42" s="2"/>
      <c r="F42" s="2"/>
      <c r="G42" s="2"/>
      <c r="H42" s="2"/>
      <c r="I42" s="2"/>
      <c r="J42" s="2"/>
      <c r="K42" s="2"/>
      <c r="L42" s="2"/>
      <c r="M42" s="2"/>
      <c r="N42" s="2"/>
    </row>
    <row r="43" spans="3:14" s="275" customFormat="1" x14ac:dyDescent="0.25">
      <c r="C43" s="2"/>
      <c r="D43" s="2"/>
      <c r="E43" s="2"/>
      <c r="F43" s="2"/>
      <c r="G43" s="2"/>
      <c r="H43" s="2"/>
      <c r="I43" s="2"/>
      <c r="J43" s="2"/>
      <c r="K43" s="2"/>
      <c r="L43" s="2"/>
      <c r="M43" s="2"/>
      <c r="N43" s="2"/>
    </row>
    <row r="44" spans="3:14" s="275" customFormat="1" x14ac:dyDescent="0.25">
      <c r="C44" s="2"/>
      <c r="D44" s="2"/>
      <c r="E44" s="2"/>
      <c r="F44" s="2"/>
      <c r="G44" s="2"/>
      <c r="H44" s="2"/>
      <c r="I44" s="2"/>
      <c r="J44" s="2"/>
      <c r="K44" s="2"/>
      <c r="L44" s="2"/>
      <c r="M44" s="2"/>
      <c r="N44" s="2"/>
    </row>
    <row r="45" spans="3:14" s="275" customFormat="1" x14ac:dyDescent="0.25">
      <c r="C45" s="2"/>
      <c r="D45" s="2"/>
      <c r="E45" s="2"/>
      <c r="F45" s="2"/>
      <c r="G45" s="2"/>
      <c r="H45" s="2"/>
      <c r="I45" s="2"/>
      <c r="J45" s="2"/>
      <c r="K45" s="2"/>
      <c r="L45" s="2"/>
      <c r="M45" s="2"/>
      <c r="N45" s="2"/>
    </row>
    <row r="46" spans="3:14" s="275" customFormat="1" x14ac:dyDescent="0.25">
      <c r="C46" s="2"/>
      <c r="D46" s="2"/>
      <c r="E46" s="2"/>
      <c r="F46" s="2"/>
      <c r="G46" s="2"/>
      <c r="H46" s="2"/>
      <c r="I46" s="2"/>
      <c r="J46" s="2"/>
      <c r="K46" s="2"/>
      <c r="L46" s="2"/>
      <c r="M46" s="2"/>
      <c r="N46" s="2"/>
    </row>
    <row r="47" spans="3:14" s="275" customFormat="1" x14ac:dyDescent="0.25">
      <c r="C47" s="2"/>
      <c r="D47" s="2"/>
      <c r="E47" s="2"/>
      <c r="F47" s="2"/>
      <c r="G47" s="2"/>
      <c r="H47" s="2"/>
      <c r="I47" s="2"/>
      <c r="J47" s="2"/>
      <c r="K47" s="2"/>
      <c r="L47" s="2"/>
      <c r="M47" s="2"/>
      <c r="N47" s="2"/>
    </row>
    <row r="48" spans="3:14" s="275" customFormat="1" x14ac:dyDescent="0.25">
      <c r="C48" s="2"/>
      <c r="D48" s="2"/>
      <c r="E48" s="2"/>
      <c r="F48" s="2"/>
      <c r="G48" s="2"/>
      <c r="H48" s="2"/>
      <c r="I48" s="2"/>
      <c r="J48" s="2"/>
      <c r="K48" s="2"/>
      <c r="L48" s="2"/>
      <c r="M48" s="2"/>
      <c r="N48" s="2"/>
    </row>
    <row r="49" spans="3:16" s="275" customFormat="1" x14ac:dyDescent="0.25">
      <c r="C49" s="2"/>
      <c r="D49" s="2"/>
      <c r="E49" s="2"/>
      <c r="F49" s="2"/>
      <c r="G49" s="2"/>
      <c r="H49" s="2"/>
      <c r="I49" s="2"/>
      <c r="J49" s="2"/>
      <c r="K49" s="2"/>
      <c r="L49" s="2"/>
      <c r="M49" s="2"/>
      <c r="N49" s="2"/>
      <c r="O49" s="310"/>
      <c r="P49" s="310"/>
    </row>
    <row r="50" spans="3:16" s="275" customFormat="1" x14ac:dyDescent="0.25">
      <c r="C50" s="2"/>
      <c r="D50" s="2"/>
      <c r="E50" s="2"/>
      <c r="F50" s="2"/>
      <c r="G50" s="2"/>
      <c r="H50" s="2"/>
      <c r="I50" s="2"/>
      <c r="J50" s="2"/>
      <c r="K50" s="2"/>
      <c r="L50" s="2"/>
      <c r="M50" s="2"/>
      <c r="N50" s="2"/>
      <c r="O50" s="310"/>
      <c r="P50" s="310"/>
    </row>
    <row r="51" spans="3:16" s="275" customFormat="1" x14ac:dyDescent="0.25">
      <c r="C51" s="2"/>
      <c r="D51" s="2"/>
      <c r="E51" s="2"/>
      <c r="F51" s="2"/>
      <c r="G51" s="2"/>
      <c r="H51" s="2"/>
      <c r="I51" s="2"/>
      <c r="J51" s="2"/>
      <c r="K51" s="2"/>
      <c r="L51" s="2"/>
      <c r="M51" s="2"/>
      <c r="N51" s="2"/>
      <c r="O51" s="310"/>
      <c r="P51" s="310"/>
    </row>
    <row r="52" spans="3:16" s="275" customFormat="1" x14ac:dyDescent="0.25">
      <c r="C52" s="2"/>
      <c r="D52" s="2"/>
      <c r="E52" s="2"/>
      <c r="F52" s="2"/>
      <c r="G52" s="2"/>
      <c r="H52" s="2"/>
      <c r="I52" s="2"/>
      <c r="J52" s="2"/>
      <c r="K52" s="2"/>
      <c r="L52" s="2"/>
      <c r="M52" s="2"/>
      <c r="N52" s="2"/>
      <c r="O52" s="310"/>
      <c r="P52" s="310"/>
    </row>
    <row r="53" spans="3:16" s="275" customFormat="1" x14ac:dyDescent="0.25">
      <c r="C53" s="2"/>
      <c r="D53" s="2"/>
      <c r="E53" s="2"/>
      <c r="F53" s="2"/>
      <c r="G53" s="2"/>
      <c r="H53" s="2"/>
      <c r="I53" s="2"/>
      <c r="J53" s="2"/>
      <c r="K53" s="2"/>
      <c r="L53" s="2"/>
      <c r="M53" s="2"/>
      <c r="N53" s="2"/>
      <c r="O53" s="310"/>
      <c r="P53" s="310"/>
    </row>
    <row r="54" spans="3:16" s="275" customFormat="1" x14ac:dyDescent="0.25">
      <c r="C54" s="2"/>
      <c r="D54" s="2"/>
      <c r="E54" s="2"/>
      <c r="F54" s="2"/>
      <c r="G54" s="2"/>
      <c r="H54" s="2"/>
      <c r="I54" s="2"/>
      <c r="J54" s="2"/>
      <c r="K54" s="2"/>
      <c r="L54" s="2"/>
      <c r="M54" s="2"/>
      <c r="N54" s="2"/>
      <c r="O54" s="310"/>
      <c r="P54" s="310"/>
    </row>
    <row r="55" spans="3:16" s="275" customFormat="1" x14ac:dyDescent="0.25">
      <c r="C55" s="2"/>
      <c r="D55" s="2"/>
      <c r="E55" s="2"/>
      <c r="F55" s="2"/>
      <c r="G55" s="2"/>
      <c r="H55" s="2"/>
      <c r="I55" s="2"/>
      <c r="J55" s="2"/>
      <c r="K55" s="2"/>
      <c r="L55" s="2"/>
      <c r="M55" s="2"/>
      <c r="N55" s="2"/>
      <c r="O55" s="310"/>
      <c r="P55" s="310"/>
    </row>
    <row r="56" spans="3:16" s="275" customFormat="1" x14ac:dyDescent="0.25">
      <c r="C56" s="2"/>
      <c r="D56" s="2"/>
      <c r="E56" s="2"/>
      <c r="F56" s="2"/>
      <c r="G56" s="2"/>
      <c r="H56" s="2"/>
      <c r="I56" s="2"/>
      <c r="J56" s="2"/>
      <c r="K56" s="2"/>
      <c r="L56" s="2"/>
      <c r="M56" s="2"/>
      <c r="N56" s="2"/>
      <c r="O56" s="310"/>
      <c r="P56" s="310"/>
    </row>
    <row r="57" spans="3:16" s="275" customFormat="1" x14ac:dyDescent="0.25">
      <c r="C57" s="2"/>
      <c r="D57" s="2"/>
      <c r="E57" s="2"/>
      <c r="F57" s="2"/>
      <c r="G57" s="2"/>
      <c r="H57" s="2"/>
      <c r="I57" s="2"/>
      <c r="J57" s="2"/>
      <c r="K57" s="2"/>
      <c r="L57" s="2"/>
      <c r="M57" s="2"/>
      <c r="N57" s="2"/>
      <c r="O57" s="310"/>
      <c r="P57" s="310"/>
    </row>
    <row r="58" spans="3:16" s="275" customFormat="1" x14ac:dyDescent="0.25">
      <c r="C58" s="2"/>
      <c r="D58" s="2"/>
      <c r="E58" s="2"/>
      <c r="F58" s="2"/>
      <c r="G58" s="2"/>
      <c r="H58" s="2"/>
      <c r="I58" s="2"/>
      <c r="J58" s="2"/>
      <c r="K58" s="2"/>
      <c r="L58" s="2"/>
      <c r="M58" s="2"/>
      <c r="N58" s="2"/>
      <c r="O58" s="310"/>
      <c r="P58" s="310"/>
    </row>
    <row r="59" spans="3:16" s="275" customFormat="1" x14ac:dyDescent="0.25">
      <c r="C59" s="2"/>
      <c r="D59" s="2"/>
      <c r="E59" s="2"/>
      <c r="F59" s="2"/>
      <c r="G59" s="2"/>
      <c r="H59" s="2"/>
      <c r="I59" s="2"/>
      <c r="J59" s="2"/>
      <c r="K59" s="2"/>
      <c r="L59" s="2"/>
      <c r="M59" s="2"/>
      <c r="N59" s="2"/>
      <c r="O59" s="310"/>
      <c r="P59" s="310"/>
    </row>
    <row r="60" spans="3:16" s="275" customFormat="1" x14ac:dyDescent="0.25">
      <c r="C60" s="2"/>
      <c r="D60" s="2"/>
      <c r="E60" s="2"/>
      <c r="F60" s="2"/>
      <c r="G60" s="2"/>
      <c r="H60" s="2"/>
      <c r="I60" s="2"/>
      <c r="J60" s="2"/>
      <c r="K60" s="2"/>
      <c r="L60" s="2"/>
      <c r="M60" s="2"/>
      <c r="N60" s="2"/>
      <c r="O60" s="310"/>
      <c r="P60" s="310"/>
    </row>
    <row r="61" spans="3:16" x14ac:dyDescent="0.25">
      <c r="O61" s="6"/>
      <c r="P61" s="6"/>
    </row>
    <row r="62" spans="3:16" x14ac:dyDescent="0.25">
      <c r="O62" s="6"/>
      <c r="P62" s="6"/>
    </row>
    <row r="63" spans="3:16" x14ac:dyDescent="0.25">
      <c r="O63" s="6"/>
      <c r="P63" s="6"/>
    </row>
    <row r="64" spans="3:16" x14ac:dyDescent="0.25">
      <c r="O64" s="6"/>
      <c r="P64" s="6"/>
    </row>
  </sheetData>
  <mergeCells count="24">
    <mergeCell ref="A12:B12"/>
    <mergeCell ref="N5:N6"/>
    <mergeCell ref="D12:E12"/>
    <mergeCell ref="F12:G12"/>
    <mergeCell ref="A10:B10"/>
    <mergeCell ref="A11:B11"/>
    <mergeCell ref="J5:K5"/>
    <mergeCell ref="L5:M5"/>
    <mergeCell ref="H12:I12"/>
    <mergeCell ref="J12:K12"/>
    <mergeCell ref="L12:M12"/>
    <mergeCell ref="D11:M11"/>
    <mergeCell ref="A2:P2"/>
    <mergeCell ref="A3:P3"/>
    <mergeCell ref="A5:A6"/>
    <mergeCell ref="B5:B6"/>
    <mergeCell ref="C5:C6"/>
    <mergeCell ref="D5:E5"/>
    <mergeCell ref="F5:G5"/>
    <mergeCell ref="P5:P6"/>
    <mergeCell ref="O5:O6"/>
    <mergeCell ref="O4:P4"/>
    <mergeCell ref="H5:I5"/>
    <mergeCell ref="D4:M4"/>
  </mergeCells>
  <phoneticPr fontId="0" type="noConversion"/>
  <dataValidations disablePrompts="1" count="1">
    <dataValidation type="decimal" allowBlank="1" showInputMessage="1" showErrorMessage="1" sqref="D7:O9" xr:uid="{00000000-0002-0000-1D00-000000000000}">
      <formula1>0</formula1>
      <formula2>1</formula2>
    </dataValidation>
  </dataValidations>
  <pageMargins left="0.78740157480314965" right="0.78740157480314965" top="0.98425196850393704" bottom="0.98425196850393704" header="0.51181102362204722" footer="0.51181102362204722"/>
  <pageSetup paperSize="9" scale="70" orientation="landscape" r:id="rId1"/>
  <headerFooter alignWithMargins="0">
    <oddFooter>&amp;R 30</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Feuil33">
    <tabColor rgb="FF097D5F"/>
  </sheetPr>
  <dimension ref="A1:FI479"/>
  <sheetViews>
    <sheetView topLeftCell="A9" zoomScale="80" zoomScaleNormal="80" workbookViewId="0">
      <selection activeCell="A8" sqref="A8:XFD8"/>
    </sheetView>
  </sheetViews>
  <sheetFormatPr baseColWidth="10" defaultColWidth="11.44140625" defaultRowHeight="13.2" x14ac:dyDescent="0.25"/>
  <cols>
    <col min="1" max="1" width="24" style="9" customWidth="1"/>
    <col min="2" max="2" width="20.44140625" style="9" customWidth="1"/>
    <col min="3" max="3" width="17.6640625" style="30" customWidth="1"/>
    <col min="4" max="13" width="8.33203125" style="8" customWidth="1"/>
    <col min="14" max="14" width="11.44140625" style="8" customWidth="1"/>
    <col min="16" max="16" width="11.44140625" customWidth="1"/>
    <col min="17" max="17" width="11.44140625" hidden="1" customWidth="1"/>
  </cols>
  <sheetData>
    <row r="1" spans="1:165" ht="135" customHeight="1" x14ac:dyDescent="0.25">
      <c r="A1" s="310"/>
      <c r="B1" s="310"/>
      <c r="C1" s="74"/>
      <c r="D1" s="2"/>
      <c r="E1" s="2"/>
      <c r="F1" s="2"/>
      <c r="G1" s="2"/>
      <c r="H1" s="2"/>
      <c r="I1" s="2"/>
      <c r="J1" s="2"/>
      <c r="K1" s="2"/>
      <c r="L1" s="2"/>
      <c r="M1" s="2"/>
      <c r="N1" s="2"/>
      <c r="O1" s="132"/>
      <c r="P1" s="132"/>
      <c r="Q1" s="132"/>
      <c r="R1" s="132"/>
      <c r="S1" s="132"/>
      <c r="T1" s="132"/>
      <c r="U1" s="132"/>
      <c r="V1" s="132"/>
      <c r="W1" s="132"/>
      <c r="X1" s="132"/>
      <c r="Y1" s="132"/>
      <c r="Z1" s="132"/>
      <c r="AA1" s="132"/>
      <c r="AB1" s="132"/>
      <c r="AC1" s="132"/>
      <c r="AD1" s="132"/>
      <c r="AE1" s="132"/>
      <c r="AF1" s="132"/>
      <c r="AG1" s="132"/>
      <c r="AH1" s="132"/>
      <c r="AI1" s="132"/>
      <c r="AJ1" s="132"/>
      <c r="AK1" s="132"/>
      <c r="AL1" s="132"/>
      <c r="AM1" s="132"/>
      <c r="AN1" s="132"/>
      <c r="AO1" s="132"/>
      <c r="AP1" s="132"/>
      <c r="AQ1" s="132"/>
      <c r="AR1" s="132"/>
      <c r="AS1" s="132"/>
      <c r="AT1" s="132"/>
      <c r="AU1" s="132"/>
      <c r="AV1" s="132"/>
      <c r="AW1" s="132"/>
      <c r="AX1" s="132"/>
      <c r="AY1" s="132"/>
      <c r="AZ1" s="132"/>
      <c r="BA1" s="132"/>
      <c r="BB1" s="132"/>
      <c r="BC1" s="132"/>
      <c r="BD1" s="132"/>
      <c r="BE1" s="132"/>
      <c r="BF1" s="132"/>
      <c r="BG1" s="132"/>
      <c r="BH1" s="132"/>
      <c r="BI1" s="132"/>
      <c r="BJ1" s="132"/>
      <c r="BK1" s="132"/>
      <c r="BL1" s="132"/>
      <c r="BM1" s="132"/>
      <c r="BN1" s="132"/>
      <c r="BO1" s="132"/>
      <c r="BP1" s="132"/>
      <c r="BQ1" s="132"/>
      <c r="BR1" s="132"/>
      <c r="BS1" s="132"/>
      <c r="BT1" s="132"/>
      <c r="BU1" s="132"/>
      <c r="BV1" s="132"/>
      <c r="BW1" s="132"/>
      <c r="BX1" s="132"/>
      <c r="BY1" s="132"/>
      <c r="BZ1" s="132"/>
      <c r="CA1" s="132"/>
      <c r="CB1" s="132"/>
      <c r="CC1" s="132"/>
      <c r="CD1" s="132"/>
      <c r="CE1" s="132"/>
      <c r="CF1" s="132"/>
      <c r="CG1" s="132"/>
      <c r="CH1" s="132"/>
      <c r="CI1" s="132"/>
      <c r="CJ1" s="132"/>
      <c r="CK1" s="132"/>
      <c r="CL1" s="132"/>
      <c r="CM1" s="132"/>
      <c r="CN1" s="132"/>
      <c r="CO1" s="132"/>
      <c r="CP1" s="132"/>
      <c r="CQ1" s="132"/>
      <c r="CR1" s="132"/>
      <c r="CS1" s="132"/>
      <c r="CT1" s="132"/>
      <c r="CU1" s="132"/>
      <c r="CV1" s="132"/>
      <c r="CW1" s="132"/>
      <c r="CX1" s="132"/>
      <c r="CY1" s="132"/>
      <c r="CZ1" s="132"/>
      <c r="DA1" s="132"/>
      <c r="DB1" s="132"/>
      <c r="DC1" s="132"/>
      <c r="DD1" s="132"/>
      <c r="DE1" s="132"/>
      <c r="DF1" s="132"/>
      <c r="DG1" s="132"/>
      <c r="DH1" s="132"/>
      <c r="DI1" s="132"/>
      <c r="DJ1" s="132"/>
      <c r="DK1" s="132"/>
      <c r="DL1" s="132"/>
      <c r="DM1" s="132"/>
      <c r="DN1" s="132"/>
      <c r="DO1" s="132"/>
      <c r="DP1" s="132"/>
      <c r="DQ1" s="132"/>
      <c r="DR1" s="132"/>
      <c r="DS1" s="132"/>
      <c r="DT1" s="132"/>
      <c r="DU1" s="132"/>
      <c r="DV1" s="132"/>
      <c r="DW1" s="132"/>
      <c r="DX1" s="132"/>
      <c r="DY1" s="132"/>
      <c r="DZ1" s="132"/>
      <c r="EA1" s="132"/>
      <c r="EB1" s="132"/>
      <c r="EC1" s="132"/>
      <c r="ED1" s="132"/>
      <c r="EE1" s="132"/>
      <c r="EF1" s="132"/>
      <c r="EG1" s="132"/>
      <c r="EH1" s="132"/>
      <c r="EI1" s="132"/>
      <c r="EJ1" s="132"/>
      <c r="EK1" s="132"/>
      <c r="EL1" s="132"/>
      <c r="EM1" s="132"/>
      <c r="EN1" s="132"/>
      <c r="EO1" s="132"/>
      <c r="EP1" s="132"/>
      <c r="EQ1" s="132"/>
      <c r="ER1" s="132"/>
      <c r="ES1" s="132"/>
      <c r="ET1" s="132"/>
      <c r="EU1" s="132"/>
      <c r="EV1" s="132"/>
      <c r="EW1" s="132"/>
      <c r="EX1" s="132"/>
      <c r="EY1" s="132"/>
      <c r="EZ1" s="132"/>
      <c r="FA1" s="132"/>
      <c r="FB1" s="132"/>
      <c r="FC1" s="132"/>
      <c r="FD1" s="132"/>
      <c r="FE1" s="132"/>
      <c r="FF1" s="132"/>
      <c r="FG1" s="132"/>
      <c r="FH1" s="132"/>
      <c r="FI1" s="132"/>
    </row>
    <row r="2" spans="1:165" ht="67.5" customHeight="1" x14ac:dyDescent="0.25">
      <c r="A2" s="901" t="s">
        <v>163</v>
      </c>
      <c r="B2" s="901"/>
      <c r="C2" s="901"/>
      <c r="D2" s="901"/>
      <c r="E2" s="901"/>
      <c r="F2" s="901"/>
      <c r="G2" s="901"/>
      <c r="H2" s="902"/>
      <c r="I2" s="902"/>
      <c r="J2" s="902"/>
      <c r="K2" s="902"/>
      <c r="L2" s="902"/>
      <c r="M2" s="902"/>
      <c r="N2" s="902"/>
      <c r="O2" s="902"/>
      <c r="P2" s="902"/>
      <c r="Q2" s="132"/>
      <c r="R2" s="132"/>
      <c r="S2" s="132"/>
      <c r="T2" s="132"/>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c r="AS2" s="132"/>
      <c r="AT2" s="132"/>
      <c r="AU2" s="132"/>
      <c r="AV2" s="132"/>
      <c r="AW2" s="132"/>
      <c r="AX2" s="132"/>
      <c r="AY2" s="132"/>
      <c r="AZ2" s="132"/>
      <c r="BA2" s="132"/>
      <c r="BB2" s="132"/>
      <c r="BC2" s="132"/>
      <c r="BD2" s="132"/>
      <c r="BE2" s="132"/>
      <c r="BF2" s="132"/>
      <c r="BG2" s="132"/>
      <c r="BH2" s="132"/>
      <c r="BI2" s="132"/>
      <c r="BJ2" s="132"/>
      <c r="BK2" s="132"/>
      <c r="BL2" s="132"/>
      <c r="BM2" s="132"/>
      <c r="BN2" s="132"/>
      <c r="BO2" s="132"/>
      <c r="BP2" s="132"/>
      <c r="BQ2" s="132"/>
      <c r="BR2" s="132"/>
      <c r="BS2" s="132"/>
      <c r="BT2" s="132"/>
      <c r="BU2" s="132"/>
      <c r="BV2" s="132"/>
      <c r="BW2" s="132"/>
      <c r="BX2" s="132"/>
      <c r="BY2" s="132"/>
      <c r="BZ2" s="132"/>
      <c r="CA2" s="132"/>
      <c r="CB2" s="132"/>
      <c r="CC2" s="132"/>
      <c r="CD2" s="132"/>
      <c r="CE2" s="132"/>
      <c r="CF2" s="132"/>
      <c r="CG2" s="132"/>
      <c r="CH2" s="132"/>
      <c r="CI2" s="132"/>
      <c r="CJ2" s="132"/>
      <c r="CK2" s="132"/>
      <c r="CL2" s="132"/>
      <c r="CM2" s="132"/>
      <c r="CN2" s="132"/>
      <c r="CO2" s="132"/>
      <c r="CP2" s="132"/>
      <c r="CQ2" s="132"/>
      <c r="CR2" s="132"/>
      <c r="CS2" s="132"/>
      <c r="CT2" s="132"/>
      <c r="CU2" s="132"/>
      <c r="CV2" s="132"/>
      <c r="CW2" s="132"/>
      <c r="CX2" s="132"/>
      <c r="CY2" s="132"/>
      <c r="CZ2" s="132"/>
      <c r="DA2" s="132"/>
      <c r="DB2" s="132"/>
      <c r="DC2" s="132"/>
      <c r="DD2" s="132"/>
      <c r="DE2" s="132"/>
      <c r="DF2" s="132"/>
      <c r="DG2" s="132"/>
      <c r="DH2" s="132"/>
      <c r="DI2" s="132"/>
      <c r="DJ2" s="132"/>
      <c r="DK2" s="132"/>
      <c r="DL2" s="132"/>
      <c r="DM2" s="132"/>
      <c r="DN2" s="132"/>
      <c r="DO2" s="132"/>
      <c r="DP2" s="132"/>
      <c r="DQ2" s="132"/>
      <c r="DR2" s="132"/>
      <c r="DS2" s="132"/>
      <c r="DT2" s="132"/>
      <c r="DU2" s="132"/>
      <c r="DV2" s="132"/>
      <c r="DW2" s="132"/>
      <c r="DX2" s="132"/>
      <c r="DY2" s="132"/>
      <c r="DZ2" s="132"/>
      <c r="EA2" s="132"/>
      <c r="EB2" s="132"/>
      <c r="EC2" s="132"/>
      <c r="ED2" s="132"/>
      <c r="EE2" s="132"/>
      <c r="EF2" s="132"/>
      <c r="EG2" s="132"/>
      <c r="EH2" s="132"/>
      <c r="EI2" s="132"/>
      <c r="EJ2" s="132"/>
      <c r="EK2" s="132"/>
      <c r="EL2" s="132"/>
      <c r="EM2" s="132"/>
      <c r="EN2" s="132"/>
      <c r="EO2" s="132"/>
      <c r="EP2" s="132"/>
      <c r="EQ2" s="132"/>
      <c r="ER2" s="132"/>
      <c r="ES2" s="132"/>
      <c r="ET2" s="132"/>
      <c r="EU2" s="132"/>
      <c r="EV2" s="132"/>
      <c r="EW2" s="132"/>
      <c r="EX2" s="132"/>
      <c r="EY2" s="132"/>
      <c r="EZ2" s="132"/>
      <c r="FA2" s="132"/>
      <c r="FB2" s="132"/>
      <c r="FC2" s="132"/>
      <c r="FD2" s="132"/>
      <c r="FE2" s="132"/>
      <c r="FF2" s="132"/>
      <c r="FG2" s="132"/>
      <c r="FH2" s="132"/>
      <c r="FI2" s="132"/>
    </row>
    <row r="3" spans="1:165" ht="49.5" customHeight="1" x14ac:dyDescent="0.25">
      <c r="A3" s="903" t="s">
        <v>479</v>
      </c>
      <c r="B3" s="904"/>
      <c r="C3" s="904"/>
      <c r="D3" s="904"/>
      <c r="E3" s="904"/>
      <c r="F3" s="904"/>
      <c r="G3" s="904"/>
      <c r="H3" s="904"/>
      <c r="I3" s="904"/>
      <c r="J3" s="904"/>
      <c r="K3" s="904"/>
      <c r="L3" s="904"/>
      <c r="M3" s="904"/>
      <c r="N3" s="905"/>
      <c r="O3" s="905"/>
      <c r="P3" s="906"/>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32"/>
      <c r="AX3" s="132"/>
      <c r="AY3" s="132"/>
      <c r="AZ3" s="132"/>
      <c r="BA3" s="132"/>
      <c r="BB3" s="132"/>
      <c r="BC3" s="132"/>
      <c r="BD3" s="132"/>
      <c r="BE3" s="132"/>
      <c r="BF3" s="132"/>
      <c r="BG3" s="132"/>
      <c r="BH3" s="132"/>
      <c r="BI3" s="132"/>
      <c r="BJ3" s="132"/>
      <c r="BK3" s="132"/>
      <c r="BL3" s="132"/>
      <c r="BM3" s="132"/>
      <c r="BN3" s="132"/>
      <c r="BO3" s="132"/>
      <c r="BP3" s="132"/>
      <c r="BQ3" s="132"/>
      <c r="BR3" s="132"/>
      <c r="BS3" s="132"/>
      <c r="BT3" s="132"/>
      <c r="BU3" s="132"/>
      <c r="BV3" s="132"/>
      <c r="BW3" s="132"/>
      <c r="BX3" s="132"/>
      <c r="BY3" s="132"/>
      <c r="BZ3" s="132"/>
      <c r="CA3" s="132"/>
      <c r="CB3" s="132"/>
      <c r="CC3" s="132"/>
      <c r="CD3" s="132"/>
      <c r="CE3" s="132"/>
      <c r="CF3" s="132"/>
      <c r="CG3" s="132"/>
      <c r="CH3" s="132"/>
      <c r="CI3" s="132"/>
      <c r="CJ3" s="132"/>
      <c r="CK3" s="132"/>
      <c r="CL3" s="132"/>
      <c r="CM3" s="132"/>
      <c r="CN3" s="132"/>
      <c r="CO3" s="132"/>
      <c r="CP3" s="132"/>
      <c r="CQ3" s="132"/>
      <c r="CR3" s="132"/>
      <c r="CS3" s="132"/>
      <c r="CT3" s="132"/>
      <c r="CU3" s="132"/>
      <c r="CV3" s="132"/>
      <c r="CW3" s="132"/>
      <c r="CX3" s="132"/>
      <c r="CY3" s="132"/>
      <c r="CZ3" s="132"/>
      <c r="DA3" s="132"/>
      <c r="DB3" s="132"/>
      <c r="DC3" s="132"/>
      <c r="DD3" s="132"/>
      <c r="DE3" s="132"/>
      <c r="DF3" s="132"/>
      <c r="DG3" s="132"/>
      <c r="DH3" s="132"/>
      <c r="DI3" s="132"/>
      <c r="DJ3" s="132"/>
      <c r="DK3" s="132"/>
      <c r="DL3" s="132"/>
      <c r="DM3" s="132"/>
      <c r="DN3" s="132"/>
      <c r="DO3" s="132"/>
      <c r="DP3" s="132"/>
      <c r="DQ3" s="132"/>
      <c r="DR3" s="132"/>
      <c r="DS3" s="132"/>
      <c r="DT3" s="132"/>
      <c r="DU3" s="132"/>
      <c r="DV3" s="132"/>
      <c r="DW3" s="132"/>
      <c r="DX3" s="132"/>
      <c r="DY3" s="132"/>
      <c r="DZ3" s="132"/>
      <c r="EA3" s="132"/>
      <c r="EB3" s="132"/>
      <c r="EC3" s="132"/>
      <c r="ED3" s="132"/>
      <c r="EE3" s="132"/>
      <c r="EF3" s="132"/>
      <c r="EG3" s="132"/>
      <c r="EH3" s="132"/>
      <c r="EI3" s="132"/>
      <c r="EJ3" s="132"/>
      <c r="EK3" s="132"/>
      <c r="EL3" s="132"/>
      <c r="EM3" s="132"/>
      <c r="EN3" s="132"/>
      <c r="EO3" s="132"/>
      <c r="EP3" s="132"/>
      <c r="EQ3" s="132"/>
      <c r="ER3" s="132"/>
      <c r="ES3" s="132"/>
      <c r="ET3" s="132"/>
      <c r="EU3" s="132"/>
      <c r="EV3" s="132"/>
      <c r="EW3" s="132"/>
      <c r="EX3" s="132"/>
      <c r="EY3" s="132"/>
      <c r="EZ3" s="132"/>
      <c r="FA3" s="132"/>
      <c r="FB3" s="132"/>
      <c r="FC3" s="132"/>
      <c r="FD3" s="132"/>
      <c r="FE3" s="132"/>
      <c r="FF3" s="132"/>
      <c r="FG3" s="132"/>
      <c r="FH3" s="132"/>
      <c r="FI3" s="132"/>
    </row>
    <row r="4" spans="1:165" ht="21" customHeight="1" x14ac:dyDescent="0.25">
      <c r="A4" s="21"/>
      <c r="B4" s="22"/>
      <c r="C4" s="15"/>
      <c r="D4" s="907" t="s">
        <v>164</v>
      </c>
      <c r="E4" s="923"/>
      <c r="F4" s="923"/>
      <c r="G4" s="923"/>
      <c r="H4" s="923"/>
      <c r="I4" s="923"/>
      <c r="J4" s="923"/>
      <c r="K4" s="923"/>
      <c r="L4" s="923"/>
      <c r="M4" s="924"/>
      <c r="N4" s="602" t="s">
        <v>7</v>
      </c>
      <c r="O4" s="907" t="s">
        <v>165</v>
      </c>
      <c r="P4" s="908"/>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32"/>
      <c r="AX4" s="132"/>
      <c r="AY4" s="132"/>
      <c r="AZ4" s="132"/>
      <c r="BA4" s="132"/>
      <c r="BB4" s="132"/>
      <c r="BC4" s="132"/>
      <c r="BD4" s="132"/>
      <c r="BE4" s="132"/>
      <c r="BF4" s="132"/>
      <c r="BG4" s="132"/>
      <c r="BH4" s="132"/>
      <c r="BI4" s="132"/>
      <c r="BJ4" s="132"/>
      <c r="BK4" s="132"/>
      <c r="BL4" s="132"/>
      <c r="BM4" s="132"/>
      <c r="BN4" s="132"/>
      <c r="BO4" s="132"/>
      <c r="BP4" s="132"/>
      <c r="BQ4" s="132"/>
      <c r="BR4" s="132"/>
      <c r="BS4" s="132"/>
      <c r="BT4" s="132"/>
      <c r="BU4" s="132"/>
      <c r="BV4" s="132"/>
      <c r="BW4" s="132"/>
      <c r="BX4" s="132"/>
      <c r="BY4" s="132"/>
      <c r="BZ4" s="132"/>
      <c r="CA4" s="132"/>
      <c r="CB4" s="132"/>
      <c r="CC4" s="132"/>
      <c r="CD4" s="132"/>
      <c r="CE4" s="132"/>
      <c r="CF4" s="132"/>
      <c r="CG4" s="132"/>
      <c r="CH4" s="132"/>
      <c r="CI4" s="132"/>
      <c r="CJ4" s="132"/>
      <c r="CK4" s="132"/>
      <c r="CL4" s="132"/>
      <c r="CM4" s="132"/>
      <c r="CN4" s="132"/>
      <c r="CO4" s="132"/>
      <c r="CP4" s="132"/>
      <c r="CQ4" s="132"/>
      <c r="CR4" s="132"/>
      <c r="CS4" s="132"/>
      <c r="CT4" s="132"/>
      <c r="CU4" s="132"/>
      <c r="CV4" s="132"/>
      <c r="CW4" s="132"/>
      <c r="CX4" s="132"/>
      <c r="CY4" s="132"/>
      <c r="CZ4" s="132"/>
      <c r="DA4" s="132"/>
      <c r="DB4" s="132"/>
      <c r="DC4" s="132"/>
      <c r="DD4" s="132"/>
      <c r="DE4" s="132"/>
      <c r="DF4" s="132"/>
      <c r="DG4" s="132"/>
      <c r="DH4" s="132"/>
      <c r="DI4" s="132"/>
      <c r="DJ4" s="132"/>
      <c r="DK4" s="132"/>
      <c r="DL4" s="132"/>
      <c r="DM4" s="132"/>
      <c r="DN4" s="132"/>
      <c r="DO4" s="132"/>
      <c r="DP4" s="132"/>
      <c r="DQ4" s="132"/>
      <c r="DR4" s="132"/>
      <c r="DS4" s="132"/>
      <c r="DT4" s="132"/>
      <c r="DU4" s="132"/>
      <c r="DV4" s="132"/>
      <c r="DW4" s="132"/>
      <c r="DX4" s="132"/>
      <c r="DY4" s="132"/>
      <c r="DZ4" s="132"/>
      <c r="EA4" s="132"/>
      <c r="EB4" s="132"/>
      <c r="EC4" s="132"/>
      <c r="ED4" s="132"/>
      <c r="EE4" s="132"/>
      <c r="EF4" s="132"/>
      <c r="EG4" s="132"/>
      <c r="EH4" s="132"/>
      <c r="EI4" s="132"/>
      <c r="EJ4" s="132"/>
      <c r="EK4" s="132"/>
      <c r="EL4" s="132"/>
      <c r="EM4" s="132"/>
      <c r="EN4" s="132"/>
      <c r="EO4" s="132"/>
      <c r="EP4" s="132"/>
      <c r="EQ4" s="132"/>
      <c r="ER4" s="132"/>
      <c r="ES4" s="132"/>
      <c r="ET4" s="132"/>
      <c r="EU4" s="132"/>
      <c r="EV4" s="132"/>
      <c r="EW4" s="132"/>
      <c r="EX4" s="132"/>
      <c r="EY4" s="132"/>
      <c r="EZ4" s="132"/>
      <c r="FA4" s="132"/>
      <c r="FB4" s="132"/>
      <c r="FC4" s="132"/>
      <c r="FD4" s="132"/>
      <c r="FE4" s="132"/>
      <c r="FF4" s="132"/>
      <c r="FG4" s="132"/>
      <c r="FH4" s="132"/>
      <c r="FI4" s="132"/>
    </row>
    <row r="5" spans="1:165" s="4" customFormat="1" ht="39" customHeight="1" x14ac:dyDescent="0.2">
      <c r="A5" s="914" t="s">
        <v>166</v>
      </c>
      <c r="B5" s="914" t="s">
        <v>131</v>
      </c>
      <c r="C5" s="916" t="s">
        <v>1320</v>
      </c>
      <c r="D5" s="965" t="s">
        <v>20</v>
      </c>
      <c r="E5" s="965"/>
      <c r="F5" s="965" t="s">
        <v>35</v>
      </c>
      <c r="G5" s="965"/>
      <c r="H5" s="920" t="s">
        <v>167</v>
      </c>
      <c r="I5" s="921"/>
      <c r="J5" s="916" t="s">
        <v>168</v>
      </c>
      <c r="K5" s="922"/>
      <c r="L5" s="916" t="s">
        <v>31</v>
      </c>
      <c r="M5" s="922"/>
      <c r="N5" s="966" t="s">
        <v>169</v>
      </c>
      <c r="O5" s="909" t="s">
        <v>170</v>
      </c>
      <c r="P5" s="909" t="s">
        <v>171</v>
      </c>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row>
    <row r="6" spans="1:165" s="5" customFormat="1" ht="35.25" customHeight="1" x14ac:dyDescent="0.25">
      <c r="A6" s="915"/>
      <c r="B6" s="915"/>
      <c r="C6" s="917"/>
      <c r="D6" s="11" t="s">
        <v>172</v>
      </c>
      <c r="E6" s="601" t="s">
        <v>173</v>
      </c>
      <c r="F6" s="11" t="s">
        <v>172</v>
      </c>
      <c r="G6" s="601" t="s">
        <v>173</v>
      </c>
      <c r="H6" s="11" t="s">
        <v>172</v>
      </c>
      <c r="I6" s="601" t="s">
        <v>173</v>
      </c>
      <c r="J6" s="11" t="s">
        <v>172</v>
      </c>
      <c r="K6" s="601" t="s">
        <v>173</v>
      </c>
      <c r="L6" s="11" t="s">
        <v>172</v>
      </c>
      <c r="M6" s="601" t="s">
        <v>173</v>
      </c>
      <c r="N6" s="967"/>
      <c r="O6" s="910"/>
      <c r="P6" s="910"/>
    </row>
    <row r="7" spans="1:165" s="433" customFormat="1" x14ac:dyDescent="0.25">
      <c r="A7" s="443" t="s">
        <v>480</v>
      </c>
      <c r="B7" s="464" t="s">
        <v>129</v>
      </c>
      <c r="C7" s="215">
        <v>12166</v>
      </c>
      <c r="D7" s="36">
        <v>0.8</v>
      </c>
      <c r="E7" s="36"/>
      <c r="F7" s="36"/>
      <c r="G7" s="36"/>
      <c r="H7" s="36"/>
      <c r="I7" s="36"/>
      <c r="J7" s="36"/>
      <c r="K7" s="36"/>
      <c r="L7" s="36"/>
      <c r="M7" s="36"/>
      <c r="N7" s="434"/>
      <c r="O7" s="38"/>
      <c r="P7" s="13"/>
    </row>
    <row r="8" spans="1:165" s="433" customFormat="1" x14ac:dyDescent="0.25">
      <c r="A8" s="13" t="s">
        <v>481</v>
      </c>
      <c r="B8" s="14" t="s">
        <v>482</v>
      </c>
      <c r="C8" s="215">
        <v>11623</v>
      </c>
      <c r="D8" s="36">
        <v>1</v>
      </c>
      <c r="E8" s="36"/>
      <c r="F8" s="36"/>
      <c r="G8" s="36"/>
      <c r="H8" s="36"/>
      <c r="I8" s="36"/>
      <c r="J8" s="36"/>
      <c r="K8" s="36"/>
      <c r="L8" s="36"/>
      <c r="M8" s="36"/>
      <c r="N8" s="36"/>
      <c r="O8" s="38"/>
      <c r="P8" s="13"/>
    </row>
    <row r="9" spans="1:165" s="61" customFormat="1" x14ac:dyDescent="0.25">
      <c r="A9" s="56" t="s">
        <v>483</v>
      </c>
      <c r="B9" s="62" t="s">
        <v>180</v>
      </c>
      <c r="C9" s="30">
        <v>8956</v>
      </c>
      <c r="D9" s="60">
        <v>0.7</v>
      </c>
      <c r="E9" s="60"/>
      <c r="F9" s="60"/>
      <c r="G9" s="60"/>
      <c r="H9" s="60"/>
      <c r="I9" s="60"/>
      <c r="J9" s="60"/>
      <c r="K9" s="60"/>
      <c r="L9" s="60"/>
      <c r="M9" s="60"/>
      <c r="N9" s="60"/>
      <c r="O9" s="63"/>
      <c r="P9" s="56"/>
    </row>
    <row r="10" spans="1:165" s="210" customFormat="1" x14ac:dyDescent="0.25">
      <c r="A10" s="66" t="s">
        <v>484</v>
      </c>
      <c r="B10" s="75" t="s">
        <v>485</v>
      </c>
      <c r="C10" s="86">
        <v>5139</v>
      </c>
      <c r="D10" s="209">
        <v>0.8</v>
      </c>
      <c r="E10" s="209">
        <v>0.2</v>
      </c>
      <c r="F10" s="209"/>
      <c r="G10" s="209"/>
      <c r="H10" s="209"/>
      <c r="I10" s="209"/>
      <c r="J10" s="209"/>
      <c r="K10" s="209"/>
      <c r="L10" s="209"/>
      <c r="M10" s="209"/>
      <c r="N10" s="209"/>
      <c r="O10" s="91"/>
      <c r="P10" s="66"/>
      <c r="Q10" s="66"/>
    </row>
    <row r="11" spans="1:165" s="210" customFormat="1" x14ac:dyDescent="0.25">
      <c r="A11" s="56" t="s">
        <v>486</v>
      </c>
      <c r="B11" s="62" t="s">
        <v>487</v>
      </c>
      <c r="C11" s="30">
        <v>4160</v>
      </c>
      <c r="D11" s="60">
        <v>0.78</v>
      </c>
      <c r="E11" s="60">
        <v>0.22</v>
      </c>
      <c r="F11" s="60"/>
      <c r="G11" s="60"/>
      <c r="H11" s="60"/>
      <c r="I11" s="60"/>
      <c r="J11" s="60"/>
      <c r="K11" s="60"/>
      <c r="L11" s="60"/>
      <c r="M11" s="60"/>
      <c r="N11" s="60"/>
      <c r="O11" s="63"/>
      <c r="P11" s="56"/>
      <c r="Q11" s="61"/>
      <c r="R11" s="61"/>
      <c r="S11" s="61"/>
      <c r="T11" s="61"/>
      <c r="U11" s="61"/>
      <c r="V11" s="61"/>
      <c r="W11" s="61"/>
      <c r="X11" s="61"/>
      <c r="Y11" s="61"/>
      <c r="Z11" s="61"/>
      <c r="AA11" s="61"/>
      <c r="AB11" s="61"/>
      <c r="AC11" s="61"/>
      <c r="AD11" s="61"/>
      <c r="AE11" s="61"/>
      <c r="AF11" s="61"/>
      <c r="AG11" s="61"/>
      <c r="AH11" s="61"/>
      <c r="AI11" s="61"/>
      <c r="AJ11" s="61"/>
      <c r="AK11" s="61"/>
      <c r="AL11" s="61"/>
      <c r="AM11" s="61"/>
      <c r="AN11" s="61"/>
      <c r="AO11" s="61"/>
      <c r="AP11" s="61"/>
      <c r="AQ11" s="61"/>
      <c r="AR11" s="61"/>
      <c r="AS11" s="61"/>
      <c r="AT11" s="61"/>
      <c r="AU11" s="61"/>
      <c r="AV11" s="61"/>
      <c r="AW11" s="61"/>
      <c r="AX11" s="61"/>
      <c r="AY11" s="61"/>
      <c r="AZ11" s="61"/>
      <c r="BA11" s="61"/>
      <c r="BB11" s="61"/>
      <c r="BC11" s="61"/>
      <c r="BD11" s="61"/>
      <c r="BE11" s="61"/>
      <c r="BF11" s="61"/>
      <c r="BG11" s="61"/>
      <c r="BH11" s="61"/>
      <c r="BI11" s="61"/>
      <c r="BJ11" s="61"/>
      <c r="BK11" s="61"/>
      <c r="BL11" s="61"/>
      <c r="BM11" s="61"/>
      <c r="BN11" s="61"/>
      <c r="BO11" s="61"/>
      <c r="BP11" s="61"/>
      <c r="BQ11" s="61"/>
      <c r="BR11" s="61"/>
      <c r="BS11" s="61"/>
      <c r="BT11" s="61"/>
      <c r="BU11" s="61"/>
      <c r="BV11" s="61"/>
      <c r="BW11" s="61"/>
      <c r="BX11" s="61"/>
      <c r="BY11" s="61"/>
      <c r="BZ11" s="61"/>
      <c r="CA11" s="61"/>
      <c r="CB11" s="61"/>
      <c r="CC11" s="61"/>
      <c r="CD11" s="61"/>
      <c r="CE11" s="61"/>
      <c r="CF11" s="61"/>
      <c r="CG11" s="61"/>
      <c r="CH11" s="61"/>
      <c r="CI11" s="61"/>
      <c r="CJ11" s="61"/>
      <c r="CK11" s="61"/>
      <c r="CL11" s="61"/>
      <c r="CM11" s="61"/>
      <c r="CN11" s="61"/>
      <c r="CO11" s="61"/>
      <c r="CP11" s="61"/>
      <c r="CQ11" s="61"/>
      <c r="CR11" s="61"/>
      <c r="CS11" s="61"/>
      <c r="CT11" s="61"/>
      <c r="CU11" s="61"/>
      <c r="CV11" s="61"/>
      <c r="CW11" s="61"/>
      <c r="CX11" s="61"/>
      <c r="CY11" s="61"/>
      <c r="CZ11" s="61"/>
      <c r="DA11" s="61"/>
      <c r="DB11" s="61"/>
      <c r="DC11" s="61"/>
      <c r="DD11" s="61"/>
      <c r="DE11" s="61"/>
      <c r="DF11" s="61"/>
      <c r="DG11" s="61"/>
      <c r="DH11" s="61"/>
      <c r="DI11" s="61"/>
      <c r="DJ11" s="61"/>
      <c r="DK11" s="61"/>
      <c r="DL11" s="61"/>
      <c r="DM11" s="61"/>
      <c r="DN11" s="61"/>
      <c r="DO11" s="61"/>
      <c r="DP11" s="61"/>
      <c r="DQ11" s="61"/>
      <c r="DR11" s="61"/>
      <c r="DS11" s="61"/>
      <c r="DT11" s="61"/>
      <c r="DU11" s="61"/>
      <c r="DV11" s="61"/>
      <c r="DW11" s="61"/>
      <c r="DX11" s="61"/>
      <c r="DY11" s="61"/>
      <c r="DZ11" s="61"/>
      <c r="EA11" s="61"/>
      <c r="EB11" s="61"/>
      <c r="EC11" s="61"/>
      <c r="ED11" s="61"/>
      <c r="EE11" s="61"/>
      <c r="EF11" s="61"/>
      <c r="EG11" s="61"/>
      <c r="EH11" s="61"/>
      <c r="EI11" s="61"/>
      <c r="EJ11" s="61"/>
      <c r="EK11" s="61"/>
      <c r="EL11" s="61"/>
      <c r="EM11" s="61"/>
      <c r="EN11" s="61"/>
      <c r="EO11" s="61"/>
      <c r="EP11" s="61"/>
      <c r="EQ11" s="61"/>
      <c r="ER11" s="61"/>
      <c r="ES11" s="61"/>
      <c r="ET11" s="61"/>
      <c r="EU11" s="61"/>
      <c r="EV11" s="61"/>
      <c r="EW11" s="61"/>
      <c r="EX11" s="61"/>
      <c r="EY11" s="61"/>
      <c r="EZ11" s="61"/>
      <c r="FA11" s="61"/>
      <c r="FB11" s="61"/>
      <c r="FC11" s="61"/>
      <c r="FD11" s="61"/>
      <c r="FE11" s="61"/>
      <c r="FF11" s="61"/>
      <c r="FG11" s="61"/>
      <c r="FH11" s="61"/>
      <c r="FI11" s="61"/>
    </row>
    <row r="12" spans="1:165" s="61" customFormat="1" x14ac:dyDescent="0.25">
      <c r="A12" s="56" t="s">
        <v>488</v>
      </c>
      <c r="B12" s="62" t="s">
        <v>489</v>
      </c>
      <c r="C12" s="30">
        <v>3708</v>
      </c>
      <c r="D12" s="60">
        <v>0.8</v>
      </c>
      <c r="E12" s="60">
        <v>0.2</v>
      </c>
      <c r="F12" s="60"/>
      <c r="G12" s="60"/>
      <c r="H12" s="60"/>
      <c r="I12" s="60"/>
      <c r="J12" s="60"/>
      <c r="K12" s="60"/>
      <c r="L12" s="60"/>
      <c r="M12" s="60"/>
      <c r="N12" s="60"/>
      <c r="O12" s="63"/>
      <c r="P12" s="56"/>
    </row>
    <row r="13" spans="1:165" s="61" customFormat="1" x14ac:dyDescent="0.25">
      <c r="A13" s="56" t="s">
        <v>140</v>
      </c>
      <c r="B13" s="62" t="s">
        <v>141</v>
      </c>
      <c r="C13" s="30">
        <v>2090</v>
      </c>
      <c r="D13" s="60"/>
      <c r="E13" s="60"/>
      <c r="F13" s="60">
        <v>1</v>
      </c>
      <c r="G13" s="60"/>
      <c r="H13" s="60"/>
      <c r="I13" s="204"/>
      <c r="J13" s="59"/>
      <c r="K13" s="60"/>
      <c r="L13" s="60"/>
      <c r="M13" s="60"/>
      <c r="N13" s="60"/>
      <c r="O13" s="63"/>
      <c r="P13" s="56"/>
    </row>
    <row r="14" spans="1:165" s="61" customFormat="1" x14ac:dyDescent="0.25">
      <c r="A14" s="56" t="s">
        <v>490</v>
      </c>
      <c r="B14" s="62" t="s">
        <v>491</v>
      </c>
      <c r="C14" s="30">
        <v>2012</v>
      </c>
      <c r="D14" s="60"/>
      <c r="E14" s="60"/>
      <c r="F14" s="60">
        <v>0.5</v>
      </c>
      <c r="G14" s="60"/>
      <c r="H14" s="60"/>
      <c r="I14" s="60"/>
      <c r="J14" s="60">
        <v>4.2999999999999997E-2</v>
      </c>
      <c r="K14" s="60"/>
      <c r="L14" s="60"/>
      <c r="M14" s="60"/>
      <c r="N14" s="60"/>
      <c r="O14" s="63"/>
      <c r="P14" s="56"/>
    </row>
    <row r="15" spans="1:165" s="61" customFormat="1" x14ac:dyDescent="0.25">
      <c r="A15" s="56" t="s">
        <v>492</v>
      </c>
      <c r="B15" s="62" t="s">
        <v>493</v>
      </c>
      <c r="C15" s="30">
        <v>1235</v>
      </c>
      <c r="D15" s="60"/>
      <c r="E15" s="60"/>
      <c r="F15" s="60"/>
      <c r="G15" s="60"/>
      <c r="H15" s="60"/>
      <c r="I15" s="60"/>
      <c r="J15" s="60">
        <v>0.52700000000000002</v>
      </c>
      <c r="K15" s="60">
        <v>0.27300000000000002</v>
      </c>
      <c r="L15" s="60">
        <v>0.2</v>
      </c>
      <c r="M15" s="60"/>
      <c r="N15" s="60"/>
      <c r="O15" s="63"/>
      <c r="P15" s="56"/>
    </row>
    <row r="16" spans="1:165" s="61" customFormat="1" x14ac:dyDescent="0.25">
      <c r="A16" s="56" t="s">
        <v>494</v>
      </c>
      <c r="B16" s="62" t="s">
        <v>394</v>
      </c>
      <c r="C16" s="30" t="s">
        <v>495</v>
      </c>
      <c r="D16" s="60"/>
      <c r="E16" s="60"/>
      <c r="F16" s="60"/>
      <c r="G16" s="60"/>
      <c r="H16" s="60"/>
      <c r="I16" s="60"/>
      <c r="J16" s="60"/>
      <c r="K16" s="60"/>
      <c r="L16" s="60"/>
      <c r="M16" s="60"/>
      <c r="N16" s="60"/>
      <c r="O16" s="63">
        <v>0.125</v>
      </c>
      <c r="P16" s="56" t="s">
        <v>496</v>
      </c>
    </row>
    <row r="17" spans="1:17" s="61" customFormat="1" x14ac:dyDescent="0.25">
      <c r="A17" s="56" t="s">
        <v>497</v>
      </c>
      <c r="B17" s="62" t="s">
        <v>437</v>
      </c>
      <c r="C17" s="30" t="s">
        <v>495</v>
      </c>
      <c r="D17" s="60"/>
      <c r="E17" s="60"/>
      <c r="F17" s="60"/>
      <c r="G17" s="60"/>
      <c r="H17" s="60"/>
      <c r="I17" s="60"/>
      <c r="J17" s="60"/>
      <c r="K17" s="60"/>
      <c r="L17" s="60"/>
      <c r="M17" s="60"/>
      <c r="N17" s="60"/>
      <c r="O17" s="63">
        <v>0.13800000000000001</v>
      </c>
      <c r="P17" s="56" t="s">
        <v>496</v>
      </c>
      <c r="Q17" s="569"/>
    </row>
    <row r="18" spans="1:17" s="61" customFormat="1" x14ac:dyDescent="0.25">
      <c r="A18" s="56" t="s">
        <v>497</v>
      </c>
      <c r="B18" s="62" t="s">
        <v>498</v>
      </c>
      <c r="C18" s="30" t="s">
        <v>499</v>
      </c>
      <c r="D18" s="60"/>
      <c r="E18" s="60"/>
      <c r="F18" s="60"/>
      <c r="G18" s="60"/>
      <c r="H18" s="60"/>
      <c r="I18" s="60"/>
      <c r="J18" s="60"/>
      <c r="K18" s="60"/>
      <c r="L18" s="60"/>
      <c r="M18" s="60"/>
      <c r="N18" s="60"/>
      <c r="O18" s="63">
        <v>0.3</v>
      </c>
      <c r="P18" s="56" t="s">
        <v>500</v>
      </c>
    </row>
    <row r="19" spans="1:17" s="61" customFormat="1" x14ac:dyDescent="0.25">
      <c r="A19" s="56" t="s">
        <v>501</v>
      </c>
      <c r="B19" s="62" t="s">
        <v>203</v>
      </c>
      <c r="C19" s="30" t="s">
        <v>502</v>
      </c>
      <c r="D19" s="60"/>
      <c r="E19" s="60"/>
      <c r="F19" s="60"/>
      <c r="G19" s="60"/>
      <c r="H19" s="60"/>
      <c r="I19" s="60"/>
      <c r="J19" s="60"/>
      <c r="K19" s="60"/>
      <c r="L19" s="60"/>
      <c r="M19" s="60"/>
      <c r="N19" s="60"/>
      <c r="O19" s="63">
        <v>0.20399999999999999</v>
      </c>
      <c r="P19" s="56" t="s">
        <v>503</v>
      </c>
    </row>
    <row r="20" spans="1:17" s="61" customFormat="1" x14ac:dyDescent="0.25">
      <c r="A20" s="56" t="s">
        <v>504</v>
      </c>
      <c r="B20" s="62" t="s">
        <v>127</v>
      </c>
      <c r="C20" s="30" t="s">
        <v>505</v>
      </c>
      <c r="D20" s="60"/>
      <c r="E20" s="60"/>
      <c r="F20" s="60"/>
      <c r="G20" s="60"/>
      <c r="H20" s="60"/>
      <c r="I20" s="60"/>
      <c r="J20" s="60"/>
      <c r="K20" s="60"/>
      <c r="L20" s="60"/>
      <c r="M20" s="60"/>
      <c r="N20" s="60"/>
      <c r="O20" s="63">
        <v>0.125</v>
      </c>
      <c r="P20" s="56" t="s">
        <v>11</v>
      </c>
    </row>
    <row r="21" spans="1:17" s="61" customFormat="1" x14ac:dyDescent="0.25">
      <c r="A21" s="56" t="s">
        <v>506</v>
      </c>
      <c r="B21" s="62" t="s">
        <v>507</v>
      </c>
      <c r="C21" s="30" t="s">
        <v>508</v>
      </c>
      <c r="D21" s="60"/>
      <c r="E21" s="60"/>
      <c r="F21" s="60"/>
      <c r="G21" s="60"/>
      <c r="H21" s="60"/>
      <c r="I21" s="60"/>
      <c r="J21" s="60"/>
      <c r="K21" s="60"/>
      <c r="L21" s="60"/>
      <c r="M21" s="60"/>
      <c r="N21" s="60"/>
      <c r="O21" s="63">
        <v>6.3E-2</v>
      </c>
      <c r="P21" s="56" t="s">
        <v>11</v>
      </c>
    </row>
    <row r="22" spans="1:17" s="61" customFormat="1" x14ac:dyDescent="0.25">
      <c r="A22" s="56" t="s">
        <v>509</v>
      </c>
      <c r="B22" s="62" t="s">
        <v>213</v>
      </c>
      <c r="C22" s="30" t="s">
        <v>510</v>
      </c>
      <c r="D22" s="60"/>
      <c r="E22" s="60"/>
      <c r="F22" s="60"/>
      <c r="G22" s="60"/>
      <c r="H22" s="60"/>
      <c r="I22" s="60"/>
      <c r="J22" s="60"/>
      <c r="K22" s="60"/>
      <c r="L22" s="60"/>
      <c r="M22" s="60"/>
      <c r="N22" s="60"/>
      <c r="O22" s="63">
        <v>7.2999999999999995E-2</v>
      </c>
      <c r="P22" s="56" t="s">
        <v>511</v>
      </c>
    </row>
    <row r="23" spans="1:17" s="61" customFormat="1" x14ac:dyDescent="0.25">
      <c r="A23" s="56" t="s">
        <v>512</v>
      </c>
      <c r="B23" s="62" t="s">
        <v>513</v>
      </c>
      <c r="C23" s="30" t="s">
        <v>514</v>
      </c>
      <c r="D23" s="60"/>
      <c r="E23" s="60"/>
      <c r="F23" s="60"/>
      <c r="G23" s="60"/>
      <c r="H23" s="60"/>
      <c r="I23" s="60"/>
      <c r="J23" s="60"/>
      <c r="K23" s="60"/>
      <c r="L23" s="60"/>
      <c r="M23" s="60"/>
      <c r="N23" s="60"/>
      <c r="O23" s="63">
        <v>0.158</v>
      </c>
      <c r="P23" s="56" t="s">
        <v>515</v>
      </c>
    </row>
    <row r="24" spans="1:17" s="210" customFormat="1" x14ac:dyDescent="0.25">
      <c r="A24" s="66" t="s">
        <v>516</v>
      </c>
      <c r="B24" s="75" t="s">
        <v>161</v>
      </c>
      <c r="C24" s="86" t="s">
        <v>517</v>
      </c>
      <c r="D24" s="209"/>
      <c r="E24" s="209"/>
      <c r="F24" s="209"/>
      <c r="G24" s="209"/>
      <c r="H24" s="209"/>
      <c r="I24" s="209"/>
      <c r="J24" s="209"/>
      <c r="K24" s="209"/>
      <c r="L24" s="209"/>
      <c r="M24" s="209"/>
      <c r="N24" s="209"/>
      <c r="O24" s="91">
        <v>0.60399999999999998</v>
      </c>
      <c r="P24" s="66" t="s">
        <v>1348</v>
      </c>
    </row>
    <row r="25" spans="1:17" s="61" customFormat="1" x14ac:dyDescent="0.25">
      <c r="A25" s="56" t="s">
        <v>518</v>
      </c>
      <c r="B25" s="62" t="s">
        <v>180</v>
      </c>
      <c r="C25" s="30" t="s">
        <v>519</v>
      </c>
      <c r="D25" s="60"/>
      <c r="E25" s="60"/>
      <c r="F25" s="60"/>
      <c r="G25" s="60"/>
      <c r="H25" s="60"/>
      <c r="I25" s="60"/>
      <c r="J25" s="60"/>
      <c r="K25" s="60"/>
      <c r="L25" s="60"/>
      <c r="M25" s="60"/>
      <c r="N25" s="60"/>
      <c r="O25" s="63">
        <v>3.1E-2</v>
      </c>
      <c r="P25" s="56" t="s">
        <v>11</v>
      </c>
    </row>
    <row r="26" spans="1:17" s="61" customFormat="1" x14ac:dyDescent="0.25">
      <c r="A26" s="67" t="s">
        <v>520</v>
      </c>
      <c r="B26" s="56" t="s">
        <v>213</v>
      </c>
      <c r="C26" s="30" t="s">
        <v>521</v>
      </c>
      <c r="D26" s="60"/>
      <c r="E26" s="60"/>
      <c r="F26" s="60"/>
      <c r="G26" s="60"/>
      <c r="H26" s="60"/>
      <c r="I26" s="60"/>
      <c r="J26" s="60"/>
      <c r="K26" s="60"/>
      <c r="L26" s="60"/>
      <c r="M26" s="60"/>
      <c r="N26" s="60"/>
      <c r="O26" s="63">
        <v>0.125</v>
      </c>
      <c r="P26" s="56" t="s">
        <v>11</v>
      </c>
    </row>
    <row r="27" spans="1:17" s="61" customFormat="1" x14ac:dyDescent="0.25">
      <c r="A27" s="67" t="s">
        <v>522</v>
      </c>
      <c r="B27" s="56" t="s">
        <v>523</v>
      </c>
      <c r="C27" s="30" t="s">
        <v>521</v>
      </c>
      <c r="D27" s="60"/>
      <c r="E27" s="60"/>
      <c r="F27" s="60"/>
      <c r="G27" s="60"/>
      <c r="H27" s="60"/>
      <c r="I27" s="60"/>
      <c r="J27" s="60"/>
      <c r="K27" s="60"/>
      <c r="L27" s="60"/>
      <c r="M27" s="60"/>
      <c r="N27" s="60"/>
      <c r="O27" s="63">
        <v>3.1E-2</v>
      </c>
      <c r="P27" s="56" t="s">
        <v>11</v>
      </c>
    </row>
    <row r="28" spans="1:17" s="61" customFormat="1" x14ac:dyDescent="0.25">
      <c r="A28" s="67" t="s">
        <v>524</v>
      </c>
      <c r="B28" s="56" t="s">
        <v>361</v>
      </c>
      <c r="C28" s="30" t="s">
        <v>525</v>
      </c>
      <c r="D28" s="60"/>
      <c r="E28" s="60"/>
      <c r="F28" s="60"/>
      <c r="G28" s="60"/>
      <c r="H28" s="60"/>
      <c r="I28" s="60"/>
      <c r="J28" s="60"/>
      <c r="K28" s="60"/>
      <c r="L28" s="60"/>
      <c r="M28" s="60"/>
      <c r="N28" s="60"/>
      <c r="O28" s="63">
        <v>0.113</v>
      </c>
      <c r="P28" s="56" t="s">
        <v>11</v>
      </c>
    </row>
    <row r="29" spans="1:17" s="61" customFormat="1" x14ac:dyDescent="0.25">
      <c r="A29" s="67" t="s">
        <v>526</v>
      </c>
      <c r="B29" s="56" t="s">
        <v>527</v>
      </c>
      <c r="C29" s="30" t="s">
        <v>528</v>
      </c>
      <c r="D29" s="60"/>
      <c r="E29" s="60"/>
      <c r="F29" s="60"/>
      <c r="G29" s="60"/>
      <c r="H29" s="60"/>
      <c r="I29" s="60"/>
      <c r="J29" s="60"/>
      <c r="K29" s="60"/>
      <c r="L29" s="60"/>
      <c r="M29" s="60"/>
      <c r="N29" s="60"/>
      <c r="O29" s="63">
        <v>0.188</v>
      </c>
      <c r="P29" s="56" t="s">
        <v>11</v>
      </c>
    </row>
    <row r="30" spans="1:17" s="61" customFormat="1" x14ac:dyDescent="0.25">
      <c r="A30" s="67" t="s">
        <v>529</v>
      </c>
      <c r="B30" s="56" t="s">
        <v>439</v>
      </c>
      <c r="C30" s="30" t="s">
        <v>530</v>
      </c>
      <c r="D30" s="60"/>
      <c r="E30" s="60"/>
      <c r="F30" s="60"/>
      <c r="G30" s="60"/>
      <c r="H30" s="60"/>
      <c r="I30" s="60"/>
      <c r="J30" s="60"/>
      <c r="K30" s="60"/>
      <c r="L30" s="60"/>
      <c r="M30" s="60"/>
      <c r="N30" s="60"/>
      <c r="O30" s="63">
        <v>0.27100000000000002</v>
      </c>
      <c r="P30" s="56" t="s">
        <v>11</v>
      </c>
    </row>
    <row r="31" spans="1:17" s="61" customFormat="1" x14ac:dyDescent="0.25">
      <c r="A31" s="67" t="s">
        <v>506</v>
      </c>
      <c r="B31" s="56" t="s">
        <v>531</v>
      </c>
      <c r="C31" s="30" t="s">
        <v>217</v>
      </c>
      <c r="D31" s="60"/>
      <c r="E31" s="60"/>
      <c r="F31" s="60"/>
      <c r="G31" s="60"/>
      <c r="H31" s="60"/>
      <c r="I31" s="60"/>
      <c r="J31" s="60"/>
      <c r="K31" s="60"/>
      <c r="L31" s="60"/>
      <c r="M31" s="60"/>
      <c r="N31" s="60"/>
      <c r="O31" s="63">
        <v>6.3E-2</v>
      </c>
      <c r="P31" s="56" t="s">
        <v>11</v>
      </c>
    </row>
    <row r="32" spans="1:17" s="61" customFormat="1" x14ac:dyDescent="0.25">
      <c r="A32" s="67" t="s">
        <v>532</v>
      </c>
      <c r="B32" s="56" t="s">
        <v>533</v>
      </c>
      <c r="C32" s="30" t="s">
        <v>534</v>
      </c>
      <c r="D32" s="60"/>
      <c r="E32" s="60"/>
      <c r="F32" s="60"/>
      <c r="G32" s="60"/>
      <c r="H32" s="60"/>
      <c r="I32" s="60"/>
      <c r="J32" s="60"/>
      <c r="K32" s="60"/>
      <c r="L32" s="60"/>
      <c r="M32" s="60"/>
      <c r="N32" s="60"/>
      <c r="O32" s="63">
        <v>6.3E-2</v>
      </c>
      <c r="P32" s="56" t="s">
        <v>11</v>
      </c>
    </row>
    <row r="33" spans="1:17" s="61" customFormat="1" x14ac:dyDescent="0.25">
      <c r="A33" s="67" t="s">
        <v>535</v>
      </c>
      <c r="B33" s="56" t="s">
        <v>536</v>
      </c>
      <c r="C33" s="30" t="s">
        <v>269</v>
      </c>
      <c r="D33" s="60"/>
      <c r="E33" s="60"/>
      <c r="F33" s="60"/>
      <c r="G33" s="60"/>
      <c r="H33" s="60"/>
      <c r="I33" s="60"/>
      <c r="J33" s="60"/>
      <c r="K33" s="60"/>
      <c r="L33" s="60"/>
      <c r="M33" s="60"/>
      <c r="N33" s="60"/>
      <c r="O33" s="63">
        <v>0.17499999999999999</v>
      </c>
      <c r="P33" s="56" t="s">
        <v>11</v>
      </c>
    </row>
    <row r="34" spans="1:17" s="61" customFormat="1" x14ac:dyDescent="0.25">
      <c r="A34" s="67" t="s">
        <v>1405</v>
      </c>
      <c r="B34" s="56" t="s">
        <v>638</v>
      </c>
      <c r="C34" s="30" t="s">
        <v>1332</v>
      </c>
      <c r="D34" s="60"/>
      <c r="E34" s="60"/>
      <c r="F34" s="60"/>
      <c r="G34" s="60"/>
      <c r="H34" s="60"/>
      <c r="I34" s="60"/>
      <c r="J34" s="60"/>
      <c r="K34" s="60"/>
      <c r="L34" s="60"/>
      <c r="M34" s="60"/>
      <c r="N34" s="60"/>
      <c r="O34" s="63">
        <v>3.1E-2</v>
      </c>
      <c r="P34" s="56" t="s">
        <v>11</v>
      </c>
    </row>
    <row r="35" spans="1:17" s="61" customFormat="1" x14ac:dyDescent="0.25">
      <c r="A35" s="67" t="s">
        <v>520</v>
      </c>
      <c r="B35" s="56" t="s">
        <v>673</v>
      </c>
      <c r="C35" s="30" t="s">
        <v>1332</v>
      </c>
      <c r="D35" s="60"/>
      <c r="E35" s="60"/>
      <c r="F35" s="60"/>
      <c r="G35" s="60"/>
      <c r="H35" s="60"/>
      <c r="I35" s="60"/>
      <c r="J35" s="60"/>
      <c r="K35" s="60"/>
      <c r="L35" s="60"/>
      <c r="M35" s="60"/>
      <c r="N35" s="60"/>
      <c r="O35" s="63">
        <v>6.3E-2</v>
      </c>
      <c r="P35" s="56" t="s">
        <v>11</v>
      </c>
    </row>
    <row r="36" spans="1:17" s="210" customFormat="1" x14ac:dyDescent="0.25">
      <c r="A36" s="102"/>
      <c r="B36" s="121"/>
      <c r="C36" s="123"/>
      <c r="D36" s="209"/>
      <c r="E36" s="209"/>
      <c r="F36" s="209"/>
      <c r="G36" s="209"/>
      <c r="H36" s="209"/>
      <c r="I36" s="209"/>
      <c r="J36" s="209"/>
      <c r="K36" s="209"/>
      <c r="L36" s="209"/>
      <c r="M36" s="209"/>
      <c r="N36" s="209"/>
      <c r="O36" s="91"/>
      <c r="P36" s="66"/>
    </row>
    <row r="37" spans="1:17" s="61" customFormat="1" x14ac:dyDescent="0.25">
      <c r="A37" s="929" t="s">
        <v>188</v>
      </c>
      <c r="B37" s="930"/>
      <c r="C37" s="126"/>
      <c r="D37" s="205"/>
      <c r="E37" s="205">
        <f>SUM(E7:E36)</f>
        <v>0.62000000000000011</v>
      </c>
      <c r="F37" s="205"/>
      <c r="G37" s="205">
        <f>SUM(G7:G36)</f>
        <v>0</v>
      </c>
      <c r="H37" s="213"/>
      <c r="I37" s="213">
        <f>SUM(I7:I36)</f>
        <v>0</v>
      </c>
      <c r="J37" s="213"/>
      <c r="K37" s="213">
        <f>SUM(K7:K36)</f>
        <v>0.27300000000000002</v>
      </c>
      <c r="L37" s="213"/>
      <c r="M37" s="213">
        <f>SUM(M7:M36)</f>
        <v>0</v>
      </c>
      <c r="N37" s="129"/>
      <c r="O37" s="206"/>
      <c r="P37" s="206"/>
    </row>
    <row r="38" spans="1:17" s="61" customFormat="1" x14ac:dyDescent="0.25">
      <c r="A38" s="940" t="s">
        <v>189</v>
      </c>
      <c r="B38" s="941"/>
      <c r="C38" s="629"/>
      <c r="D38" s="948">
        <f>SUM(E37+G37+I37+K37+M37)</f>
        <v>0.89300000000000013</v>
      </c>
      <c r="E38" s="949"/>
      <c r="F38" s="949"/>
      <c r="G38" s="949"/>
      <c r="H38" s="950"/>
      <c r="I38" s="950"/>
      <c r="J38" s="950"/>
      <c r="K38" s="950"/>
      <c r="L38" s="950"/>
      <c r="M38" s="951"/>
      <c r="N38" s="114"/>
      <c r="O38" s="214"/>
      <c r="P38" s="214"/>
    </row>
    <row r="39" spans="1:17" s="27" customFormat="1" x14ac:dyDescent="0.25">
      <c r="A39" s="929" t="s">
        <v>190</v>
      </c>
      <c r="B39" s="952"/>
      <c r="C39" s="33"/>
      <c r="D39" s="938">
        <f>SUM(D7:E36)</f>
        <v>5.5</v>
      </c>
      <c r="E39" s="947"/>
      <c r="F39" s="938">
        <f>SUM(F7:G36)</f>
        <v>1.5</v>
      </c>
      <c r="G39" s="947"/>
      <c r="H39" s="938">
        <f>SUM(H7:I36)</f>
        <v>0</v>
      </c>
      <c r="I39" s="947"/>
      <c r="J39" s="938">
        <f>SUM(J7:K36)</f>
        <v>0.84300000000000008</v>
      </c>
      <c r="K39" s="947"/>
      <c r="L39" s="938">
        <f>SUM(L7:M36)</f>
        <v>0.2</v>
      </c>
      <c r="M39" s="947"/>
      <c r="N39" s="628">
        <f>SUM(N7:N36)</f>
        <v>0</v>
      </c>
      <c r="O39" s="35"/>
      <c r="P39" s="31"/>
    </row>
    <row r="40" spans="1:17" s="27" customFormat="1" x14ac:dyDescent="0.25">
      <c r="A40" s="161" t="s">
        <v>191</v>
      </c>
      <c r="B40" s="162">
        <f>D39/(D39+F39+H39+J39)*100</f>
        <v>70.126227208976161</v>
      </c>
      <c r="C40" s="29"/>
      <c r="D40" s="29"/>
      <c r="E40" s="29"/>
      <c r="F40" s="29"/>
      <c r="G40" s="29"/>
      <c r="H40" s="29"/>
      <c r="I40" s="29"/>
      <c r="J40" s="29"/>
      <c r="K40" s="29"/>
      <c r="L40" s="29"/>
      <c r="M40" s="29"/>
      <c r="N40" s="29"/>
      <c r="O40" s="98"/>
      <c r="P40" s="98"/>
    </row>
    <row r="41" spans="1:17" s="61" customFormat="1" x14ac:dyDescent="0.25">
      <c r="A41" s="582"/>
      <c r="B41" s="582"/>
      <c r="C41" s="74"/>
      <c r="D41" s="74"/>
      <c r="E41" s="74"/>
      <c r="F41" s="74"/>
      <c r="G41" s="74"/>
      <c r="H41" s="74"/>
      <c r="I41" s="74"/>
      <c r="J41" s="74"/>
      <c r="K41" s="74"/>
      <c r="L41" s="74"/>
      <c r="M41" s="74"/>
      <c r="N41" s="74"/>
      <c r="O41" s="582"/>
      <c r="P41" s="582"/>
    </row>
    <row r="42" spans="1:17" s="27" customFormat="1" x14ac:dyDescent="0.25">
      <c r="A42" s="70" t="s">
        <v>192</v>
      </c>
      <c r="B42" s="70"/>
      <c r="C42" s="71"/>
      <c r="D42" s="71"/>
      <c r="E42" s="71"/>
      <c r="F42" s="71"/>
      <c r="G42" s="71"/>
      <c r="H42" s="71"/>
      <c r="I42" s="71"/>
      <c r="J42" s="71"/>
      <c r="K42" s="71"/>
      <c r="L42" s="71"/>
      <c r="M42" s="71"/>
      <c r="N42" s="71"/>
      <c r="O42" s="71"/>
      <c r="P42" s="70"/>
      <c r="Q42" s="69"/>
    </row>
    <row r="43" spans="1:17" s="27" customFormat="1" x14ac:dyDescent="0.25">
      <c r="A43" s="582" t="s">
        <v>1463</v>
      </c>
      <c r="B43" s="70"/>
      <c r="C43" s="71"/>
      <c r="D43" s="71"/>
      <c r="E43" s="71"/>
      <c r="F43" s="71"/>
      <c r="G43" s="71"/>
      <c r="H43" s="71"/>
      <c r="I43" s="71"/>
      <c r="J43" s="71"/>
      <c r="K43" s="71"/>
      <c r="L43" s="71"/>
      <c r="M43" s="71"/>
      <c r="N43" s="71"/>
      <c r="O43" s="71"/>
      <c r="P43" s="70"/>
      <c r="Q43" s="69"/>
    </row>
    <row r="44" spans="1:17" s="61" customFormat="1" x14ac:dyDescent="0.25">
      <c r="A44" s="582" t="s">
        <v>537</v>
      </c>
      <c r="B44" s="582"/>
      <c r="C44" s="74"/>
      <c r="D44" s="74"/>
      <c r="E44" s="74"/>
      <c r="F44" s="74"/>
      <c r="G44" s="74"/>
      <c r="H44" s="74"/>
      <c r="I44" s="74"/>
      <c r="J44" s="74"/>
      <c r="K44" s="74"/>
      <c r="L44" s="74"/>
      <c r="M44" s="74"/>
      <c r="N44" s="74"/>
      <c r="O44" s="74"/>
      <c r="P44" s="582"/>
      <c r="Q44" s="62"/>
    </row>
    <row r="45" spans="1:17" s="61" customFormat="1" x14ac:dyDescent="0.25">
      <c r="A45" s="582" t="s">
        <v>1406</v>
      </c>
      <c r="B45" s="582"/>
      <c r="C45" s="74"/>
      <c r="D45" s="74"/>
      <c r="E45" s="74"/>
      <c r="F45" s="74"/>
      <c r="G45" s="74"/>
      <c r="H45" s="74"/>
      <c r="I45" s="74"/>
      <c r="J45" s="74"/>
      <c r="K45" s="74"/>
      <c r="L45" s="74"/>
      <c r="M45" s="74"/>
      <c r="N45" s="74"/>
      <c r="O45" s="74"/>
      <c r="P45" s="582"/>
      <c r="Q45" s="62"/>
    </row>
    <row r="46" spans="1:17" s="61" customFormat="1" x14ac:dyDescent="0.25">
      <c r="A46" s="582" t="s">
        <v>1407</v>
      </c>
      <c r="B46" s="582"/>
      <c r="C46" s="74"/>
      <c r="D46" s="74"/>
      <c r="E46" s="74"/>
      <c r="F46" s="74"/>
      <c r="G46" s="74"/>
      <c r="H46" s="74"/>
      <c r="I46" s="74"/>
      <c r="J46" s="74"/>
      <c r="K46" s="74"/>
      <c r="L46" s="74"/>
      <c r="M46" s="74"/>
      <c r="N46" s="74"/>
      <c r="O46" s="74"/>
      <c r="P46" s="582"/>
      <c r="Q46" s="62"/>
    </row>
    <row r="47" spans="1:17" s="61" customFormat="1" x14ac:dyDescent="0.25">
      <c r="A47" s="73"/>
      <c r="B47" s="582"/>
      <c r="C47" s="74"/>
      <c r="D47" s="74"/>
      <c r="E47" s="74"/>
      <c r="F47" s="74"/>
      <c r="G47" s="74"/>
      <c r="H47" s="74"/>
      <c r="I47" s="74"/>
      <c r="J47" s="74"/>
      <c r="K47" s="74"/>
      <c r="L47" s="74"/>
      <c r="M47" s="74"/>
      <c r="N47" s="74"/>
      <c r="O47" s="74"/>
      <c r="P47" s="582"/>
      <c r="Q47" s="62"/>
    </row>
    <row r="48" spans="1:17" s="582" customFormat="1" x14ac:dyDescent="0.25">
      <c r="C48" s="74"/>
      <c r="D48" s="74"/>
      <c r="E48" s="74"/>
      <c r="F48" s="74"/>
      <c r="G48" s="74"/>
      <c r="H48" s="74"/>
      <c r="I48" s="74"/>
      <c r="J48" s="74"/>
      <c r="K48" s="74"/>
      <c r="L48" s="74"/>
      <c r="M48" s="74"/>
      <c r="N48" s="74"/>
    </row>
    <row r="49" spans="3:14" s="582" customFormat="1" x14ac:dyDescent="0.25">
      <c r="C49" s="74"/>
      <c r="D49" s="74"/>
      <c r="E49" s="74"/>
      <c r="F49" s="74"/>
      <c r="G49" s="74"/>
      <c r="H49" s="74"/>
      <c r="I49" s="74"/>
      <c r="J49" s="74"/>
      <c r="K49" s="74"/>
      <c r="L49" s="74"/>
      <c r="M49" s="74"/>
      <c r="N49" s="74"/>
    </row>
    <row r="50" spans="3:14" s="582" customFormat="1" x14ac:dyDescent="0.25">
      <c r="C50" s="74"/>
      <c r="D50" s="74"/>
      <c r="E50" s="74"/>
      <c r="F50" s="74"/>
      <c r="G50" s="74"/>
      <c r="H50" s="74"/>
      <c r="I50" s="74"/>
      <c r="J50" s="74"/>
      <c r="K50" s="74"/>
      <c r="L50" s="74"/>
      <c r="M50" s="74"/>
      <c r="N50" s="74"/>
    </row>
    <row r="51" spans="3:14" s="582" customFormat="1" x14ac:dyDescent="0.25">
      <c r="C51" s="74"/>
      <c r="D51" s="74"/>
      <c r="E51" s="74"/>
      <c r="F51" s="74"/>
      <c r="G51" s="74"/>
      <c r="H51" s="74"/>
      <c r="I51" s="74"/>
      <c r="J51" s="74"/>
      <c r="K51" s="74"/>
      <c r="L51" s="74"/>
      <c r="M51" s="74"/>
      <c r="N51" s="74"/>
    </row>
    <row r="52" spans="3:14" s="582" customFormat="1" x14ac:dyDescent="0.25">
      <c r="C52" s="74"/>
      <c r="D52" s="74"/>
      <c r="E52" s="74"/>
      <c r="F52" s="74"/>
      <c r="G52" s="74"/>
      <c r="H52" s="74"/>
      <c r="I52" s="74"/>
      <c r="J52" s="74"/>
      <c r="K52" s="74"/>
      <c r="L52" s="74"/>
      <c r="M52" s="74"/>
      <c r="N52" s="74"/>
    </row>
    <row r="53" spans="3:14" s="582" customFormat="1" x14ac:dyDescent="0.25">
      <c r="C53" s="74"/>
      <c r="D53" s="74"/>
      <c r="E53" s="74"/>
      <c r="F53" s="74"/>
      <c r="G53" s="74"/>
      <c r="H53" s="74"/>
      <c r="I53" s="74"/>
      <c r="J53" s="74"/>
      <c r="K53" s="74"/>
      <c r="L53" s="74"/>
      <c r="M53" s="74"/>
      <c r="N53" s="74"/>
    </row>
    <row r="54" spans="3:14" s="582" customFormat="1" x14ac:dyDescent="0.25">
      <c r="C54" s="74"/>
      <c r="D54" s="74"/>
      <c r="E54" s="74"/>
      <c r="F54" s="74"/>
      <c r="G54" s="74"/>
      <c r="H54" s="74"/>
      <c r="I54" s="74"/>
      <c r="J54" s="74"/>
      <c r="K54" s="74"/>
      <c r="L54" s="74"/>
      <c r="M54" s="74"/>
      <c r="N54" s="74"/>
    </row>
    <row r="55" spans="3:14" s="582" customFormat="1" x14ac:dyDescent="0.25">
      <c r="C55" s="74"/>
      <c r="D55" s="74"/>
      <c r="E55" s="74"/>
      <c r="F55" s="74"/>
      <c r="G55" s="74"/>
      <c r="H55" s="74"/>
      <c r="I55" s="74"/>
      <c r="J55" s="74"/>
      <c r="K55" s="74"/>
      <c r="L55" s="74"/>
      <c r="M55" s="74"/>
      <c r="N55" s="74"/>
    </row>
    <row r="56" spans="3:14" s="582" customFormat="1" x14ac:dyDescent="0.25">
      <c r="C56" s="74"/>
      <c r="D56" s="74"/>
      <c r="E56" s="74"/>
      <c r="F56" s="74"/>
      <c r="G56" s="74"/>
      <c r="H56" s="74"/>
      <c r="I56" s="74"/>
      <c r="J56" s="74"/>
      <c r="K56" s="74"/>
      <c r="L56" s="74"/>
      <c r="M56" s="74"/>
      <c r="N56" s="74"/>
    </row>
    <row r="57" spans="3:14" s="582" customFormat="1" x14ac:dyDescent="0.25">
      <c r="C57" s="74"/>
      <c r="D57" s="74"/>
      <c r="E57" s="74"/>
      <c r="F57" s="74"/>
      <c r="G57" s="74"/>
      <c r="H57" s="74"/>
      <c r="I57" s="74"/>
      <c r="J57" s="74"/>
      <c r="K57" s="74"/>
      <c r="L57" s="74"/>
      <c r="M57" s="74"/>
      <c r="N57" s="74"/>
    </row>
    <row r="58" spans="3:14" s="189" customFormat="1" x14ac:dyDescent="0.25">
      <c r="C58" s="74"/>
      <c r="D58" s="2"/>
      <c r="E58" s="2"/>
      <c r="F58" s="2"/>
      <c r="G58" s="2"/>
      <c r="H58" s="2"/>
      <c r="I58" s="2"/>
      <c r="J58" s="2"/>
      <c r="K58" s="2"/>
      <c r="L58" s="2"/>
      <c r="M58" s="2"/>
      <c r="N58" s="2"/>
    </row>
    <row r="59" spans="3:14" s="189" customFormat="1" x14ac:dyDescent="0.25">
      <c r="C59" s="74"/>
      <c r="D59" s="2"/>
      <c r="E59" s="2"/>
      <c r="F59" s="2"/>
      <c r="G59" s="2"/>
      <c r="H59" s="2"/>
      <c r="I59" s="2"/>
      <c r="J59" s="2"/>
      <c r="K59" s="2"/>
      <c r="L59" s="2"/>
      <c r="M59" s="2"/>
      <c r="N59" s="2"/>
    </row>
    <row r="60" spans="3:14" s="189" customFormat="1" x14ac:dyDescent="0.25">
      <c r="C60" s="74"/>
      <c r="D60" s="2"/>
      <c r="E60" s="2"/>
      <c r="F60" s="2"/>
      <c r="G60" s="2"/>
      <c r="H60" s="2"/>
      <c r="I60" s="2"/>
      <c r="J60" s="2"/>
      <c r="K60" s="2"/>
      <c r="L60" s="2"/>
      <c r="M60" s="2"/>
      <c r="N60" s="2"/>
    </row>
    <row r="61" spans="3:14" s="189" customFormat="1" x14ac:dyDescent="0.25">
      <c r="C61" s="74"/>
      <c r="D61" s="2"/>
      <c r="E61" s="2"/>
      <c r="F61" s="2"/>
      <c r="G61" s="2"/>
      <c r="H61" s="2"/>
      <c r="I61" s="2"/>
      <c r="J61" s="2"/>
      <c r="K61" s="2"/>
      <c r="L61" s="2"/>
      <c r="M61" s="2"/>
      <c r="N61" s="2"/>
    </row>
    <row r="62" spans="3:14" s="189" customFormat="1" x14ac:dyDescent="0.25">
      <c r="C62" s="74"/>
      <c r="D62" s="2"/>
      <c r="E62" s="2"/>
      <c r="F62" s="2"/>
      <c r="G62" s="2"/>
      <c r="H62" s="2"/>
      <c r="I62" s="2"/>
      <c r="J62" s="2"/>
      <c r="K62" s="2"/>
      <c r="L62" s="2"/>
      <c r="M62" s="2"/>
      <c r="N62" s="2"/>
    </row>
    <row r="63" spans="3:14" s="283" customFormat="1" x14ac:dyDescent="0.25">
      <c r="C63" s="74"/>
      <c r="D63" s="2"/>
      <c r="E63" s="2"/>
      <c r="F63" s="2"/>
      <c r="G63" s="2"/>
      <c r="H63" s="2"/>
      <c r="I63" s="2"/>
      <c r="J63" s="2"/>
      <c r="K63" s="2"/>
      <c r="L63" s="2"/>
      <c r="M63" s="2"/>
      <c r="N63" s="2"/>
    </row>
    <row r="64" spans="3:14" s="283" customFormat="1" x14ac:dyDescent="0.25">
      <c r="C64" s="74"/>
      <c r="D64" s="2"/>
      <c r="E64" s="2"/>
      <c r="F64" s="2"/>
      <c r="G64" s="2"/>
      <c r="H64" s="2"/>
      <c r="I64" s="2"/>
      <c r="J64" s="2"/>
      <c r="K64" s="2"/>
      <c r="L64" s="2"/>
      <c r="M64" s="2"/>
      <c r="N64" s="2"/>
    </row>
    <row r="65" spans="3:14" s="283" customFormat="1" x14ac:dyDescent="0.25">
      <c r="C65" s="74"/>
      <c r="D65" s="2"/>
      <c r="E65" s="2"/>
      <c r="F65" s="2"/>
      <c r="G65" s="2"/>
      <c r="H65" s="2"/>
      <c r="I65" s="2"/>
      <c r="J65" s="2"/>
      <c r="K65" s="2"/>
      <c r="L65" s="2"/>
      <c r="M65" s="2"/>
      <c r="N65" s="2"/>
    </row>
    <row r="66" spans="3:14" s="283" customFormat="1" x14ac:dyDescent="0.25">
      <c r="C66" s="74"/>
      <c r="D66" s="2"/>
      <c r="E66" s="2"/>
      <c r="F66" s="2"/>
      <c r="G66" s="2"/>
      <c r="H66" s="2"/>
      <c r="I66" s="2"/>
      <c r="J66" s="2"/>
      <c r="K66" s="2"/>
      <c r="L66" s="2"/>
      <c r="M66" s="2"/>
      <c r="N66" s="2"/>
    </row>
    <row r="67" spans="3:14" s="283" customFormat="1" x14ac:dyDescent="0.25">
      <c r="C67" s="74"/>
      <c r="D67" s="2"/>
      <c r="E67" s="2"/>
      <c r="F67" s="2"/>
      <c r="G67" s="2"/>
      <c r="H67" s="2"/>
      <c r="I67" s="2"/>
      <c r="J67" s="2"/>
      <c r="K67" s="2"/>
      <c r="L67" s="2"/>
      <c r="M67" s="2"/>
      <c r="N67" s="2"/>
    </row>
    <row r="68" spans="3:14" s="283" customFormat="1" x14ac:dyDescent="0.25">
      <c r="C68" s="74"/>
      <c r="D68" s="2"/>
      <c r="E68" s="2"/>
      <c r="F68" s="2"/>
      <c r="G68" s="2"/>
      <c r="H68" s="2"/>
      <c r="I68" s="2"/>
      <c r="J68" s="2"/>
      <c r="K68" s="2"/>
      <c r="L68" s="2"/>
      <c r="M68" s="2"/>
      <c r="N68" s="2"/>
    </row>
    <row r="69" spans="3:14" s="283" customFormat="1" x14ac:dyDescent="0.25">
      <c r="C69" s="74"/>
      <c r="D69" s="2"/>
      <c r="E69" s="2"/>
      <c r="F69" s="2"/>
      <c r="G69" s="2"/>
      <c r="H69" s="2"/>
      <c r="I69" s="2"/>
      <c r="J69" s="2"/>
      <c r="K69" s="2"/>
      <c r="L69" s="2"/>
      <c r="M69" s="2"/>
      <c r="N69" s="2"/>
    </row>
    <row r="70" spans="3:14" s="283" customFormat="1" x14ac:dyDescent="0.25">
      <c r="C70" s="74"/>
      <c r="D70" s="2"/>
      <c r="E70" s="2"/>
      <c r="F70" s="2"/>
      <c r="G70" s="2"/>
      <c r="H70" s="2"/>
      <c r="I70" s="2"/>
      <c r="J70" s="2"/>
      <c r="K70" s="2"/>
      <c r="L70" s="2"/>
      <c r="M70" s="2"/>
      <c r="N70" s="2"/>
    </row>
    <row r="71" spans="3:14" s="283" customFormat="1" x14ac:dyDescent="0.25">
      <c r="C71" s="74"/>
      <c r="D71" s="2"/>
      <c r="E71" s="2"/>
      <c r="F71" s="2"/>
      <c r="G71" s="2"/>
      <c r="H71" s="2"/>
      <c r="I71" s="2"/>
      <c r="J71" s="2"/>
      <c r="K71" s="2"/>
      <c r="L71" s="2"/>
      <c r="M71" s="2"/>
      <c r="N71" s="2"/>
    </row>
    <row r="72" spans="3:14" s="283" customFormat="1" x14ac:dyDescent="0.25">
      <c r="C72" s="74"/>
      <c r="D72" s="2"/>
      <c r="E72" s="2"/>
      <c r="F72" s="2"/>
      <c r="G72" s="2"/>
      <c r="H72" s="2"/>
      <c r="I72" s="2"/>
      <c r="J72" s="2"/>
      <c r="K72" s="2"/>
      <c r="L72" s="2"/>
      <c r="M72" s="2"/>
      <c r="N72" s="2"/>
    </row>
    <row r="73" spans="3:14" s="283" customFormat="1" x14ac:dyDescent="0.25">
      <c r="C73" s="74"/>
      <c r="D73" s="2"/>
      <c r="E73" s="2"/>
      <c r="F73" s="2"/>
      <c r="G73" s="2"/>
      <c r="H73" s="2"/>
      <c r="I73" s="2"/>
      <c r="J73" s="2"/>
      <c r="K73" s="2"/>
      <c r="L73" s="2"/>
      <c r="M73" s="2"/>
      <c r="N73" s="2"/>
    </row>
    <row r="74" spans="3:14" s="283" customFormat="1" x14ac:dyDescent="0.25">
      <c r="C74" s="74"/>
      <c r="D74" s="2"/>
      <c r="E74" s="2"/>
      <c r="F74" s="2"/>
      <c r="G74" s="2"/>
      <c r="H74" s="2"/>
      <c r="I74" s="2"/>
      <c r="J74" s="2"/>
      <c r="K74" s="2"/>
      <c r="L74" s="2"/>
      <c r="M74" s="2"/>
      <c r="N74" s="2"/>
    </row>
    <row r="75" spans="3:14" s="283" customFormat="1" x14ac:dyDescent="0.25">
      <c r="C75" s="74"/>
      <c r="D75" s="2"/>
      <c r="E75" s="2"/>
      <c r="F75" s="2"/>
      <c r="G75" s="2"/>
      <c r="H75" s="2"/>
      <c r="I75" s="2"/>
      <c r="J75" s="2"/>
      <c r="K75" s="2"/>
      <c r="L75" s="2"/>
      <c r="M75" s="2"/>
      <c r="N75" s="2"/>
    </row>
    <row r="76" spans="3:14" s="283" customFormat="1" x14ac:dyDescent="0.25">
      <c r="C76" s="74"/>
      <c r="D76" s="2"/>
      <c r="E76" s="2"/>
      <c r="F76" s="2"/>
      <c r="G76" s="2"/>
      <c r="H76" s="2"/>
      <c r="I76" s="2"/>
      <c r="J76" s="2"/>
      <c r="K76" s="2"/>
      <c r="L76" s="2"/>
      <c r="M76" s="2"/>
      <c r="N76" s="2"/>
    </row>
    <row r="77" spans="3:14" s="283" customFormat="1" x14ac:dyDescent="0.25">
      <c r="C77" s="74"/>
      <c r="D77" s="2"/>
      <c r="E77" s="2"/>
      <c r="F77" s="2"/>
      <c r="G77" s="2"/>
      <c r="H77" s="2"/>
      <c r="I77" s="2"/>
      <c r="J77" s="2"/>
      <c r="K77" s="2"/>
      <c r="L77" s="2"/>
      <c r="M77" s="2"/>
      <c r="N77" s="2"/>
    </row>
    <row r="78" spans="3:14" s="283" customFormat="1" x14ac:dyDescent="0.25">
      <c r="C78" s="74"/>
      <c r="D78" s="2"/>
      <c r="E78" s="2"/>
      <c r="F78" s="2"/>
      <c r="G78" s="2"/>
      <c r="H78" s="2"/>
      <c r="I78" s="2"/>
      <c r="J78" s="2"/>
      <c r="K78" s="2"/>
      <c r="L78" s="2"/>
      <c r="M78" s="2"/>
      <c r="N78" s="2"/>
    </row>
    <row r="79" spans="3:14" s="283" customFormat="1" x14ac:dyDescent="0.25">
      <c r="C79" s="74"/>
      <c r="D79" s="2"/>
      <c r="E79" s="2"/>
      <c r="F79" s="2"/>
      <c r="G79" s="2"/>
      <c r="H79" s="2"/>
      <c r="I79" s="2"/>
      <c r="J79" s="2"/>
      <c r="K79" s="2"/>
      <c r="L79" s="2"/>
      <c r="M79" s="2"/>
      <c r="N79" s="2"/>
    </row>
    <row r="80" spans="3:14" s="283" customFormat="1" x14ac:dyDescent="0.25">
      <c r="C80" s="74"/>
      <c r="D80" s="2"/>
      <c r="E80" s="2"/>
      <c r="F80" s="2"/>
      <c r="G80" s="2"/>
      <c r="H80" s="2"/>
      <c r="I80" s="2"/>
      <c r="J80" s="2"/>
      <c r="K80" s="2"/>
      <c r="L80" s="2"/>
      <c r="M80" s="2"/>
      <c r="N80" s="2"/>
    </row>
    <row r="81" spans="3:14" s="283" customFormat="1" x14ac:dyDescent="0.25">
      <c r="C81" s="74"/>
      <c r="D81" s="2"/>
      <c r="E81" s="2"/>
      <c r="F81" s="2"/>
      <c r="G81" s="2"/>
      <c r="H81" s="2"/>
      <c r="I81" s="2"/>
      <c r="J81" s="2"/>
      <c r="K81" s="2"/>
      <c r="L81" s="2"/>
      <c r="M81" s="2"/>
      <c r="N81" s="2"/>
    </row>
    <row r="82" spans="3:14" s="283" customFormat="1" x14ac:dyDescent="0.25">
      <c r="C82" s="74"/>
      <c r="D82" s="2"/>
      <c r="E82" s="2"/>
      <c r="F82" s="2"/>
      <c r="G82" s="2"/>
      <c r="H82" s="2"/>
      <c r="I82" s="2"/>
      <c r="J82" s="2"/>
      <c r="K82" s="2"/>
      <c r="L82" s="2"/>
      <c r="M82" s="2"/>
      <c r="N82" s="2"/>
    </row>
    <row r="83" spans="3:14" s="283" customFormat="1" x14ac:dyDescent="0.25">
      <c r="C83" s="74"/>
      <c r="D83" s="2"/>
      <c r="E83" s="2"/>
      <c r="F83" s="2"/>
      <c r="G83" s="2"/>
      <c r="H83" s="2"/>
      <c r="I83" s="2"/>
      <c r="J83" s="2"/>
      <c r="K83" s="2"/>
      <c r="L83" s="2"/>
      <c r="M83" s="2"/>
      <c r="N83" s="2"/>
    </row>
    <row r="84" spans="3:14" s="283" customFormat="1" x14ac:dyDescent="0.25">
      <c r="C84" s="74"/>
      <c r="D84" s="2"/>
      <c r="E84" s="2"/>
      <c r="F84" s="2"/>
      <c r="G84" s="2"/>
      <c r="H84" s="2"/>
      <c r="I84" s="2"/>
      <c r="J84" s="2"/>
      <c r="K84" s="2"/>
      <c r="L84" s="2"/>
      <c r="M84" s="2"/>
      <c r="N84" s="2"/>
    </row>
    <row r="85" spans="3:14" s="283" customFormat="1" x14ac:dyDescent="0.25">
      <c r="C85" s="74"/>
      <c r="D85" s="2"/>
      <c r="E85" s="2"/>
      <c r="F85" s="2"/>
      <c r="G85" s="2"/>
      <c r="H85" s="2"/>
      <c r="I85" s="2"/>
      <c r="J85" s="2"/>
      <c r="K85" s="2"/>
      <c r="L85" s="2"/>
      <c r="M85" s="2"/>
      <c r="N85" s="2"/>
    </row>
    <row r="86" spans="3:14" s="283" customFormat="1" x14ac:dyDescent="0.25">
      <c r="C86" s="74"/>
      <c r="D86" s="2"/>
      <c r="E86" s="2"/>
      <c r="F86" s="2"/>
      <c r="G86" s="2"/>
      <c r="H86" s="2"/>
      <c r="I86" s="2"/>
      <c r="J86" s="2"/>
      <c r="K86" s="2"/>
      <c r="L86" s="2"/>
      <c r="M86" s="2"/>
      <c r="N86" s="2"/>
    </row>
    <row r="87" spans="3:14" s="283" customFormat="1" x14ac:dyDescent="0.25">
      <c r="C87" s="74"/>
      <c r="D87" s="2"/>
      <c r="E87" s="2"/>
      <c r="F87" s="2"/>
      <c r="G87" s="2"/>
      <c r="H87" s="2"/>
      <c r="I87" s="2"/>
      <c r="J87" s="2"/>
      <c r="K87" s="2"/>
      <c r="L87" s="2"/>
      <c r="M87" s="2"/>
      <c r="N87" s="2"/>
    </row>
    <row r="88" spans="3:14" s="283" customFormat="1" x14ac:dyDescent="0.25">
      <c r="C88" s="74"/>
      <c r="D88" s="2"/>
      <c r="E88" s="2"/>
      <c r="F88" s="2"/>
      <c r="G88" s="2"/>
      <c r="H88" s="2"/>
      <c r="I88" s="2"/>
      <c r="J88" s="2"/>
      <c r="K88" s="2"/>
      <c r="L88" s="2"/>
      <c r="M88" s="2"/>
      <c r="N88" s="2"/>
    </row>
    <row r="89" spans="3:14" s="283" customFormat="1" x14ac:dyDescent="0.25">
      <c r="C89" s="74"/>
      <c r="D89" s="2"/>
      <c r="E89" s="2"/>
      <c r="F89" s="2"/>
      <c r="G89" s="2"/>
      <c r="H89" s="2"/>
      <c r="I89" s="2"/>
      <c r="J89" s="2"/>
      <c r="K89" s="2"/>
      <c r="L89" s="2"/>
      <c r="M89" s="2"/>
      <c r="N89" s="2"/>
    </row>
    <row r="90" spans="3:14" s="283" customFormat="1" x14ac:dyDescent="0.25">
      <c r="C90" s="74"/>
      <c r="D90" s="2"/>
      <c r="E90" s="2"/>
      <c r="F90" s="2"/>
      <c r="G90" s="2"/>
      <c r="H90" s="2"/>
      <c r="I90" s="2"/>
      <c r="J90" s="2"/>
      <c r="K90" s="2"/>
      <c r="L90" s="2"/>
      <c r="M90" s="2"/>
      <c r="N90" s="2"/>
    </row>
    <row r="91" spans="3:14" s="283" customFormat="1" x14ac:dyDescent="0.25">
      <c r="C91" s="74"/>
      <c r="D91" s="2"/>
      <c r="E91" s="2"/>
      <c r="F91" s="2"/>
      <c r="G91" s="2"/>
      <c r="H91" s="2"/>
      <c r="I91" s="2"/>
      <c r="J91" s="2"/>
      <c r="K91" s="2"/>
      <c r="L91" s="2"/>
      <c r="M91" s="2"/>
      <c r="N91" s="2"/>
    </row>
    <row r="92" spans="3:14" s="283" customFormat="1" x14ac:dyDescent="0.25">
      <c r="C92" s="74"/>
      <c r="D92" s="2"/>
      <c r="E92" s="2"/>
      <c r="F92" s="2"/>
      <c r="G92" s="2"/>
      <c r="H92" s="2"/>
      <c r="I92" s="2"/>
      <c r="J92" s="2"/>
      <c r="K92" s="2"/>
      <c r="L92" s="2"/>
      <c r="M92" s="2"/>
      <c r="N92" s="2"/>
    </row>
    <row r="93" spans="3:14" s="283" customFormat="1" x14ac:dyDescent="0.25">
      <c r="C93" s="74"/>
      <c r="D93" s="2"/>
      <c r="E93" s="2"/>
      <c r="F93" s="2"/>
      <c r="G93" s="2"/>
      <c r="H93" s="2"/>
      <c r="I93" s="2"/>
      <c r="J93" s="2"/>
      <c r="K93" s="2"/>
      <c r="L93" s="2"/>
      <c r="M93" s="2"/>
      <c r="N93" s="2"/>
    </row>
    <row r="94" spans="3:14" s="283" customFormat="1" x14ac:dyDescent="0.25">
      <c r="C94" s="74"/>
      <c r="D94" s="2"/>
      <c r="E94" s="2"/>
      <c r="F94" s="2"/>
      <c r="G94" s="2"/>
      <c r="H94" s="2"/>
      <c r="I94" s="2"/>
      <c r="J94" s="2"/>
      <c r="K94" s="2"/>
      <c r="L94" s="2"/>
      <c r="M94" s="2"/>
      <c r="N94" s="2"/>
    </row>
    <row r="95" spans="3:14" s="283" customFormat="1" x14ac:dyDescent="0.25">
      <c r="C95" s="74"/>
      <c r="D95" s="2"/>
      <c r="E95" s="2"/>
      <c r="F95" s="2"/>
      <c r="G95" s="2"/>
      <c r="H95" s="2"/>
      <c r="I95" s="2"/>
      <c r="J95" s="2"/>
      <c r="K95" s="2"/>
      <c r="L95" s="2"/>
      <c r="M95" s="2"/>
      <c r="N95" s="2"/>
    </row>
    <row r="96" spans="3:14" s="283" customFormat="1" x14ac:dyDescent="0.25">
      <c r="C96" s="74"/>
      <c r="D96" s="2"/>
      <c r="E96" s="2"/>
      <c r="F96" s="2"/>
      <c r="G96" s="2"/>
      <c r="H96" s="2"/>
      <c r="I96" s="2"/>
      <c r="J96" s="2"/>
      <c r="K96" s="2"/>
      <c r="L96" s="2"/>
      <c r="M96" s="2"/>
      <c r="N96" s="2"/>
    </row>
    <row r="97" spans="3:14" s="283" customFormat="1" x14ac:dyDescent="0.25">
      <c r="C97" s="74"/>
      <c r="D97" s="2"/>
      <c r="E97" s="2"/>
      <c r="F97" s="2"/>
      <c r="G97" s="2"/>
      <c r="H97" s="2"/>
      <c r="I97" s="2"/>
      <c r="J97" s="2"/>
      <c r="K97" s="2"/>
      <c r="L97" s="2"/>
      <c r="M97" s="2"/>
      <c r="N97" s="2"/>
    </row>
    <row r="98" spans="3:14" s="283" customFormat="1" x14ac:dyDescent="0.25">
      <c r="C98" s="74"/>
      <c r="D98" s="2"/>
      <c r="E98" s="2"/>
      <c r="F98" s="2"/>
      <c r="G98" s="2"/>
      <c r="H98" s="2"/>
      <c r="I98" s="2"/>
      <c r="J98" s="2"/>
      <c r="K98" s="2"/>
      <c r="L98" s="2"/>
      <c r="M98" s="2"/>
      <c r="N98" s="2"/>
    </row>
    <row r="99" spans="3:14" s="283" customFormat="1" x14ac:dyDescent="0.25">
      <c r="C99" s="74"/>
      <c r="D99" s="2"/>
      <c r="E99" s="2"/>
      <c r="F99" s="2"/>
      <c r="G99" s="2"/>
      <c r="H99" s="2"/>
      <c r="I99" s="2"/>
      <c r="J99" s="2"/>
      <c r="K99" s="2"/>
      <c r="L99" s="2"/>
      <c r="M99" s="2"/>
      <c r="N99" s="2"/>
    </row>
    <row r="100" spans="3:14" s="283" customFormat="1" x14ac:dyDescent="0.25">
      <c r="C100" s="74"/>
      <c r="D100" s="2"/>
      <c r="E100" s="2"/>
      <c r="F100" s="2"/>
      <c r="G100" s="2"/>
      <c r="H100" s="2"/>
      <c r="I100" s="2"/>
      <c r="J100" s="2"/>
      <c r="K100" s="2"/>
      <c r="L100" s="2"/>
      <c r="M100" s="2"/>
      <c r="N100" s="2"/>
    </row>
    <row r="101" spans="3:14" s="283" customFormat="1" x14ac:dyDescent="0.25">
      <c r="C101" s="74"/>
      <c r="D101" s="2"/>
      <c r="E101" s="2"/>
      <c r="F101" s="2"/>
      <c r="G101" s="2"/>
      <c r="H101" s="2"/>
      <c r="I101" s="2"/>
      <c r="J101" s="2"/>
      <c r="K101" s="2"/>
      <c r="L101" s="2"/>
      <c r="M101" s="2"/>
      <c r="N101" s="2"/>
    </row>
    <row r="102" spans="3:14" s="283" customFormat="1" x14ac:dyDescent="0.25">
      <c r="C102" s="74"/>
      <c r="D102" s="2"/>
      <c r="E102" s="2"/>
      <c r="F102" s="2"/>
      <c r="G102" s="2"/>
      <c r="H102" s="2"/>
      <c r="I102" s="2"/>
      <c r="J102" s="2"/>
      <c r="K102" s="2"/>
      <c r="L102" s="2"/>
      <c r="M102" s="2"/>
      <c r="N102" s="2"/>
    </row>
    <row r="103" spans="3:14" s="283" customFormat="1" x14ac:dyDescent="0.25">
      <c r="C103" s="74"/>
      <c r="D103" s="2"/>
      <c r="E103" s="2"/>
      <c r="F103" s="2"/>
      <c r="G103" s="2"/>
      <c r="H103" s="2"/>
      <c r="I103" s="2"/>
      <c r="J103" s="2"/>
      <c r="K103" s="2"/>
      <c r="L103" s="2"/>
      <c r="M103" s="2"/>
      <c r="N103" s="2"/>
    </row>
    <row r="104" spans="3:14" s="283" customFormat="1" x14ac:dyDescent="0.25">
      <c r="C104" s="74"/>
      <c r="D104" s="2"/>
      <c r="E104" s="2"/>
      <c r="F104" s="2"/>
      <c r="G104" s="2"/>
      <c r="H104" s="2"/>
      <c r="I104" s="2"/>
      <c r="J104" s="2"/>
      <c r="K104" s="2"/>
      <c r="L104" s="2"/>
      <c r="M104" s="2"/>
      <c r="N104" s="2"/>
    </row>
    <row r="105" spans="3:14" s="283" customFormat="1" x14ac:dyDescent="0.25">
      <c r="C105" s="74"/>
      <c r="D105" s="2"/>
      <c r="E105" s="2"/>
      <c r="F105" s="2"/>
      <c r="G105" s="2"/>
      <c r="H105" s="2"/>
      <c r="I105" s="2"/>
      <c r="J105" s="2"/>
      <c r="K105" s="2"/>
      <c r="L105" s="2"/>
      <c r="M105" s="2"/>
      <c r="N105" s="2"/>
    </row>
    <row r="106" spans="3:14" s="283" customFormat="1" x14ac:dyDescent="0.25">
      <c r="C106" s="74"/>
      <c r="D106" s="2"/>
      <c r="E106" s="2"/>
      <c r="F106" s="2"/>
      <c r="G106" s="2"/>
      <c r="H106" s="2"/>
      <c r="I106" s="2"/>
      <c r="J106" s="2"/>
      <c r="K106" s="2"/>
      <c r="L106" s="2"/>
      <c r="M106" s="2"/>
      <c r="N106" s="2"/>
    </row>
    <row r="107" spans="3:14" s="283" customFormat="1" x14ac:dyDescent="0.25">
      <c r="C107" s="74"/>
      <c r="D107" s="2"/>
      <c r="E107" s="2"/>
      <c r="F107" s="2"/>
      <c r="G107" s="2"/>
      <c r="H107" s="2"/>
      <c r="I107" s="2"/>
      <c r="J107" s="2"/>
      <c r="K107" s="2"/>
      <c r="L107" s="2"/>
      <c r="M107" s="2"/>
      <c r="N107" s="2"/>
    </row>
    <row r="108" spans="3:14" s="283" customFormat="1" x14ac:dyDescent="0.25">
      <c r="C108" s="74"/>
      <c r="D108" s="2"/>
      <c r="E108" s="2"/>
      <c r="F108" s="2"/>
      <c r="G108" s="2"/>
      <c r="H108" s="2"/>
      <c r="I108" s="2"/>
      <c r="J108" s="2"/>
      <c r="K108" s="2"/>
      <c r="L108" s="2"/>
      <c r="M108" s="2"/>
      <c r="N108" s="2"/>
    </row>
    <row r="109" spans="3:14" s="283" customFormat="1" x14ac:dyDescent="0.25">
      <c r="C109" s="74"/>
      <c r="D109" s="2"/>
      <c r="E109" s="2"/>
      <c r="F109" s="2"/>
      <c r="G109" s="2"/>
      <c r="H109" s="2"/>
      <c r="I109" s="2"/>
      <c r="J109" s="2"/>
      <c r="K109" s="2"/>
      <c r="L109" s="2"/>
      <c r="M109" s="2"/>
      <c r="N109" s="2"/>
    </row>
    <row r="110" spans="3:14" s="283" customFormat="1" x14ac:dyDescent="0.25">
      <c r="C110" s="74"/>
      <c r="D110" s="2"/>
      <c r="E110" s="2"/>
      <c r="F110" s="2"/>
      <c r="G110" s="2"/>
      <c r="H110" s="2"/>
      <c r="I110" s="2"/>
      <c r="J110" s="2"/>
      <c r="K110" s="2"/>
      <c r="L110" s="2"/>
      <c r="M110" s="2"/>
      <c r="N110" s="2"/>
    </row>
    <row r="111" spans="3:14" s="283" customFormat="1" x14ac:dyDescent="0.25">
      <c r="C111" s="74"/>
      <c r="D111" s="2"/>
      <c r="E111" s="2"/>
      <c r="F111" s="2"/>
      <c r="G111" s="2"/>
      <c r="H111" s="2"/>
      <c r="I111" s="2"/>
      <c r="J111" s="2"/>
      <c r="K111" s="2"/>
      <c r="L111" s="2"/>
      <c r="M111" s="2"/>
      <c r="N111" s="2"/>
    </row>
    <row r="112" spans="3:14" s="283" customFormat="1" x14ac:dyDescent="0.25">
      <c r="C112" s="74"/>
      <c r="D112" s="2"/>
      <c r="E112" s="2"/>
      <c r="F112" s="2"/>
      <c r="G112" s="2"/>
      <c r="H112" s="2"/>
      <c r="I112" s="2"/>
      <c r="J112" s="2"/>
      <c r="K112" s="2"/>
      <c r="L112" s="2"/>
      <c r="M112" s="2"/>
      <c r="N112" s="2"/>
    </row>
    <row r="113" spans="3:14" s="283" customFormat="1" x14ac:dyDescent="0.25">
      <c r="C113" s="74"/>
      <c r="D113" s="2"/>
      <c r="E113" s="2"/>
      <c r="F113" s="2"/>
      <c r="G113" s="2"/>
      <c r="H113" s="2"/>
      <c r="I113" s="2"/>
      <c r="J113" s="2"/>
      <c r="K113" s="2"/>
      <c r="L113" s="2"/>
      <c r="M113" s="2"/>
      <c r="N113" s="2"/>
    </row>
    <row r="114" spans="3:14" s="283" customFormat="1" x14ac:dyDescent="0.25">
      <c r="C114" s="74"/>
      <c r="D114" s="2"/>
      <c r="E114" s="2"/>
      <c r="F114" s="2"/>
      <c r="G114" s="2"/>
      <c r="H114" s="2"/>
      <c r="I114" s="2"/>
      <c r="J114" s="2"/>
      <c r="K114" s="2"/>
      <c r="L114" s="2"/>
      <c r="M114" s="2"/>
      <c r="N114" s="2"/>
    </row>
    <row r="115" spans="3:14" s="283" customFormat="1" x14ac:dyDescent="0.25">
      <c r="C115" s="74"/>
      <c r="D115" s="2"/>
      <c r="E115" s="2"/>
      <c r="F115" s="2"/>
      <c r="G115" s="2"/>
      <c r="H115" s="2"/>
      <c r="I115" s="2"/>
      <c r="J115" s="2"/>
      <c r="K115" s="2"/>
      <c r="L115" s="2"/>
      <c r="M115" s="2"/>
      <c r="N115" s="2"/>
    </row>
    <row r="116" spans="3:14" s="283" customFormat="1" x14ac:dyDescent="0.25">
      <c r="C116" s="74"/>
      <c r="D116" s="2"/>
      <c r="E116" s="2"/>
      <c r="F116" s="2"/>
      <c r="G116" s="2"/>
      <c r="H116" s="2"/>
      <c r="I116" s="2"/>
      <c r="J116" s="2"/>
      <c r="K116" s="2"/>
      <c r="L116" s="2"/>
      <c r="M116" s="2"/>
      <c r="N116" s="2"/>
    </row>
    <row r="117" spans="3:14" s="283" customFormat="1" x14ac:dyDescent="0.25">
      <c r="C117" s="74"/>
      <c r="D117" s="2"/>
      <c r="E117" s="2"/>
      <c r="F117" s="2"/>
      <c r="G117" s="2"/>
      <c r="H117" s="2"/>
      <c r="I117" s="2"/>
      <c r="J117" s="2"/>
      <c r="K117" s="2"/>
      <c r="L117" s="2"/>
      <c r="M117" s="2"/>
      <c r="N117" s="2"/>
    </row>
    <row r="118" spans="3:14" s="283" customFormat="1" x14ac:dyDescent="0.25">
      <c r="C118" s="74"/>
      <c r="D118" s="2"/>
      <c r="E118" s="2"/>
      <c r="F118" s="2"/>
      <c r="G118" s="2"/>
      <c r="H118" s="2"/>
      <c r="I118" s="2"/>
      <c r="J118" s="2"/>
      <c r="K118" s="2"/>
      <c r="L118" s="2"/>
      <c r="M118" s="2"/>
      <c r="N118" s="2"/>
    </row>
    <row r="119" spans="3:14" s="283" customFormat="1" x14ac:dyDescent="0.25">
      <c r="C119" s="74"/>
      <c r="D119" s="2"/>
      <c r="E119" s="2"/>
      <c r="F119" s="2"/>
      <c r="G119" s="2"/>
      <c r="H119" s="2"/>
      <c r="I119" s="2"/>
      <c r="J119" s="2"/>
      <c r="K119" s="2"/>
      <c r="L119" s="2"/>
      <c r="M119" s="2"/>
      <c r="N119" s="2"/>
    </row>
    <row r="120" spans="3:14" s="283" customFormat="1" x14ac:dyDescent="0.25">
      <c r="C120" s="74"/>
      <c r="D120" s="2"/>
      <c r="E120" s="2"/>
      <c r="F120" s="2"/>
      <c r="G120" s="2"/>
      <c r="H120" s="2"/>
      <c r="I120" s="2"/>
      <c r="J120" s="2"/>
      <c r="K120" s="2"/>
      <c r="L120" s="2"/>
      <c r="M120" s="2"/>
      <c r="N120" s="2"/>
    </row>
    <row r="121" spans="3:14" s="283" customFormat="1" x14ac:dyDescent="0.25">
      <c r="C121" s="74"/>
      <c r="D121" s="2"/>
      <c r="E121" s="2"/>
      <c r="F121" s="2"/>
      <c r="G121" s="2"/>
      <c r="H121" s="2"/>
      <c r="I121" s="2"/>
      <c r="J121" s="2"/>
      <c r="K121" s="2"/>
      <c r="L121" s="2"/>
      <c r="M121" s="2"/>
      <c r="N121" s="2"/>
    </row>
    <row r="122" spans="3:14" s="283" customFormat="1" x14ac:dyDescent="0.25">
      <c r="C122" s="74"/>
      <c r="D122" s="2"/>
      <c r="E122" s="2"/>
      <c r="F122" s="2"/>
      <c r="G122" s="2"/>
      <c r="H122" s="2"/>
      <c r="I122" s="2"/>
      <c r="J122" s="2"/>
      <c r="K122" s="2"/>
      <c r="L122" s="2"/>
      <c r="M122" s="2"/>
      <c r="N122" s="2"/>
    </row>
    <row r="123" spans="3:14" s="283" customFormat="1" x14ac:dyDescent="0.25">
      <c r="C123" s="74"/>
      <c r="D123" s="2"/>
      <c r="E123" s="2"/>
      <c r="F123" s="2"/>
      <c r="G123" s="2"/>
      <c r="H123" s="2"/>
      <c r="I123" s="2"/>
      <c r="J123" s="2"/>
      <c r="K123" s="2"/>
      <c r="L123" s="2"/>
      <c r="M123" s="2"/>
      <c r="N123" s="2"/>
    </row>
    <row r="124" spans="3:14" s="283" customFormat="1" x14ac:dyDescent="0.25">
      <c r="C124" s="74"/>
      <c r="D124" s="2"/>
      <c r="E124" s="2"/>
      <c r="F124" s="2"/>
      <c r="G124" s="2"/>
      <c r="H124" s="2"/>
      <c r="I124" s="2"/>
      <c r="J124" s="2"/>
      <c r="K124" s="2"/>
      <c r="L124" s="2"/>
      <c r="M124" s="2"/>
      <c r="N124" s="2"/>
    </row>
    <row r="125" spans="3:14" s="283" customFormat="1" x14ac:dyDescent="0.25">
      <c r="C125" s="74"/>
      <c r="D125" s="2"/>
      <c r="E125" s="2"/>
      <c r="F125" s="2"/>
      <c r="G125" s="2"/>
      <c r="H125" s="2"/>
      <c r="I125" s="2"/>
      <c r="J125" s="2"/>
      <c r="K125" s="2"/>
      <c r="L125" s="2"/>
      <c r="M125" s="2"/>
      <c r="N125" s="2"/>
    </row>
    <row r="126" spans="3:14" s="283" customFormat="1" x14ac:dyDescent="0.25">
      <c r="C126" s="74"/>
      <c r="D126" s="2"/>
      <c r="E126" s="2"/>
      <c r="F126" s="2"/>
      <c r="G126" s="2"/>
      <c r="H126" s="2"/>
      <c r="I126" s="2"/>
      <c r="J126" s="2"/>
      <c r="K126" s="2"/>
      <c r="L126" s="2"/>
      <c r="M126" s="2"/>
      <c r="N126" s="2"/>
    </row>
    <row r="127" spans="3:14" s="283" customFormat="1" x14ac:dyDescent="0.25">
      <c r="C127" s="74"/>
      <c r="D127" s="2"/>
      <c r="E127" s="2"/>
      <c r="F127" s="2"/>
      <c r="G127" s="2"/>
      <c r="H127" s="2"/>
      <c r="I127" s="2"/>
      <c r="J127" s="2"/>
      <c r="K127" s="2"/>
      <c r="L127" s="2"/>
      <c r="M127" s="2"/>
      <c r="N127" s="2"/>
    </row>
    <row r="128" spans="3:14" s="283" customFormat="1" x14ac:dyDescent="0.25">
      <c r="C128" s="74"/>
      <c r="D128" s="2"/>
      <c r="E128" s="2"/>
      <c r="F128" s="2"/>
      <c r="G128" s="2"/>
      <c r="H128" s="2"/>
      <c r="I128" s="2"/>
      <c r="J128" s="2"/>
      <c r="K128" s="2"/>
      <c r="L128" s="2"/>
      <c r="M128" s="2"/>
      <c r="N128" s="2"/>
    </row>
    <row r="129" spans="3:16" s="283" customFormat="1" x14ac:dyDescent="0.25">
      <c r="C129" s="74"/>
      <c r="D129" s="2"/>
      <c r="E129" s="2"/>
      <c r="F129" s="2"/>
      <c r="G129" s="2"/>
      <c r="H129" s="2"/>
      <c r="I129" s="2"/>
      <c r="J129" s="2"/>
      <c r="K129" s="2"/>
      <c r="L129" s="2"/>
      <c r="M129" s="2"/>
      <c r="N129" s="2"/>
    </row>
    <row r="130" spans="3:16" s="283" customFormat="1" x14ac:dyDescent="0.25">
      <c r="C130" s="74"/>
      <c r="D130" s="2"/>
      <c r="E130" s="2"/>
      <c r="F130" s="2"/>
      <c r="G130" s="2"/>
      <c r="H130" s="2"/>
      <c r="I130" s="2"/>
      <c r="J130" s="2"/>
      <c r="K130" s="2"/>
      <c r="L130" s="2"/>
      <c r="M130" s="2"/>
      <c r="N130" s="2"/>
    </row>
    <row r="131" spans="3:16" s="283" customFormat="1" x14ac:dyDescent="0.25">
      <c r="C131" s="74"/>
      <c r="D131" s="2"/>
      <c r="E131" s="2"/>
      <c r="F131" s="2"/>
      <c r="G131" s="2"/>
      <c r="H131" s="2"/>
      <c r="I131" s="2"/>
      <c r="J131" s="2"/>
      <c r="K131" s="2"/>
      <c r="L131" s="2"/>
      <c r="M131" s="2"/>
      <c r="N131" s="2"/>
    </row>
    <row r="132" spans="3:16" s="283" customFormat="1" x14ac:dyDescent="0.25">
      <c r="C132" s="74"/>
      <c r="D132" s="2"/>
      <c r="E132" s="2"/>
      <c r="F132" s="2"/>
      <c r="G132" s="2"/>
      <c r="H132" s="2"/>
      <c r="I132" s="2"/>
      <c r="J132" s="2"/>
      <c r="K132" s="2"/>
      <c r="L132" s="2"/>
      <c r="M132" s="2"/>
      <c r="N132" s="2"/>
      <c r="O132" s="310"/>
      <c r="P132" s="310"/>
    </row>
    <row r="133" spans="3:16" s="283" customFormat="1" x14ac:dyDescent="0.25">
      <c r="C133" s="74"/>
      <c r="D133" s="2"/>
      <c r="E133" s="2"/>
      <c r="F133" s="2"/>
      <c r="G133" s="2"/>
      <c r="H133" s="2"/>
      <c r="I133" s="2"/>
      <c r="J133" s="2"/>
      <c r="K133" s="2"/>
      <c r="L133" s="2"/>
      <c r="M133" s="2"/>
      <c r="N133" s="2"/>
      <c r="O133" s="310"/>
      <c r="P133" s="310"/>
    </row>
    <row r="134" spans="3:16" s="283" customFormat="1" x14ac:dyDescent="0.25">
      <c r="C134" s="74"/>
      <c r="D134" s="2"/>
      <c r="E134" s="2"/>
      <c r="F134" s="2"/>
      <c r="G134" s="2"/>
      <c r="H134" s="2"/>
      <c r="I134" s="2"/>
      <c r="J134" s="2"/>
      <c r="K134" s="2"/>
      <c r="L134" s="2"/>
      <c r="M134" s="2"/>
      <c r="N134" s="2"/>
      <c r="O134" s="310"/>
      <c r="P134" s="310"/>
    </row>
    <row r="135" spans="3:16" s="283" customFormat="1" x14ac:dyDescent="0.25">
      <c r="C135" s="74"/>
      <c r="D135" s="2"/>
      <c r="E135" s="2"/>
      <c r="F135" s="2"/>
      <c r="G135" s="2"/>
      <c r="H135" s="2"/>
      <c r="I135" s="2"/>
      <c r="J135" s="2"/>
      <c r="K135" s="2"/>
      <c r="L135" s="2"/>
      <c r="M135" s="2"/>
      <c r="N135" s="2"/>
      <c r="O135" s="310"/>
      <c r="P135" s="310"/>
    </row>
    <row r="136" spans="3:16" s="283" customFormat="1" x14ac:dyDescent="0.25">
      <c r="C136" s="74"/>
      <c r="D136" s="2"/>
      <c r="E136" s="2"/>
      <c r="F136" s="2"/>
      <c r="G136" s="2"/>
      <c r="H136" s="2"/>
      <c r="I136" s="2"/>
      <c r="J136" s="2"/>
      <c r="K136" s="2"/>
      <c r="L136" s="2"/>
      <c r="M136" s="2"/>
      <c r="N136" s="2"/>
      <c r="O136" s="310"/>
      <c r="P136" s="310"/>
    </row>
    <row r="137" spans="3:16" s="283" customFormat="1" x14ac:dyDescent="0.25">
      <c r="C137" s="74"/>
      <c r="D137" s="2"/>
      <c r="E137" s="2"/>
      <c r="F137" s="2"/>
      <c r="G137" s="2"/>
      <c r="H137" s="2"/>
      <c r="I137" s="2"/>
      <c r="J137" s="2"/>
      <c r="K137" s="2"/>
      <c r="L137" s="2"/>
      <c r="M137" s="2"/>
      <c r="N137" s="2"/>
      <c r="O137" s="310"/>
      <c r="P137" s="310"/>
    </row>
    <row r="138" spans="3:16" s="283" customFormat="1" x14ac:dyDescent="0.25">
      <c r="C138" s="74"/>
      <c r="D138" s="2"/>
      <c r="E138" s="2"/>
      <c r="F138" s="2"/>
      <c r="G138" s="2"/>
      <c r="H138" s="2"/>
      <c r="I138" s="2"/>
      <c r="J138" s="2"/>
      <c r="K138" s="2"/>
      <c r="L138" s="2"/>
      <c r="M138" s="2"/>
      <c r="N138" s="2"/>
      <c r="O138" s="310"/>
      <c r="P138" s="310"/>
    </row>
    <row r="139" spans="3:16" x14ac:dyDescent="0.25">
      <c r="O139" s="6"/>
      <c r="P139" s="6"/>
    </row>
    <row r="140" spans="3:16" x14ac:dyDescent="0.25">
      <c r="O140" s="6"/>
      <c r="P140" s="6"/>
    </row>
    <row r="141" spans="3:16" x14ac:dyDescent="0.25">
      <c r="O141" s="6"/>
      <c r="P141" s="6"/>
    </row>
    <row r="142" spans="3:16" x14ac:dyDescent="0.25">
      <c r="O142" s="6"/>
      <c r="P142" s="6"/>
    </row>
    <row r="143" spans="3:16" x14ac:dyDescent="0.25">
      <c r="O143" s="6"/>
      <c r="P143" s="6"/>
    </row>
    <row r="144" spans="3:16" x14ac:dyDescent="0.25">
      <c r="O144" s="6"/>
      <c r="P144" s="6"/>
    </row>
    <row r="145" spans="15:16" x14ac:dyDescent="0.25">
      <c r="O145" s="6"/>
      <c r="P145" s="6"/>
    </row>
    <row r="146" spans="15:16" x14ac:dyDescent="0.25">
      <c r="O146" s="6"/>
      <c r="P146" s="6"/>
    </row>
    <row r="147" spans="15:16" x14ac:dyDescent="0.25">
      <c r="O147" s="6"/>
      <c r="P147" s="6"/>
    </row>
    <row r="148" spans="15:16" x14ac:dyDescent="0.25">
      <c r="O148" s="6"/>
      <c r="P148" s="6"/>
    </row>
    <row r="149" spans="15:16" x14ac:dyDescent="0.25">
      <c r="O149" s="6"/>
      <c r="P149" s="6"/>
    </row>
    <row r="150" spans="15:16" x14ac:dyDescent="0.25">
      <c r="O150" s="6"/>
      <c r="P150" s="6"/>
    </row>
    <row r="151" spans="15:16" x14ac:dyDescent="0.25">
      <c r="O151" s="6"/>
      <c r="P151" s="6"/>
    </row>
    <row r="152" spans="15:16" x14ac:dyDescent="0.25">
      <c r="O152" s="6"/>
      <c r="P152" s="6"/>
    </row>
    <row r="153" spans="15:16" x14ac:dyDescent="0.25">
      <c r="O153" s="6"/>
      <c r="P153" s="6"/>
    </row>
    <row r="154" spans="15:16" x14ac:dyDescent="0.25">
      <c r="O154" s="6"/>
      <c r="P154" s="6"/>
    </row>
    <row r="155" spans="15:16" x14ac:dyDescent="0.25">
      <c r="O155" s="6"/>
      <c r="P155" s="6"/>
    </row>
    <row r="156" spans="15:16" x14ac:dyDescent="0.25">
      <c r="O156" s="6"/>
      <c r="P156" s="6"/>
    </row>
    <row r="157" spans="15:16" x14ac:dyDescent="0.25">
      <c r="O157" s="6"/>
      <c r="P157" s="6"/>
    </row>
    <row r="158" spans="15:16" x14ac:dyDescent="0.25">
      <c r="O158" s="6"/>
      <c r="P158" s="6"/>
    </row>
    <row r="159" spans="15:16" x14ac:dyDescent="0.25">
      <c r="O159" s="6"/>
      <c r="P159" s="6"/>
    </row>
    <row r="160" spans="15:16" x14ac:dyDescent="0.25">
      <c r="O160" s="6"/>
      <c r="P160" s="6"/>
    </row>
    <row r="161" spans="15:16" x14ac:dyDescent="0.25">
      <c r="O161" s="6"/>
      <c r="P161" s="6"/>
    </row>
    <row r="162" spans="15:16" x14ac:dyDescent="0.25">
      <c r="O162" s="6"/>
      <c r="P162" s="6"/>
    </row>
    <row r="163" spans="15:16" x14ac:dyDescent="0.25">
      <c r="O163" s="6"/>
      <c r="P163" s="6"/>
    </row>
    <row r="164" spans="15:16" x14ac:dyDescent="0.25">
      <c r="O164" s="6"/>
      <c r="P164" s="6"/>
    </row>
    <row r="165" spans="15:16" x14ac:dyDescent="0.25">
      <c r="O165" s="6"/>
      <c r="P165" s="6"/>
    </row>
    <row r="166" spans="15:16" x14ac:dyDescent="0.25">
      <c r="O166" s="6"/>
      <c r="P166" s="6"/>
    </row>
    <row r="167" spans="15:16" x14ac:dyDescent="0.25">
      <c r="O167" s="6"/>
      <c r="P167" s="6"/>
    </row>
    <row r="168" spans="15:16" x14ac:dyDescent="0.25">
      <c r="O168" s="6"/>
      <c r="P168" s="6"/>
    </row>
    <row r="169" spans="15:16" x14ac:dyDescent="0.25">
      <c r="O169" s="6"/>
      <c r="P169" s="6"/>
    </row>
    <row r="170" spans="15:16" x14ac:dyDescent="0.25">
      <c r="O170" s="6"/>
      <c r="P170" s="6"/>
    </row>
    <row r="171" spans="15:16" x14ac:dyDescent="0.25">
      <c r="O171" s="6"/>
      <c r="P171" s="6"/>
    </row>
    <row r="172" spans="15:16" x14ac:dyDescent="0.25">
      <c r="O172" s="6"/>
      <c r="P172" s="6"/>
    </row>
    <row r="173" spans="15:16" x14ac:dyDescent="0.25">
      <c r="O173" s="6"/>
      <c r="P173" s="6"/>
    </row>
    <row r="174" spans="15:16" x14ac:dyDescent="0.25">
      <c r="O174" s="6"/>
      <c r="P174" s="6"/>
    </row>
    <row r="175" spans="15:16" x14ac:dyDescent="0.25">
      <c r="O175" s="6"/>
      <c r="P175" s="6"/>
    </row>
    <row r="176" spans="15:16" x14ac:dyDescent="0.25">
      <c r="O176" s="6"/>
      <c r="P176" s="6"/>
    </row>
    <row r="177" spans="15:16" x14ac:dyDescent="0.25">
      <c r="O177" s="6"/>
      <c r="P177" s="6"/>
    </row>
    <row r="178" spans="15:16" x14ac:dyDescent="0.25">
      <c r="O178" s="6"/>
      <c r="P178" s="6"/>
    </row>
    <row r="179" spans="15:16" x14ac:dyDescent="0.25">
      <c r="O179" s="6"/>
      <c r="P179" s="6"/>
    </row>
    <row r="180" spans="15:16" x14ac:dyDescent="0.25">
      <c r="O180" s="6"/>
      <c r="P180" s="6"/>
    </row>
    <row r="181" spans="15:16" x14ac:dyDescent="0.25">
      <c r="O181" s="6"/>
      <c r="P181" s="6"/>
    </row>
    <row r="182" spans="15:16" x14ac:dyDescent="0.25">
      <c r="O182" s="6"/>
      <c r="P182" s="6"/>
    </row>
    <row r="183" spans="15:16" x14ac:dyDescent="0.25">
      <c r="O183" s="6"/>
      <c r="P183" s="6"/>
    </row>
    <row r="184" spans="15:16" x14ac:dyDescent="0.25">
      <c r="O184" s="6"/>
      <c r="P184" s="6"/>
    </row>
    <row r="185" spans="15:16" x14ac:dyDescent="0.25">
      <c r="O185" s="6"/>
      <c r="P185" s="6"/>
    </row>
    <row r="186" spans="15:16" x14ac:dyDescent="0.25">
      <c r="O186" s="6"/>
      <c r="P186" s="6"/>
    </row>
    <row r="187" spans="15:16" x14ac:dyDescent="0.25">
      <c r="O187" s="6"/>
      <c r="P187" s="6"/>
    </row>
    <row r="188" spans="15:16" x14ac:dyDescent="0.25">
      <c r="O188" s="6"/>
      <c r="P188" s="6"/>
    </row>
    <row r="189" spans="15:16" x14ac:dyDescent="0.25">
      <c r="O189" s="6"/>
      <c r="P189" s="6"/>
    </row>
    <row r="190" spans="15:16" x14ac:dyDescent="0.25">
      <c r="O190" s="6"/>
      <c r="P190" s="6"/>
    </row>
    <row r="191" spans="15:16" x14ac:dyDescent="0.25">
      <c r="O191" s="6"/>
      <c r="P191" s="6"/>
    </row>
    <row r="192" spans="15:16" x14ac:dyDescent="0.25">
      <c r="O192" s="6"/>
      <c r="P192" s="6"/>
    </row>
    <row r="193" spans="15:16" x14ac:dyDescent="0.25">
      <c r="O193" s="6"/>
      <c r="P193" s="6"/>
    </row>
    <row r="194" spans="15:16" x14ac:dyDescent="0.25">
      <c r="O194" s="6"/>
      <c r="P194" s="6"/>
    </row>
    <row r="195" spans="15:16" x14ac:dyDescent="0.25">
      <c r="O195" s="6"/>
      <c r="P195" s="6"/>
    </row>
    <row r="196" spans="15:16" x14ac:dyDescent="0.25">
      <c r="O196" s="6"/>
      <c r="P196" s="6"/>
    </row>
    <row r="197" spans="15:16" x14ac:dyDescent="0.25">
      <c r="O197" s="6"/>
      <c r="P197" s="6"/>
    </row>
    <row r="198" spans="15:16" x14ac:dyDescent="0.25">
      <c r="O198" s="6"/>
      <c r="P198" s="6"/>
    </row>
    <row r="199" spans="15:16" x14ac:dyDescent="0.25">
      <c r="O199" s="6"/>
      <c r="P199" s="6"/>
    </row>
    <row r="200" spans="15:16" x14ac:dyDescent="0.25">
      <c r="O200" s="6"/>
      <c r="P200" s="6"/>
    </row>
    <row r="201" spans="15:16" x14ac:dyDescent="0.25">
      <c r="O201" s="6"/>
      <c r="P201" s="6"/>
    </row>
    <row r="202" spans="15:16" x14ac:dyDescent="0.25">
      <c r="O202" s="6"/>
      <c r="P202" s="6"/>
    </row>
    <row r="203" spans="15:16" x14ac:dyDescent="0.25">
      <c r="O203" s="6"/>
      <c r="P203" s="6"/>
    </row>
    <row r="204" spans="15:16" x14ac:dyDescent="0.25">
      <c r="O204" s="6"/>
      <c r="P204" s="6"/>
    </row>
    <row r="205" spans="15:16" x14ac:dyDescent="0.25">
      <c r="O205" s="6"/>
      <c r="P205" s="6"/>
    </row>
    <row r="206" spans="15:16" x14ac:dyDescent="0.25">
      <c r="O206" s="6"/>
      <c r="P206" s="6"/>
    </row>
    <row r="207" spans="15:16" x14ac:dyDescent="0.25">
      <c r="O207" s="6"/>
      <c r="P207" s="6"/>
    </row>
    <row r="208" spans="15:16" x14ac:dyDescent="0.25">
      <c r="O208" s="6"/>
      <c r="P208" s="6"/>
    </row>
    <row r="209" spans="15:16" x14ac:dyDescent="0.25">
      <c r="O209" s="6"/>
      <c r="P209" s="6"/>
    </row>
    <row r="210" spans="15:16" x14ac:dyDescent="0.25">
      <c r="O210" s="6"/>
      <c r="P210" s="6"/>
    </row>
    <row r="211" spans="15:16" x14ac:dyDescent="0.25">
      <c r="O211" s="6"/>
      <c r="P211" s="6"/>
    </row>
    <row r="212" spans="15:16" x14ac:dyDescent="0.25">
      <c r="O212" s="6"/>
      <c r="P212" s="6"/>
    </row>
    <row r="213" spans="15:16" x14ac:dyDescent="0.25">
      <c r="O213" s="6"/>
      <c r="P213" s="6"/>
    </row>
    <row r="214" spans="15:16" x14ac:dyDescent="0.25">
      <c r="O214" s="6"/>
      <c r="P214" s="6"/>
    </row>
    <row r="215" spans="15:16" x14ac:dyDescent="0.25">
      <c r="O215" s="6"/>
      <c r="P215" s="6"/>
    </row>
    <row r="216" spans="15:16" x14ac:dyDescent="0.25">
      <c r="O216" s="6"/>
      <c r="P216" s="6"/>
    </row>
    <row r="217" spans="15:16" x14ac:dyDescent="0.25">
      <c r="O217" s="6"/>
      <c r="P217" s="6"/>
    </row>
    <row r="218" spans="15:16" x14ac:dyDescent="0.25">
      <c r="O218" s="6"/>
      <c r="P218" s="6"/>
    </row>
    <row r="219" spans="15:16" x14ac:dyDescent="0.25">
      <c r="O219" s="6"/>
      <c r="P219" s="6"/>
    </row>
    <row r="220" spans="15:16" x14ac:dyDescent="0.25">
      <c r="O220" s="6"/>
      <c r="P220" s="6"/>
    </row>
    <row r="221" spans="15:16" x14ac:dyDescent="0.25">
      <c r="O221" s="6"/>
      <c r="P221" s="6"/>
    </row>
    <row r="222" spans="15:16" x14ac:dyDescent="0.25">
      <c r="O222" s="6"/>
      <c r="P222" s="6"/>
    </row>
    <row r="223" spans="15:16" x14ac:dyDescent="0.25">
      <c r="O223" s="6"/>
      <c r="P223" s="6"/>
    </row>
    <row r="224" spans="15:16" x14ac:dyDescent="0.25">
      <c r="O224" s="6"/>
      <c r="P224" s="6"/>
    </row>
    <row r="225" spans="15:16" x14ac:dyDescent="0.25">
      <c r="O225" s="6"/>
      <c r="P225" s="6"/>
    </row>
    <row r="226" spans="15:16" x14ac:dyDescent="0.25">
      <c r="O226" s="6"/>
      <c r="P226" s="6"/>
    </row>
    <row r="227" spans="15:16" x14ac:dyDescent="0.25">
      <c r="O227" s="6"/>
      <c r="P227" s="6"/>
    </row>
    <row r="228" spans="15:16" x14ac:dyDescent="0.25">
      <c r="O228" s="6"/>
      <c r="P228" s="6"/>
    </row>
    <row r="229" spans="15:16" x14ac:dyDescent="0.25">
      <c r="O229" s="6"/>
      <c r="P229" s="6"/>
    </row>
    <row r="230" spans="15:16" x14ac:dyDescent="0.25">
      <c r="O230" s="6"/>
      <c r="P230" s="6"/>
    </row>
    <row r="231" spans="15:16" x14ac:dyDescent="0.25">
      <c r="O231" s="6"/>
      <c r="P231" s="6"/>
    </row>
    <row r="232" spans="15:16" x14ac:dyDescent="0.25">
      <c r="O232" s="6"/>
      <c r="P232" s="6"/>
    </row>
    <row r="233" spans="15:16" x14ac:dyDescent="0.25">
      <c r="O233" s="6"/>
      <c r="P233" s="6"/>
    </row>
    <row r="234" spans="15:16" x14ac:dyDescent="0.25">
      <c r="O234" s="6"/>
      <c r="P234" s="6"/>
    </row>
    <row r="235" spans="15:16" x14ac:dyDescent="0.25">
      <c r="O235" s="6"/>
      <c r="P235" s="6"/>
    </row>
    <row r="236" spans="15:16" x14ac:dyDescent="0.25">
      <c r="O236" s="6"/>
      <c r="P236" s="6"/>
    </row>
    <row r="237" spans="15:16" x14ac:dyDescent="0.25">
      <c r="O237" s="6"/>
      <c r="P237" s="6"/>
    </row>
    <row r="238" spans="15:16" x14ac:dyDescent="0.25">
      <c r="O238" s="6"/>
      <c r="P238" s="6"/>
    </row>
    <row r="239" spans="15:16" x14ac:dyDescent="0.25">
      <c r="O239" s="6"/>
      <c r="P239" s="6"/>
    </row>
    <row r="240" spans="15:16" x14ac:dyDescent="0.25">
      <c r="O240" s="6"/>
      <c r="P240" s="6"/>
    </row>
    <row r="241" spans="15:16" x14ac:dyDescent="0.25">
      <c r="O241" s="6"/>
      <c r="P241" s="6"/>
    </row>
    <row r="242" spans="15:16" x14ac:dyDescent="0.25">
      <c r="O242" s="6"/>
      <c r="P242" s="6"/>
    </row>
    <row r="243" spans="15:16" x14ac:dyDescent="0.25">
      <c r="O243" s="6"/>
      <c r="P243" s="6"/>
    </row>
    <row r="244" spans="15:16" x14ac:dyDescent="0.25">
      <c r="O244" s="6"/>
      <c r="P244" s="6"/>
    </row>
    <row r="245" spans="15:16" x14ac:dyDescent="0.25">
      <c r="O245" s="6"/>
      <c r="P245" s="6"/>
    </row>
    <row r="246" spans="15:16" x14ac:dyDescent="0.25">
      <c r="O246" s="6"/>
      <c r="P246" s="6"/>
    </row>
    <row r="247" spans="15:16" x14ac:dyDescent="0.25">
      <c r="O247" s="6"/>
      <c r="P247" s="6"/>
    </row>
    <row r="248" spans="15:16" x14ac:dyDescent="0.25">
      <c r="O248" s="6"/>
      <c r="P248" s="6"/>
    </row>
    <row r="249" spans="15:16" x14ac:dyDescent="0.25">
      <c r="O249" s="6"/>
      <c r="P249" s="6"/>
    </row>
    <row r="250" spans="15:16" x14ac:dyDescent="0.25">
      <c r="O250" s="6"/>
      <c r="P250" s="6"/>
    </row>
    <row r="251" spans="15:16" x14ac:dyDescent="0.25">
      <c r="O251" s="6"/>
      <c r="P251" s="6"/>
    </row>
    <row r="252" spans="15:16" x14ac:dyDescent="0.25">
      <c r="O252" s="6"/>
      <c r="P252" s="6"/>
    </row>
    <row r="253" spans="15:16" x14ac:dyDescent="0.25">
      <c r="O253" s="6"/>
      <c r="P253" s="6"/>
    </row>
    <row r="254" spans="15:16" x14ac:dyDescent="0.25">
      <c r="O254" s="6"/>
      <c r="P254" s="6"/>
    </row>
    <row r="255" spans="15:16" x14ac:dyDescent="0.25">
      <c r="O255" s="6"/>
      <c r="P255" s="6"/>
    </row>
    <row r="256" spans="15:16" x14ac:dyDescent="0.25">
      <c r="O256" s="6"/>
      <c r="P256" s="6"/>
    </row>
    <row r="257" spans="15:16" x14ac:dyDescent="0.25">
      <c r="O257" s="6"/>
      <c r="P257" s="6"/>
    </row>
    <row r="258" spans="15:16" x14ac:dyDescent="0.25">
      <c r="O258" s="6"/>
      <c r="P258" s="6"/>
    </row>
    <row r="259" spans="15:16" x14ac:dyDescent="0.25">
      <c r="O259" s="6"/>
      <c r="P259" s="6"/>
    </row>
    <row r="260" spans="15:16" x14ac:dyDescent="0.25">
      <c r="O260" s="6"/>
      <c r="P260" s="6"/>
    </row>
    <row r="261" spans="15:16" x14ac:dyDescent="0.25">
      <c r="O261" s="6"/>
      <c r="P261" s="6"/>
    </row>
    <row r="262" spans="15:16" x14ac:dyDescent="0.25">
      <c r="O262" s="6"/>
      <c r="P262" s="6"/>
    </row>
    <row r="263" spans="15:16" x14ac:dyDescent="0.25">
      <c r="O263" s="6"/>
      <c r="P263" s="6"/>
    </row>
    <row r="264" spans="15:16" x14ac:dyDescent="0.25">
      <c r="O264" s="6"/>
      <c r="P264" s="6"/>
    </row>
    <row r="265" spans="15:16" x14ac:dyDescent="0.25">
      <c r="O265" s="6"/>
      <c r="P265" s="6"/>
    </row>
    <row r="266" spans="15:16" x14ac:dyDescent="0.25">
      <c r="O266" s="6"/>
      <c r="P266" s="6"/>
    </row>
    <row r="267" spans="15:16" x14ac:dyDescent="0.25">
      <c r="O267" s="6"/>
      <c r="P267" s="6"/>
    </row>
    <row r="268" spans="15:16" x14ac:dyDescent="0.25">
      <c r="O268" s="6"/>
      <c r="P268" s="6"/>
    </row>
    <row r="269" spans="15:16" x14ac:dyDescent="0.25">
      <c r="O269" s="6"/>
      <c r="P269" s="6"/>
    </row>
    <row r="270" spans="15:16" x14ac:dyDescent="0.25">
      <c r="O270" s="6"/>
      <c r="P270" s="6"/>
    </row>
    <row r="271" spans="15:16" x14ac:dyDescent="0.25">
      <c r="O271" s="6"/>
      <c r="P271" s="6"/>
    </row>
    <row r="272" spans="15:16" x14ac:dyDescent="0.25">
      <c r="O272" s="6"/>
      <c r="P272" s="6"/>
    </row>
    <row r="273" spans="15:16" x14ac:dyDescent="0.25">
      <c r="O273" s="6"/>
      <c r="P273" s="6"/>
    </row>
    <row r="274" spans="15:16" x14ac:dyDescent="0.25">
      <c r="O274" s="6"/>
      <c r="P274" s="6"/>
    </row>
    <row r="275" spans="15:16" x14ac:dyDescent="0.25">
      <c r="O275" s="6"/>
      <c r="P275" s="6"/>
    </row>
    <row r="276" spans="15:16" x14ac:dyDescent="0.25">
      <c r="O276" s="6"/>
      <c r="P276" s="6"/>
    </row>
    <row r="277" spans="15:16" x14ac:dyDescent="0.25">
      <c r="O277" s="6"/>
      <c r="P277" s="6"/>
    </row>
    <row r="278" spans="15:16" x14ac:dyDescent="0.25">
      <c r="O278" s="6"/>
      <c r="P278" s="6"/>
    </row>
    <row r="279" spans="15:16" x14ac:dyDescent="0.25">
      <c r="O279" s="6"/>
      <c r="P279" s="6"/>
    </row>
    <row r="280" spans="15:16" x14ac:dyDescent="0.25">
      <c r="O280" s="6"/>
      <c r="P280" s="6"/>
    </row>
    <row r="281" spans="15:16" x14ac:dyDescent="0.25">
      <c r="O281" s="6"/>
      <c r="P281" s="6"/>
    </row>
    <row r="282" spans="15:16" x14ac:dyDescent="0.25">
      <c r="O282" s="6"/>
      <c r="P282" s="6"/>
    </row>
    <row r="283" spans="15:16" x14ac:dyDescent="0.25">
      <c r="O283" s="6"/>
      <c r="P283" s="6"/>
    </row>
    <row r="284" spans="15:16" x14ac:dyDescent="0.25">
      <c r="O284" s="6"/>
      <c r="P284" s="6"/>
    </row>
    <row r="285" spans="15:16" x14ac:dyDescent="0.25">
      <c r="O285" s="6"/>
      <c r="P285" s="6"/>
    </row>
    <row r="286" spans="15:16" x14ac:dyDescent="0.25">
      <c r="O286" s="6"/>
      <c r="P286" s="6"/>
    </row>
    <row r="287" spans="15:16" x14ac:dyDescent="0.25">
      <c r="O287" s="6"/>
      <c r="P287" s="6"/>
    </row>
    <row r="288" spans="15:16" x14ac:dyDescent="0.25">
      <c r="O288" s="6"/>
      <c r="P288" s="6"/>
    </row>
    <row r="289" spans="15:16" x14ac:dyDescent="0.25">
      <c r="O289" s="6"/>
      <c r="P289" s="6"/>
    </row>
    <row r="290" spans="15:16" x14ac:dyDescent="0.25">
      <c r="O290" s="6"/>
      <c r="P290" s="6"/>
    </row>
    <row r="291" spans="15:16" x14ac:dyDescent="0.25">
      <c r="O291" s="6"/>
      <c r="P291" s="6"/>
    </row>
    <row r="292" spans="15:16" x14ac:dyDescent="0.25">
      <c r="O292" s="6"/>
      <c r="P292" s="6"/>
    </row>
    <row r="293" spans="15:16" x14ac:dyDescent="0.25">
      <c r="O293" s="6"/>
      <c r="P293" s="6"/>
    </row>
    <row r="294" spans="15:16" x14ac:dyDescent="0.25">
      <c r="O294" s="6"/>
      <c r="P294" s="6"/>
    </row>
    <row r="295" spans="15:16" x14ac:dyDescent="0.25">
      <c r="O295" s="6"/>
      <c r="P295" s="6"/>
    </row>
    <row r="296" spans="15:16" x14ac:dyDescent="0.25">
      <c r="O296" s="6"/>
      <c r="P296" s="6"/>
    </row>
    <row r="297" spans="15:16" x14ac:dyDescent="0.25">
      <c r="O297" s="6"/>
      <c r="P297" s="6"/>
    </row>
    <row r="298" spans="15:16" x14ac:dyDescent="0.25">
      <c r="O298" s="6"/>
      <c r="P298" s="6"/>
    </row>
    <row r="299" spans="15:16" x14ac:dyDescent="0.25">
      <c r="O299" s="6"/>
      <c r="P299" s="6"/>
    </row>
    <row r="300" spans="15:16" x14ac:dyDescent="0.25">
      <c r="O300" s="6"/>
      <c r="P300" s="6"/>
    </row>
    <row r="301" spans="15:16" x14ac:dyDescent="0.25">
      <c r="O301" s="6"/>
      <c r="P301" s="6"/>
    </row>
    <row r="302" spans="15:16" x14ac:dyDescent="0.25">
      <c r="O302" s="6"/>
      <c r="P302" s="6"/>
    </row>
    <row r="303" spans="15:16" x14ac:dyDescent="0.25">
      <c r="O303" s="6"/>
      <c r="P303" s="6"/>
    </row>
    <row r="304" spans="15:16" x14ac:dyDescent="0.25">
      <c r="O304" s="6"/>
      <c r="P304" s="6"/>
    </row>
    <row r="305" spans="15:16" x14ac:dyDescent="0.25">
      <c r="O305" s="6"/>
      <c r="P305" s="6"/>
    </row>
    <row r="306" spans="15:16" x14ac:dyDescent="0.25">
      <c r="O306" s="6"/>
      <c r="P306" s="6"/>
    </row>
    <row r="307" spans="15:16" x14ac:dyDescent="0.25">
      <c r="O307" s="6"/>
      <c r="P307" s="6"/>
    </row>
    <row r="308" spans="15:16" x14ac:dyDescent="0.25">
      <c r="O308" s="6"/>
      <c r="P308" s="6"/>
    </row>
    <row r="309" spans="15:16" x14ac:dyDescent="0.25">
      <c r="O309" s="6"/>
      <c r="P309" s="6"/>
    </row>
    <row r="310" spans="15:16" x14ac:dyDescent="0.25">
      <c r="O310" s="6"/>
      <c r="P310" s="6"/>
    </row>
    <row r="311" spans="15:16" x14ac:dyDescent="0.25">
      <c r="O311" s="6"/>
      <c r="P311" s="6"/>
    </row>
    <row r="312" spans="15:16" x14ac:dyDescent="0.25">
      <c r="O312" s="6"/>
      <c r="P312" s="6"/>
    </row>
    <row r="313" spans="15:16" x14ac:dyDescent="0.25">
      <c r="O313" s="6"/>
      <c r="P313" s="6"/>
    </row>
    <row r="314" spans="15:16" x14ac:dyDescent="0.25">
      <c r="O314" s="6"/>
      <c r="P314" s="6"/>
    </row>
    <row r="315" spans="15:16" x14ac:dyDescent="0.25">
      <c r="O315" s="6"/>
      <c r="P315" s="6"/>
    </row>
    <row r="316" spans="15:16" x14ac:dyDescent="0.25">
      <c r="O316" s="6"/>
      <c r="P316" s="6"/>
    </row>
    <row r="317" spans="15:16" x14ac:dyDescent="0.25">
      <c r="O317" s="6"/>
      <c r="P317" s="6"/>
    </row>
    <row r="318" spans="15:16" x14ac:dyDescent="0.25">
      <c r="O318" s="6"/>
      <c r="P318" s="6"/>
    </row>
    <row r="319" spans="15:16" x14ac:dyDescent="0.25">
      <c r="O319" s="6"/>
      <c r="P319" s="6"/>
    </row>
    <row r="320" spans="15:16" x14ac:dyDescent="0.25">
      <c r="O320" s="6"/>
      <c r="P320" s="6"/>
    </row>
    <row r="321" spans="15:16" x14ac:dyDescent="0.25">
      <c r="O321" s="6"/>
      <c r="P321" s="6"/>
    </row>
    <row r="322" spans="15:16" x14ac:dyDescent="0.25">
      <c r="O322" s="6"/>
      <c r="P322" s="6"/>
    </row>
    <row r="323" spans="15:16" x14ac:dyDescent="0.25">
      <c r="O323" s="6"/>
      <c r="P323" s="6"/>
    </row>
    <row r="324" spans="15:16" x14ac:dyDescent="0.25">
      <c r="O324" s="6"/>
      <c r="P324" s="6"/>
    </row>
    <row r="325" spans="15:16" x14ac:dyDescent="0.25">
      <c r="O325" s="6"/>
      <c r="P325" s="6"/>
    </row>
    <row r="326" spans="15:16" x14ac:dyDescent="0.25">
      <c r="O326" s="6"/>
      <c r="P326" s="6"/>
    </row>
    <row r="327" spans="15:16" x14ac:dyDescent="0.25">
      <c r="O327" s="6"/>
      <c r="P327" s="6"/>
    </row>
    <row r="328" spans="15:16" x14ac:dyDescent="0.25">
      <c r="O328" s="6"/>
      <c r="P328" s="6"/>
    </row>
    <row r="329" spans="15:16" x14ac:dyDescent="0.25">
      <c r="O329" s="6"/>
      <c r="P329" s="6"/>
    </row>
    <row r="330" spans="15:16" x14ac:dyDescent="0.25">
      <c r="O330" s="6"/>
      <c r="P330" s="6"/>
    </row>
    <row r="331" spans="15:16" x14ac:dyDescent="0.25">
      <c r="O331" s="6"/>
      <c r="P331" s="6"/>
    </row>
    <row r="332" spans="15:16" x14ac:dyDescent="0.25">
      <c r="O332" s="6"/>
      <c r="P332" s="6"/>
    </row>
    <row r="333" spans="15:16" x14ac:dyDescent="0.25">
      <c r="O333" s="6"/>
      <c r="P333" s="6"/>
    </row>
    <row r="334" spans="15:16" x14ac:dyDescent="0.25">
      <c r="O334" s="6"/>
      <c r="P334" s="6"/>
    </row>
    <row r="335" spans="15:16" x14ac:dyDescent="0.25">
      <c r="O335" s="6"/>
      <c r="P335" s="6"/>
    </row>
    <row r="336" spans="15:16" x14ac:dyDescent="0.25">
      <c r="O336" s="6"/>
      <c r="P336" s="6"/>
    </row>
    <row r="337" spans="15:16" x14ac:dyDescent="0.25">
      <c r="O337" s="6"/>
      <c r="P337" s="6"/>
    </row>
    <row r="338" spans="15:16" x14ac:dyDescent="0.25">
      <c r="O338" s="6"/>
      <c r="P338" s="6"/>
    </row>
    <row r="339" spans="15:16" x14ac:dyDescent="0.25">
      <c r="O339" s="6"/>
      <c r="P339" s="6"/>
    </row>
    <row r="340" spans="15:16" x14ac:dyDescent="0.25">
      <c r="O340" s="6"/>
      <c r="P340" s="6"/>
    </row>
    <row r="341" spans="15:16" x14ac:dyDescent="0.25">
      <c r="O341" s="6"/>
      <c r="P341" s="6"/>
    </row>
    <row r="342" spans="15:16" x14ac:dyDescent="0.25">
      <c r="O342" s="6"/>
      <c r="P342" s="6"/>
    </row>
    <row r="343" spans="15:16" x14ac:dyDescent="0.25">
      <c r="O343" s="6"/>
      <c r="P343" s="6"/>
    </row>
    <row r="344" spans="15:16" x14ac:dyDescent="0.25">
      <c r="O344" s="6"/>
      <c r="P344" s="6"/>
    </row>
    <row r="345" spans="15:16" x14ac:dyDescent="0.25">
      <c r="O345" s="6"/>
      <c r="P345" s="6"/>
    </row>
    <row r="346" spans="15:16" x14ac:dyDescent="0.25">
      <c r="O346" s="6"/>
      <c r="P346" s="6"/>
    </row>
    <row r="347" spans="15:16" x14ac:dyDescent="0.25">
      <c r="O347" s="6"/>
      <c r="P347" s="6"/>
    </row>
    <row r="348" spans="15:16" x14ac:dyDescent="0.25">
      <c r="O348" s="6"/>
      <c r="P348" s="6"/>
    </row>
    <row r="349" spans="15:16" x14ac:dyDescent="0.25">
      <c r="O349" s="6"/>
      <c r="P349" s="6"/>
    </row>
    <row r="350" spans="15:16" x14ac:dyDescent="0.25">
      <c r="O350" s="6"/>
      <c r="P350" s="6"/>
    </row>
    <row r="351" spans="15:16" x14ac:dyDescent="0.25">
      <c r="O351" s="6"/>
      <c r="P351" s="6"/>
    </row>
    <row r="352" spans="15:16" x14ac:dyDescent="0.25">
      <c r="O352" s="6"/>
      <c r="P352" s="6"/>
    </row>
    <row r="353" spans="15:16" x14ac:dyDescent="0.25">
      <c r="O353" s="6"/>
      <c r="P353" s="6"/>
    </row>
    <row r="354" spans="15:16" x14ac:dyDescent="0.25">
      <c r="O354" s="6"/>
      <c r="P354" s="6"/>
    </row>
    <row r="355" spans="15:16" x14ac:dyDescent="0.25">
      <c r="O355" s="6"/>
      <c r="P355" s="6"/>
    </row>
    <row r="356" spans="15:16" x14ac:dyDescent="0.25">
      <c r="O356" s="6"/>
      <c r="P356" s="6"/>
    </row>
    <row r="357" spans="15:16" x14ac:dyDescent="0.25">
      <c r="O357" s="6"/>
      <c r="P357" s="6"/>
    </row>
    <row r="358" spans="15:16" x14ac:dyDescent="0.25">
      <c r="O358" s="6"/>
      <c r="P358" s="6"/>
    </row>
    <row r="359" spans="15:16" x14ac:dyDescent="0.25">
      <c r="O359" s="6"/>
      <c r="P359" s="6"/>
    </row>
    <row r="360" spans="15:16" x14ac:dyDescent="0.25">
      <c r="O360" s="6"/>
      <c r="P360" s="6"/>
    </row>
    <row r="361" spans="15:16" x14ac:dyDescent="0.25">
      <c r="O361" s="6"/>
      <c r="P361" s="6"/>
    </row>
    <row r="362" spans="15:16" x14ac:dyDescent="0.25">
      <c r="O362" s="6"/>
      <c r="P362" s="6"/>
    </row>
    <row r="363" spans="15:16" x14ac:dyDescent="0.25">
      <c r="O363" s="6"/>
      <c r="P363" s="6"/>
    </row>
    <row r="364" spans="15:16" x14ac:dyDescent="0.25">
      <c r="O364" s="6"/>
      <c r="P364" s="6"/>
    </row>
    <row r="365" spans="15:16" x14ac:dyDescent="0.25">
      <c r="O365" s="6"/>
      <c r="P365" s="6"/>
    </row>
    <row r="366" spans="15:16" x14ac:dyDescent="0.25">
      <c r="O366" s="6"/>
      <c r="P366" s="6"/>
    </row>
    <row r="367" spans="15:16" x14ac:dyDescent="0.25">
      <c r="O367" s="6"/>
      <c r="P367" s="6"/>
    </row>
    <row r="368" spans="15:16" x14ac:dyDescent="0.25">
      <c r="O368" s="6"/>
      <c r="P368" s="6"/>
    </row>
    <row r="369" spans="15:16" x14ac:dyDescent="0.25">
      <c r="O369" s="6"/>
      <c r="P369" s="6"/>
    </row>
    <row r="370" spans="15:16" x14ac:dyDescent="0.25">
      <c r="O370" s="6"/>
      <c r="P370" s="6"/>
    </row>
    <row r="371" spans="15:16" x14ac:dyDescent="0.25">
      <c r="O371" s="6"/>
      <c r="P371" s="6"/>
    </row>
    <row r="372" spans="15:16" x14ac:dyDescent="0.25">
      <c r="O372" s="6"/>
      <c r="P372" s="6"/>
    </row>
    <row r="373" spans="15:16" x14ac:dyDescent="0.25">
      <c r="O373" s="6"/>
      <c r="P373" s="6"/>
    </row>
    <row r="374" spans="15:16" x14ac:dyDescent="0.25">
      <c r="O374" s="6"/>
      <c r="P374" s="6"/>
    </row>
    <row r="375" spans="15:16" x14ac:dyDescent="0.25">
      <c r="O375" s="6"/>
      <c r="P375" s="6"/>
    </row>
    <row r="376" spans="15:16" x14ac:dyDescent="0.25">
      <c r="O376" s="6"/>
      <c r="P376" s="6"/>
    </row>
    <row r="377" spans="15:16" x14ac:dyDescent="0.25">
      <c r="O377" s="6"/>
      <c r="P377" s="6"/>
    </row>
    <row r="378" spans="15:16" x14ac:dyDescent="0.25">
      <c r="O378" s="6"/>
      <c r="P378" s="6"/>
    </row>
    <row r="379" spans="15:16" x14ac:dyDescent="0.25">
      <c r="O379" s="6"/>
      <c r="P379" s="6"/>
    </row>
    <row r="380" spans="15:16" x14ac:dyDescent="0.25">
      <c r="O380" s="6"/>
      <c r="P380" s="6"/>
    </row>
    <row r="381" spans="15:16" x14ac:dyDescent="0.25">
      <c r="O381" s="6"/>
      <c r="P381" s="6"/>
    </row>
    <row r="382" spans="15:16" x14ac:dyDescent="0.25">
      <c r="O382" s="6"/>
      <c r="P382" s="6"/>
    </row>
    <row r="383" spans="15:16" x14ac:dyDescent="0.25">
      <c r="O383" s="6"/>
      <c r="P383" s="6"/>
    </row>
    <row r="384" spans="15:16" x14ac:dyDescent="0.25">
      <c r="O384" s="6"/>
      <c r="P384" s="6"/>
    </row>
    <row r="385" spans="15:16" x14ac:dyDescent="0.25">
      <c r="O385" s="6"/>
      <c r="P385" s="6"/>
    </row>
    <row r="386" spans="15:16" x14ac:dyDescent="0.25">
      <c r="O386" s="6"/>
      <c r="P386" s="6"/>
    </row>
    <row r="387" spans="15:16" x14ac:dyDescent="0.25">
      <c r="O387" s="6"/>
      <c r="P387" s="6"/>
    </row>
    <row r="388" spans="15:16" x14ac:dyDescent="0.25">
      <c r="O388" s="6"/>
      <c r="P388" s="6"/>
    </row>
    <row r="389" spans="15:16" x14ac:dyDescent="0.25">
      <c r="O389" s="6"/>
      <c r="P389" s="6"/>
    </row>
    <row r="390" spans="15:16" x14ac:dyDescent="0.25">
      <c r="O390" s="6"/>
      <c r="P390" s="6"/>
    </row>
    <row r="391" spans="15:16" x14ac:dyDescent="0.25">
      <c r="O391" s="6"/>
      <c r="P391" s="6"/>
    </row>
    <row r="392" spans="15:16" x14ac:dyDescent="0.25">
      <c r="O392" s="6"/>
      <c r="P392" s="6"/>
    </row>
    <row r="393" spans="15:16" x14ac:dyDescent="0.25">
      <c r="O393" s="6"/>
      <c r="P393" s="6"/>
    </row>
    <row r="394" spans="15:16" x14ac:dyDescent="0.25">
      <c r="O394" s="6"/>
      <c r="P394" s="6"/>
    </row>
    <row r="395" spans="15:16" x14ac:dyDescent="0.25">
      <c r="O395" s="6"/>
      <c r="P395" s="6"/>
    </row>
    <row r="396" spans="15:16" x14ac:dyDescent="0.25">
      <c r="O396" s="6"/>
      <c r="P396" s="6"/>
    </row>
    <row r="397" spans="15:16" x14ac:dyDescent="0.25">
      <c r="O397" s="6"/>
      <c r="P397" s="6"/>
    </row>
    <row r="398" spans="15:16" x14ac:dyDescent="0.25">
      <c r="O398" s="6"/>
      <c r="P398" s="6"/>
    </row>
    <row r="399" spans="15:16" x14ac:dyDescent="0.25">
      <c r="O399" s="6"/>
      <c r="P399" s="6"/>
    </row>
    <row r="400" spans="15:16" x14ac:dyDescent="0.25">
      <c r="O400" s="6"/>
      <c r="P400" s="6"/>
    </row>
    <row r="401" spans="15:16" x14ac:dyDescent="0.25">
      <c r="O401" s="6"/>
      <c r="P401" s="6"/>
    </row>
    <row r="402" spans="15:16" x14ac:dyDescent="0.25">
      <c r="O402" s="6"/>
      <c r="P402" s="6"/>
    </row>
    <row r="403" spans="15:16" x14ac:dyDescent="0.25">
      <c r="O403" s="6"/>
      <c r="P403" s="6"/>
    </row>
    <row r="404" spans="15:16" x14ac:dyDescent="0.25">
      <c r="O404" s="6"/>
      <c r="P404" s="6"/>
    </row>
    <row r="405" spans="15:16" x14ac:dyDescent="0.25">
      <c r="O405" s="6"/>
      <c r="P405" s="6"/>
    </row>
    <row r="406" spans="15:16" x14ac:dyDescent="0.25">
      <c r="O406" s="6"/>
      <c r="P406" s="6"/>
    </row>
    <row r="407" spans="15:16" x14ac:dyDescent="0.25">
      <c r="O407" s="6"/>
      <c r="P407" s="6"/>
    </row>
    <row r="408" spans="15:16" x14ac:dyDescent="0.25">
      <c r="O408" s="6"/>
      <c r="P408" s="6"/>
    </row>
    <row r="409" spans="15:16" x14ac:dyDescent="0.25">
      <c r="O409" s="6"/>
      <c r="P409" s="6"/>
    </row>
    <row r="410" spans="15:16" x14ac:dyDescent="0.25">
      <c r="O410" s="6"/>
      <c r="P410" s="6"/>
    </row>
    <row r="411" spans="15:16" x14ac:dyDescent="0.25">
      <c r="O411" s="6"/>
      <c r="P411" s="6"/>
    </row>
    <row r="412" spans="15:16" x14ac:dyDescent="0.25">
      <c r="O412" s="6"/>
      <c r="P412" s="6"/>
    </row>
    <row r="413" spans="15:16" x14ac:dyDescent="0.25">
      <c r="O413" s="6"/>
      <c r="P413" s="6"/>
    </row>
    <row r="414" spans="15:16" x14ac:dyDescent="0.25">
      <c r="O414" s="6"/>
      <c r="P414" s="6"/>
    </row>
    <row r="415" spans="15:16" x14ac:dyDescent="0.25">
      <c r="O415" s="6"/>
      <c r="P415" s="6"/>
    </row>
    <row r="416" spans="15:16" x14ac:dyDescent="0.25">
      <c r="O416" s="6"/>
      <c r="P416" s="6"/>
    </row>
    <row r="417" spans="15:16" x14ac:dyDescent="0.25">
      <c r="O417" s="6"/>
      <c r="P417" s="6"/>
    </row>
    <row r="418" spans="15:16" x14ac:dyDescent="0.25">
      <c r="O418" s="6"/>
      <c r="P418" s="6"/>
    </row>
    <row r="419" spans="15:16" x14ac:dyDescent="0.25">
      <c r="O419" s="6"/>
      <c r="P419" s="6"/>
    </row>
    <row r="420" spans="15:16" x14ac:dyDescent="0.25">
      <c r="O420" s="6"/>
      <c r="P420" s="6"/>
    </row>
    <row r="421" spans="15:16" x14ac:dyDescent="0.25">
      <c r="O421" s="6"/>
      <c r="P421" s="6"/>
    </row>
    <row r="422" spans="15:16" x14ac:dyDescent="0.25">
      <c r="O422" s="6"/>
      <c r="P422" s="6"/>
    </row>
    <row r="423" spans="15:16" x14ac:dyDescent="0.25">
      <c r="O423" s="6"/>
      <c r="P423" s="6"/>
    </row>
    <row r="424" spans="15:16" x14ac:dyDescent="0.25">
      <c r="O424" s="6"/>
      <c r="P424" s="6"/>
    </row>
    <row r="425" spans="15:16" x14ac:dyDescent="0.25">
      <c r="O425" s="6"/>
      <c r="P425" s="6"/>
    </row>
    <row r="426" spans="15:16" x14ac:dyDescent="0.25">
      <c r="O426" s="6"/>
      <c r="P426" s="6"/>
    </row>
    <row r="427" spans="15:16" x14ac:dyDescent="0.25">
      <c r="O427" s="6"/>
      <c r="P427" s="6"/>
    </row>
    <row r="428" spans="15:16" x14ac:dyDescent="0.25">
      <c r="O428" s="6"/>
      <c r="P428" s="6"/>
    </row>
    <row r="429" spans="15:16" x14ac:dyDescent="0.25">
      <c r="O429" s="6"/>
      <c r="P429" s="6"/>
    </row>
    <row r="430" spans="15:16" x14ac:dyDescent="0.25">
      <c r="O430" s="6"/>
      <c r="P430" s="6"/>
    </row>
    <row r="431" spans="15:16" x14ac:dyDescent="0.25">
      <c r="O431" s="6"/>
      <c r="P431" s="6"/>
    </row>
    <row r="432" spans="15:16" x14ac:dyDescent="0.25">
      <c r="O432" s="6"/>
      <c r="P432" s="6"/>
    </row>
    <row r="433" spans="15:16" x14ac:dyDescent="0.25">
      <c r="O433" s="6"/>
      <c r="P433" s="6"/>
    </row>
    <row r="434" spans="15:16" x14ac:dyDescent="0.25">
      <c r="O434" s="6"/>
      <c r="P434" s="6"/>
    </row>
    <row r="435" spans="15:16" x14ac:dyDescent="0.25">
      <c r="O435" s="6"/>
      <c r="P435" s="6"/>
    </row>
    <row r="436" spans="15:16" x14ac:dyDescent="0.25">
      <c r="O436" s="6"/>
      <c r="P436" s="6"/>
    </row>
    <row r="437" spans="15:16" x14ac:dyDescent="0.25">
      <c r="O437" s="6"/>
      <c r="P437" s="6"/>
    </row>
    <row r="438" spans="15:16" x14ac:dyDescent="0.25">
      <c r="O438" s="6"/>
      <c r="P438" s="6"/>
    </row>
    <row r="439" spans="15:16" x14ac:dyDescent="0.25">
      <c r="O439" s="6"/>
      <c r="P439" s="6"/>
    </row>
    <row r="440" spans="15:16" x14ac:dyDescent="0.25">
      <c r="O440" s="6"/>
      <c r="P440" s="6"/>
    </row>
    <row r="441" spans="15:16" x14ac:dyDescent="0.25">
      <c r="O441" s="6"/>
      <c r="P441" s="6"/>
    </row>
    <row r="442" spans="15:16" x14ac:dyDescent="0.25">
      <c r="O442" s="6"/>
      <c r="P442" s="6"/>
    </row>
    <row r="443" spans="15:16" x14ac:dyDescent="0.25">
      <c r="O443" s="6"/>
      <c r="P443" s="6"/>
    </row>
    <row r="444" spans="15:16" x14ac:dyDescent="0.25">
      <c r="O444" s="6"/>
      <c r="P444" s="6"/>
    </row>
    <row r="445" spans="15:16" x14ac:dyDescent="0.25">
      <c r="O445" s="6"/>
      <c r="P445" s="6"/>
    </row>
    <row r="446" spans="15:16" x14ac:dyDescent="0.25">
      <c r="O446" s="6"/>
      <c r="P446" s="6"/>
    </row>
    <row r="447" spans="15:16" x14ac:dyDescent="0.25">
      <c r="O447" s="6"/>
      <c r="P447" s="6"/>
    </row>
    <row r="448" spans="15:16" x14ac:dyDescent="0.25">
      <c r="O448" s="6"/>
      <c r="P448" s="6"/>
    </row>
    <row r="449" spans="15:16" x14ac:dyDescent="0.25">
      <c r="O449" s="6"/>
      <c r="P449" s="6"/>
    </row>
    <row r="450" spans="15:16" x14ac:dyDescent="0.25">
      <c r="O450" s="6"/>
      <c r="P450" s="6"/>
    </row>
    <row r="451" spans="15:16" x14ac:dyDescent="0.25">
      <c r="O451" s="6"/>
      <c r="P451" s="6"/>
    </row>
    <row r="452" spans="15:16" x14ac:dyDescent="0.25">
      <c r="O452" s="6"/>
      <c r="P452" s="6"/>
    </row>
    <row r="453" spans="15:16" x14ac:dyDescent="0.25">
      <c r="O453" s="6"/>
      <c r="P453" s="6"/>
    </row>
    <row r="454" spans="15:16" x14ac:dyDescent="0.25">
      <c r="O454" s="6"/>
      <c r="P454" s="6"/>
    </row>
    <row r="455" spans="15:16" x14ac:dyDescent="0.25">
      <c r="O455" s="6"/>
      <c r="P455" s="6"/>
    </row>
    <row r="456" spans="15:16" x14ac:dyDescent="0.25">
      <c r="O456" s="6"/>
      <c r="P456" s="6"/>
    </row>
    <row r="457" spans="15:16" x14ac:dyDescent="0.25">
      <c r="O457" s="6"/>
      <c r="P457" s="6"/>
    </row>
    <row r="458" spans="15:16" x14ac:dyDescent="0.25">
      <c r="O458" s="6"/>
      <c r="P458" s="6"/>
    </row>
    <row r="459" spans="15:16" x14ac:dyDescent="0.25">
      <c r="O459" s="6"/>
      <c r="P459" s="6"/>
    </row>
    <row r="460" spans="15:16" x14ac:dyDescent="0.25">
      <c r="O460" s="6"/>
      <c r="P460" s="6"/>
    </row>
    <row r="461" spans="15:16" x14ac:dyDescent="0.25">
      <c r="O461" s="6"/>
      <c r="P461" s="6"/>
    </row>
    <row r="462" spans="15:16" x14ac:dyDescent="0.25">
      <c r="O462" s="6"/>
      <c r="P462" s="6"/>
    </row>
    <row r="463" spans="15:16" x14ac:dyDescent="0.25">
      <c r="O463" s="6"/>
      <c r="P463" s="6"/>
    </row>
    <row r="464" spans="15:16" x14ac:dyDescent="0.25">
      <c r="O464" s="6"/>
      <c r="P464" s="6"/>
    </row>
    <row r="465" spans="15:16" x14ac:dyDescent="0.25">
      <c r="O465" s="6"/>
      <c r="P465" s="6"/>
    </row>
    <row r="466" spans="15:16" x14ac:dyDescent="0.25">
      <c r="O466" s="6"/>
      <c r="P466" s="6"/>
    </row>
    <row r="467" spans="15:16" x14ac:dyDescent="0.25">
      <c r="O467" s="6"/>
      <c r="P467" s="6"/>
    </row>
    <row r="468" spans="15:16" x14ac:dyDescent="0.25">
      <c r="O468" s="6"/>
      <c r="P468" s="6"/>
    </row>
    <row r="469" spans="15:16" x14ac:dyDescent="0.25">
      <c r="O469" s="6"/>
      <c r="P469" s="6"/>
    </row>
    <row r="470" spans="15:16" x14ac:dyDescent="0.25">
      <c r="O470" s="6"/>
      <c r="P470" s="6"/>
    </row>
    <row r="471" spans="15:16" x14ac:dyDescent="0.25">
      <c r="O471" s="6"/>
      <c r="P471" s="6"/>
    </row>
    <row r="472" spans="15:16" x14ac:dyDescent="0.25">
      <c r="O472" s="6"/>
      <c r="P472" s="6"/>
    </row>
    <row r="473" spans="15:16" x14ac:dyDescent="0.25">
      <c r="O473" s="6"/>
      <c r="P473" s="6"/>
    </row>
    <row r="474" spans="15:16" x14ac:dyDescent="0.25">
      <c r="O474" s="6"/>
      <c r="P474" s="6"/>
    </row>
    <row r="475" spans="15:16" x14ac:dyDescent="0.25">
      <c r="O475" s="6"/>
      <c r="P475" s="6"/>
    </row>
    <row r="476" spans="15:16" x14ac:dyDescent="0.25">
      <c r="O476" s="6"/>
      <c r="P476" s="6"/>
    </row>
    <row r="477" spans="15:16" x14ac:dyDescent="0.25">
      <c r="O477" s="6"/>
      <c r="P477" s="6"/>
    </row>
    <row r="478" spans="15:16" x14ac:dyDescent="0.25">
      <c r="O478" s="6"/>
      <c r="P478" s="6"/>
    </row>
    <row r="479" spans="15:16" x14ac:dyDescent="0.25">
      <c r="O479" s="6"/>
      <c r="P479" s="6"/>
    </row>
  </sheetData>
  <sortState xmlns:xlrd2="http://schemas.microsoft.com/office/spreadsheetml/2017/richdata2" ref="A13:FI14">
    <sortCondition descending="1" ref="C13:C14"/>
  </sortState>
  <mergeCells count="24">
    <mergeCell ref="A39:B39"/>
    <mergeCell ref="N5:N6"/>
    <mergeCell ref="D39:E39"/>
    <mergeCell ref="F39:G39"/>
    <mergeCell ref="A37:B37"/>
    <mergeCell ref="A38:B38"/>
    <mergeCell ref="J5:K5"/>
    <mergeCell ref="L5:M5"/>
    <mergeCell ref="H39:I39"/>
    <mergeCell ref="J39:K39"/>
    <mergeCell ref="L39:M39"/>
    <mergeCell ref="D38:M38"/>
    <mergeCell ref="A2:P2"/>
    <mergeCell ref="A3:P3"/>
    <mergeCell ref="A5:A6"/>
    <mergeCell ref="B5:B6"/>
    <mergeCell ref="C5:C6"/>
    <mergeCell ref="D5:E5"/>
    <mergeCell ref="F5:G5"/>
    <mergeCell ref="P5:P6"/>
    <mergeCell ref="O5:O6"/>
    <mergeCell ref="O4:P4"/>
    <mergeCell ref="H5:I5"/>
    <mergeCell ref="D4:M4"/>
  </mergeCells>
  <phoneticPr fontId="0" type="noConversion"/>
  <dataValidations disablePrompts="1" count="1">
    <dataValidation type="decimal" allowBlank="1" showInputMessage="1" showErrorMessage="1" sqref="D7:O36" xr:uid="{00000000-0002-0000-1E00-000000000000}">
      <formula1>0</formula1>
      <formula2>1</formula2>
    </dataValidation>
  </dataValidations>
  <pageMargins left="0.78740157480314965" right="0.78740157480314965" top="0.98425196850393704" bottom="0.98425196850393704" header="0.51181102362204722" footer="0.51181102362204722"/>
  <pageSetup paperSize="9" scale="70" orientation="landscape" r:id="rId1"/>
  <headerFooter differentFirst="1" alignWithMargins="0">
    <oddFooter>&amp;R32</oddFooter>
    <firstFooter>&amp;R&amp;8 &amp;10 31</first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Feuil34">
    <tabColor rgb="FF097D5F"/>
  </sheetPr>
  <dimension ref="A1:FJ149"/>
  <sheetViews>
    <sheetView topLeftCell="A7" zoomScale="80" zoomScaleNormal="80" workbookViewId="0">
      <selection activeCell="E26" sqref="E26:N26"/>
    </sheetView>
  </sheetViews>
  <sheetFormatPr baseColWidth="10" defaultColWidth="11.44140625" defaultRowHeight="13.2" x14ac:dyDescent="0.25"/>
  <cols>
    <col min="1" max="1" width="21.44140625" style="9" customWidth="1"/>
    <col min="2" max="2" width="19.44140625" style="9" customWidth="1"/>
    <col min="3" max="3" width="17.6640625" style="8" customWidth="1"/>
    <col min="4" max="4" width="13.77734375" style="8" customWidth="1"/>
    <col min="5" max="14" width="8.33203125" style="8" customWidth="1"/>
    <col min="15" max="15" width="11.44140625" style="8" customWidth="1"/>
    <col min="17" max="17" width="12.77734375" customWidth="1"/>
  </cols>
  <sheetData>
    <row r="1" spans="1:166" ht="130.5" customHeight="1" x14ac:dyDescent="0.25">
      <c r="A1" s="310"/>
      <c r="B1" s="310"/>
      <c r="C1" s="2"/>
      <c r="D1" s="2"/>
      <c r="E1" s="2"/>
      <c r="F1" s="2"/>
      <c r="G1" s="2"/>
      <c r="H1" s="2"/>
      <c r="I1" s="2"/>
      <c r="J1" s="2"/>
      <c r="K1" s="2"/>
      <c r="L1" s="2"/>
      <c r="M1" s="2"/>
      <c r="N1" s="2"/>
      <c r="O1" s="2"/>
      <c r="P1" s="132"/>
      <c r="Q1" s="132"/>
      <c r="R1" s="132"/>
      <c r="S1" s="132"/>
      <c r="T1" s="132"/>
      <c r="U1" s="132"/>
      <c r="V1" s="132"/>
      <c r="W1" s="132"/>
      <c r="X1" s="132"/>
      <c r="Y1" s="132"/>
      <c r="Z1" s="132"/>
      <c r="AA1" s="132"/>
      <c r="AB1" s="132"/>
      <c r="AC1" s="132"/>
      <c r="AD1" s="132"/>
      <c r="AE1" s="132"/>
      <c r="AF1" s="132"/>
      <c r="AG1" s="132"/>
      <c r="AH1" s="132"/>
      <c r="AI1" s="132"/>
      <c r="AJ1" s="132"/>
      <c r="AK1" s="132"/>
      <c r="AL1" s="132"/>
      <c r="AM1" s="132"/>
      <c r="AN1" s="132"/>
      <c r="AO1" s="132"/>
      <c r="AP1" s="132"/>
      <c r="AQ1" s="132"/>
      <c r="AR1" s="132"/>
      <c r="AS1" s="132"/>
      <c r="AT1" s="132"/>
      <c r="AU1" s="132"/>
      <c r="AV1" s="132"/>
      <c r="AW1" s="132"/>
      <c r="AX1" s="132"/>
      <c r="AY1" s="132"/>
      <c r="AZ1" s="132"/>
      <c r="BA1" s="132"/>
      <c r="BB1" s="132"/>
      <c r="BC1" s="132"/>
      <c r="BD1" s="132"/>
      <c r="BE1" s="132"/>
      <c r="BF1" s="132"/>
      <c r="BG1" s="132"/>
      <c r="BH1" s="132"/>
      <c r="BI1" s="132"/>
      <c r="BJ1" s="132"/>
      <c r="BK1" s="132"/>
      <c r="BL1" s="132"/>
      <c r="BM1" s="132"/>
      <c r="BN1" s="132"/>
      <c r="BO1" s="132"/>
      <c r="BP1" s="132"/>
      <c r="BQ1" s="132"/>
      <c r="BR1" s="132"/>
      <c r="BS1" s="132"/>
      <c r="BT1" s="132"/>
      <c r="BU1" s="132"/>
      <c r="BV1" s="132"/>
      <c r="BW1" s="132"/>
      <c r="BX1" s="132"/>
      <c r="BY1" s="132"/>
      <c r="BZ1" s="132"/>
      <c r="CA1" s="132"/>
      <c r="CB1" s="132"/>
      <c r="CC1" s="132"/>
      <c r="CD1" s="132"/>
      <c r="CE1" s="132"/>
      <c r="CF1" s="132"/>
      <c r="CG1" s="132"/>
      <c r="CH1" s="132"/>
      <c r="CI1" s="132"/>
      <c r="CJ1" s="132"/>
      <c r="CK1" s="132"/>
      <c r="CL1" s="132"/>
      <c r="CM1" s="132"/>
      <c r="CN1" s="132"/>
      <c r="CO1" s="132"/>
      <c r="CP1" s="132"/>
      <c r="CQ1" s="132"/>
      <c r="CR1" s="132"/>
      <c r="CS1" s="132"/>
      <c r="CT1" s="132"/>
      <c r="CU1" s="132"/>
      <c r="CV1" s="132"/>
      <c r="CW1" s="132"/>
      <c r="CX1" s="132"/>
      <c r="CY1" s="132"/>
      <c r="CZ1" s="132"/>
      <c r="DA1" s="132"/>
      <c r="DB1" s="132"/>
      <c r="DC1" s="132"/>
      <c r="DD1" s="132"/>
      <c r="DE1" s="132"/>
      <c r="DF1" s="132"/>
      <c r="DG1" s="132"/>
      <c r="DH1" s="132"/>
      <c r="DI1" s="132"/>
      <c r="DJ1" s="132"/>
      <c r="DK1" s="132"/>
      <c r="DL1" s="132"/>
      <c r="DM1" s="132"/>
      <c r="DN1" s="132"/>
      <c r="DO1" s="132"/>
      <c r="DP1" s="132"/>
      <c r="DQ1" s="132"/>
      <c r="DR1" s="132"/>
      <c r="DS1" s="132"/>
      <c r="DT1" s="132"/>
      <c r="DU1" s="132"/>
      <c r="DV1" s="132"/>
      <c r="DW1" s="132"/>
      <c r="DX1" s="132"/>
      <c r="DY1" s="132"/>
      <c r="DZ1" s="132"/>
      <c r="EA1" s="132"/>
      <c r="EB1" s="132"/>
      <c r="EC1" s="132"/>
      <c r="ED1" s="132"/>
      <c r="EE1" s="132"/>
      <c r="EF1" s="132"/>
      <c r="EG1" s="132"/>
      <c r="EH1" s="132"/>
      <c r="EI1" s="132"/>
      <c r="EJ1" s="132"/>
      <c r="EK1" s="132"/>
      <c r="EL1" s="132"/>
      <c r="EM1" s="132"/>
      <c r="EN1" s="132"/>
      <c r="EO1" s="132"/>
      <c r="EP1" s="132"/>
      <c r="EQ1" s="132"/>
      <c r="ER1" s="132"/>
      <c r="ES1" s="132"/>
      <c r="ET1" s="132"/>
      <c r="EU1" s="132"/>
      <c r="EV1" s="132"/>
      <c r="EW1" s="132"/>
      <c r="EX1" s="132"/>
      <c r="EY1" s="132"/>
      <c r="EZ1" s="132"/>
      <c r="FA1" s="132"/>
      <c r="FB1" s="132"/>
      <c r="FC1" s="132"/>
      <c r="FD1" s="132"/>
      <c r="FE1" s="132"/>
      <c r="FF1" s="132"/>
      <c r="FG1" s="132"/>
      <c r="FH1" s="132"/>
      <c r="FI1" s="132"/>
      <c r="FJ1" s="132"/>
    </row>
    <row r="2" spans="1:166" ht="63" customHeight="1" x14ac:dyDescent="0.25">
      <c r="A2" s="901" t="s">
        <v>163</v>
      </c>
      <c r="B2" s="901"/>
      <c r="C2" s="901"/>
      <c r="D2" s="901"/>
      <c r="E2" s="901"/>
      <c r="F2" s="901"/>
      <c r="G2" s="901"/>
      <c r="H2" s="901"/>
      <c r="I2" s="902"/>
      <c r="J2" s="902"/>
      <c r="K2" s="902"/>
      <c r="L2" s="902"/>
      <c r="M2" s="902"/>
      <c r="N2" s="902"/>
      <c r="O2" s="902"/>
      <c r="P2" s="902"/>
      <c r="Q2" s="902"/>
      <c r="R2" s="132"/>
      <c r="S2" s="132"/>
      <c r="T2" s="132"/>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c r="AS2" s="132"/>
      <c r="AT2" s="132"/>
      <c r="AU2" s="132"/>
      <c r="AV2" s="132"/>
      <c r="AW2" s="132"/>
      <c r="AX2" s="132"/>
      <c r="AY2" s="132"/>
      <c r="AZ2" s="132"/>
      <c r="BA2" s="132"/>
      <c r="BB2" s="132"/>
      <c r="BC2" s="132"/>
      <c r="BD2" s="132"/>
      <c r="BE2" s="132"/>
      <c r="BF2" s="132"/>
      <c r="BG2" s="132"/>
      <c r="BH2" s="132"/>
      <c r="BI2" s="132"/>
      <c r="BJ2" s="132"/>
      <c r="BK2" s="132"/>
      <c r="BL2" s="132"/>
      <c r="BM2" s="132"/>
      <c r="BN2" s="132"/>
      <c r="BO2" s="132"/>
      <c r="BP2" s="132"/>
      <c r="BQ2" s="132"/>
      <c r="BR2" s="132"/>
      <c r="BS2" s="132"/>
      <c r="BT2" s="132"/>
      <c r="BU2" s="132"/>
      <c r="BV2" s="132"/>
      <c r="BW2" s="132"/>
      <c r="BX2" s="132"/>
      <c r="BY2" s="132"/>
      <c r="BZ2" s="132"/>
      <c r="CA2" s="132"/>
      <c r="CB2" s="132"/>
      <c r="CC2" s="132"/>
      <c r="CD2" s="132"/>
      <c r="CE2" s="132"/>
      <c r="CF2" s="132"/>
      <c r="CG2" s="132"/>
      <c r="CH2" s="132"/>
      <c r="CI2" s="132"/>
      <c r="CJ2" s="132"/>
      <c r="CK2" s="132"/>
      <c r="CL2" s="132"/>
      <c r="CM2" s="132"/>
      <c r="CN2" s="132"/>
      <c r="CO2" s="132"/>
      <c r="CP2" s="132"/>
      <c r="CQ2" s="132"/>
      <c r="CR2" s="132"/>
      <c r="CS2" s="132"/>
      <c r="CT2" s="132"/>
      <c r="CU2" s="132"/>
      <c r="CV2" s="132"/>
      <c r="CW2" s="132"/>
      <c r="CX2" s="132"/>
      <c r="CY2" s="132"/>
      <c r="CZ2" s="132"/>
      <c r="DA2" s="132"/>
      <c r="DB2" s="132"/>
      <c r="DC2" s="132"/>
      <c r="DD2" s="132"/>
      <c r="DE2" s="132"/>
      <c r="DF2" s="132"/>
      <c r="DG2" s="132"/>
      <c r="DH2" s="132"/>
      <c r="DI2" s="132"/>
      <c r="DJ2" s="132"/>
      <c r="DK2" s="132"/>
      <c r="DL2" s="132"/>
      <c r="DM2" s="132"/>
      <c r="DN2" s="132"/>
      <c r="DO2" s="132"/>
      <c r="DP2" s="132"/>
      <c r="DQ2" s="132"/>
      <c r="DR2" s="132"/>
      <c r="DS2" s="132"/>
      <c r="DT2" s="132"/>
      <c r="DU2" s="132"/>
      <c r="DV2" s="132"/>
      <c r="DW2" s="132"/>
      <c r="DX2" s="132"/>
      <c r="DY2" s="132"/>
      <c r="DZ2" s="132"/>
      <c r="EA2" s="132"/>
      <c r="EB2" s="132"/>
      <c r="EC2" s="132"/>
      <c r="ED2" s="132"/>
      <c r="EE2" s="132"/>
      <c r="EF2" s="132"/>
      <c r="EG2" s="132"/>
      <c r="EH2" s="132"/>
      <c r="EI2" s="132"/>
      <c r="EJ2" s="132"/>
      <c r="EK2" s="132"/>
      <c r="EL2" s="132"/>
      <c r="EM2" s="132"/>
      <c r="EN2" s="132"/>
      <c r="EO2" s="132"/>
      <c r="EP2" s="132"/>
      <c r="EQ2" s="132"/>
      <c r="ER2" s="132"/>
      <c r="ES2" s="132"/>
      <c r="ET2" s="132"/>
      <c r="EU2" s="132"/>
      <c r="EV2" s="132"/>
      <c r="EW2" s="132"/>
      <c r="EX2" s="132"/>
      <c r="EY2" s="132"/>
      <c r="EZ2" s="132"/>
      <c r="FA2" s="132"/>
      <c r="FB2" s="132"/>
      <c r="FC2" s="132"/>
      <c r="FD2" s="132"/>
      <c r="FE2" s="132"/>
      <c r="FF2" s="132"/>
      <c r="FG2" s="132"/>
      <c r="FH2" s="132"/>
      <c r="FI2" s="132"/>
      <c r="FJ2" s="132"/>
    </row>
    <row r="3" spans="1:166" ht="33.75" customHeight="1" x14ac:dyDescent="0.25">
      <c r="A3" s="903" t="s">
        <v>538</v>
      </c>
      <c r="B3" s="904"/>
      <c r="C3" s="904"/>
      <c r="D3" s="904"/>
      <c r="E3" s="904"/>
      <c r="F3" s="904"/>
      <c r="G3" s="904"/>
      <c r="H3" s="904"/>
      <c r="I3" s="904"/>
      <c r="J3" s="904"/>
      <c r="K3" s="904"/>
      <c r="L3" s="904"/>
      <c r="M3" s="904"/>
      <c r="N3" s="904"/>
      <c r="O3" s="905"/>
      <c r="P3" s="905"/>
      <c r="Q3" s="906"/>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32"/>
      <c r="AX3" s="132"/>
      <c r="AY3" s="132"/>
      <c r="AZ3" s="132"/>
      <c r="BA3" s="132"/>
      <c r="BB3" s="132"/>
      <c r="BC3" s="132"/>
      <c r="BD3" s="132"/>
      <c r="BE3" s="132"/>
      <c r="BF3" s="132"/>
      <c r="BG3" s="132"/>
      <c r="BH3" s="132"/>
      <c r="BI3" s="132"/>
      <c r="BJ3" s="132"/>
      <c r="BK3" s="132"/>
      <c r="BL3" s="132"/>
      <c r="BM3" s="132"/>
      <c r="BN3" s="132"/>
      <c r="BO3" s="132"/>
      <c r="BP3" s="132"/>
      <c r="BQ3" s="132"/>
      <c r="BR3" s="132"/>
      <c r="BS3" s="132"/>
      <c r="BT3" s="132"/>
      <c r="BU3" s="132"/>
      <c r="BV3" s="132"/>
      <c r="BW3" s="132"/>
      <c r="BX3" s="132"/>
      <c r="BY3" s="132"/>
      <c r="BZ3" s="132"/>
      <c r="CA3" s="132"/>
      <c r="CB3" s="132"/>
      <c r="CC3" s="132"/>
      <c r="CD3" s="132"/>
      <c r="CE3" s="132"/>
      <c r="CF3" s="132"/>
      <c r="CG3" s="132"/>
      <c r="CH3" s="132"/>
      <c r="CI3" s="132"/>
      <c r="CJ3" s="132"/>
      <c r="CK3" s="132"/>
      <c r="CL3" s="132"/>
      <c r="CM3" s="132"/>
      <c r="CN3" s="132"/>
      <c r="CO3" s="132"/>
      <c r="CP3" s="132"/>
      <c r="CQ3" s="132"/>
      <c r="CR3" s="132"/>
      <c r="CS3" s="132"/>
      <c r="CT3" s="132"/>
      <c r="CU3" s="132"/>
      <c r="CV3" s="132"/>
      <c r="CW3" s="132"/>
      <c r="CX3" s="132"/>
      <c r="CY3" s="132"/>
      <c r="CZ3" s="132"/>
      <c r="DA3" s="132"/>
      <c r="DB3" s="132"/>
      <c r="DC3" s="132"/>
      <c r="DD3" s="132"/>
      <c r="DE3" s="132"/>
      <c r="DF3" s="132"/>
      <c r="DG3" s="132"/>
      <c r="DH3" s="132"/>
      <c r="DI3" s="132"/>
      <c r="DJ3" s="132"/>
      <c r="DK3" s="132"/>
      <c r="DL3" s="132"/>
      <c r="DM3" s="132"/>
      <c r="DN3" s="132"/>
      <c r="DO3" s="132"/>
      <c r="DP3" s="132"/>
      <c r="DQ3" s="132"/>
      <c r="DR3" s="132"/>
      <c r="DS3" s="132"/>
      <c r="DT3" s="132"/>
      <c r="DU3" s="132"/>
      <c r="DV3" s="132"/>
      <c r="DW3" s="132"/>
      <c r="DX3" s="132"/>
      <c r="DY3" s="132"/>
      <c r="DZ3" s="132"/>
      <c r="EA3" s="132"/>
      <c r="EB3" s="132"/>
      <c r="EC3" s="132"/>
      <c r="ED3" s="132"/>
      <c r="EE3" s="132"/>
      <c r="EF3" s="132"/>
      <c r="EG3" s="132"/>
      <c r="EH3" s="132"/>
      <c r="EI3" s="132"/>
      <c r="EJ3" s="132"/>
      <c r="EK3" s="132"/>
      <c r="EL3" s="132"/>
      <c r="EM3" s="132"/>
      <c r="EN3" s="132"/>
      <c r="EO3" s="132"/>
      <c r="EP3" s="132"/>
      <c r="EQ3" s="132"/>
      <c r="ER3" s="132"/>
      <c r="ES3" s="132"/>
      <c r="ET3" s="132"/>
      <c r="EU3" s="132"/>
      <c r="EV3" s="132"/>
      <c r="EW3" s="132"/>
      <c r="EX3" s="132"/>
      <c r="EY3" s="132"/>
      <c r="EZ3" s="132"/>
      <c r="FA3" s="132"/>
      <c r="FB3" s="132"/>
      <c r="FC3" s="132"/>
      <c r="FD3" s="132"/>
      <c r="FE3" s="132"/>
      <c r="FF3" s="132"/>
      <c r="FG3" s="132"/>
      <c r="FH3" s="132"/>
      <c r="FI3" s="132"/>
      <c r="FJ3" s="132"/>
    </row>
    <row r="4" spans="1:166" ht="21" customHeight="1" x14ac:dyDescent="0.25">
      <c r="A4" s="21"/>
      <c r="B4" s="22"/>
      <c r="C4" s="15"/>
      <c r="D4" s="15"/>
      <c r="E4" s="907" t="s">
        <v>164</v>
      </c>
      <c r="F4" s="923"/>
      <c r="G4" s="923"/>
      <c r="H4" s="923"/>
      <c r="I4" s="923"/>
      <c r="J4" s="923"/>
      <c r="K4" s="923"/>
      <c r="L4" s="923"/>
      <c r="M4" s="923"/>
      <c r="N4" s="924"/>
      <c r="O4" s="602" t="s">
        <v>7</v>
      </c>
      <c r="P4" s="907" t="s">
        <v>165</v>
      </c>
      <c r="Q4" s="908"/>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32"/>
      <c r="AX4" s="132"/>
      <c r="AY4" s="132"/>
      <c r="AZ4" s="132"/>
      <c r="BA4" s="132"/>
      <c r="BB4" s="132"/>
      <c r="BC4" s="132"/>
      <c r="BD4" s="132"/>
      <c r="BE4" s="132"/>
      <c r="BF4" s="132"/>
      <c r="BG4" s="132"/>
      <c r="BH4" s="132"/>
      <c r="BI4" s="132"/>
      <c r="BJ4" s="132"/>
      <c r="BK4" s="132"/>
      <c r="BL4" s="132"/>
      <c r="BM4" s="132"/>
      <c r="BN4" s="132"/>
      <c r="BO4" s="132"/>
      <c r="BP4" s="132"/>
      <c r="BQ4" s="132"/>
      <c r="BR4" s="132"/>
      <c r="BS4" s="132"/>
      <c r="BT4" s="132"/>
      <c r="BU4" s="132"/>
      <c r="BV4" s="132"/>
      <c r="BW4" s="132"/>
      <c r="BX4" s="132"/>
      <c r="BY4" s="132"/>
      <c r="BZ4" s="132"/>
      <c r="CA4" s="132"/>
      <c r="CB4" s="132"/>
      <c r="CC4" s="132"/>
      <c r="CD4" s="132"/>
      <c r="CE4" s="132"/>
      <c r="CF4" s="132"/>
      <c r="CG4" s="132"/>
      <c r="CH4" s="132"/>
      <c r="CI4" s="132"/>
      <c r="CJ4" s="132"/>
      <c r="CK4" s="132"/>
      <c r="CL4" s="132"/>
      <c r="CM4" s="132"/>
      <c r="CN4" s="132"/>
      <c r="CO4" s="132"/>
      <c r="CP4" s="132"/>
      <c r="CQ4" s="132"/>
      <c r="CR4" s="132"/>
      <c r="CS4" s="132"/>
      <c r="CT4" s="132"/>
      <c r="CU4" s="132"/>
      <c r="CV4" s="132"/>
      <c r="CW4" s="132"/>
      <c r="CX4" s="132"/>
      <c r="CY4" s="132"/>
      <c r="CZ4" s="132"/>
      <c r="DA4" s="132"/>
      <c r="DB4" s="132"/>
      <c r="DC4" s="132"/>
      <c r="DD4" s="132"/>
      <c r="DE4" s="132"/>
      <c r="DF4" s="132"/>
      <c r="DG4" s="132"/>
      <c r="DH4" s="132"/>
      <c r="DI4" s="132"/>
      <c r="DJ4" s="132"/>
      <c r="DK4" s="132"/>
      <c r="DL4" s="132"/>
      <c r="DM4" s="132"/>
      <c r="DN4" s="132"/>
      <c r="DO4" s="132"/>
      <c r="DP4" s="132"/>
      <c r="DQ4" s="132"/>
      <c r="DR4" s="132"/>
      <c r="DS4" s="132"/>
      <c r="DT4" s="132"/>
      <c r="DU4" s="132"/>
      <c r="DV4" s="132"/>
      <c r="DW4" s="132"/>
      <c r="DX4" s="132"/>
      <c r="DY4" s="132"/>
      <c r="DZ4" s="132"/>
      <c r="EA4" s="132"/>
      <c r="EB4" s="132"/>
      <c r="EC4" s="132"/>
      <c r="ED4" s="132"/>
      <c r="EE4" s="132"/>
      <c r="EF4" s="132"/>
      <c r="EG4" s="132"/>
      <c r="EH4" s="132"/>
      <c r="EI4" s="132"/>
      <c r="EJ4" s="132"/>
      <c r="EK4" s="132"/>
      <c r="EL4" s="132"/>
      <c r="EM4" s="132"/>
      <c r="EN4" s="132"/>
      <c r="EO4" s="132"/>
      <c r="EP4" s="132"/>
      <c r="EQ4" s="132"/>
      <c r="ER4" s="132"/>
      <c r="ES4" s="132"/>
      <c r="ET4" s="132"/>
      <c r="EU4" s="132"/>
      <c r="EV4" s="132"/>
      <c r="EW4" s="132"/>
      <c r="EX4" s="132"/>
      <c r="EY4" s="132"/>
      <c r="EZ4" s="132"/>
      <c r="FA4" s="132"/>
      <c r="FB4" s="132"/>
      <c r="FC4" s="132"/>
      <c r="FD4" s="132"/>
      <c r="FE4" s="132"/>
      <c r="FF4" s="132"/>
      <c r="FG4" s="132"/>
      <c r="FH4" s="132"/>
      <c r="FI4" s="132"/>
      <c r="FJ4" s="132"/>
    </row>
    <row r="5" spans="1:166" s="4" customFormat="1" ht="41.25" customHeight="1" x14ac:dyDescent="0.2">
      <c r="A5" s="914" t="s">
        <v>166</v>
      </c>
      <c r="B5" s="914" t="s">
        <v>131</v>
      </c>
      <c r="C5" s="916" t="s">
        <v>1320</v>
      </c>
      <c r="D5" s="918" t="s">
        <v>1321</v>
      </c>
      <c r="E5" s="965" t="s">
        <v>20</v>
      </c>
      <c r="F5" s="965"/>
      <c r="G5" s="965" t="s">
        <v>35</v>
      </c>
      <c r="H5" s="965"/>
      <c r="I5" s="920" t="s">
        <v>167</v>
      </c>
      <c r="J5" s="921"/>
      <c r="K5" s="916" t="s">
        <v>168</v>
      </c>
      <c r="L5" s="922"/>
      <c r="M5" s="916" t="s">
        <v>31</v>
      </c>
      <c r="N5" s="922"/>
      <c r="O5" s="966" t="s">
        <v>169</v>
      </c>
      <c r="P5" s="909" t="s">
        <v>170</v>
      </c>
      <c r="Q5" s="909" t="s">
        <v>171</v>
      </c>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row>
    <row r="6" spans="1:166" s="5" customFormat="1" ht="42" customHeight="1" x14ac:dyDescent="0.25">
      <c r="A6" s="915"/>
      <c r="B6" s="915"/>
      <c r="C6" s="917"/>
      <c r="D6" s="919"/>
      <c r="E6" s="11" t="s">
        <v>172</v>
      </c>
      <c r="F6" s="601" t="s">
        <v>173</v>
      </c>
      <c r="G6" s="11" t="s">
        <v>172</v>
      </c>
      <c r="H6" s="601" t="s">
        <v>173</v>
      </c>
      <c r="I6" s="11" t="s">
        <v>172</v>
      </c>
      <c r="J6" s="601" t="s">
        <v>173</v>
      </c>
      <c r="K6" s="11" t="s">
        <v>172</v>
      </c>
      <c r="L6" s="601" t="s">
        <v>173</v>
      </c>
      <c r="M6" s="11" t="s">
        <v>172</v>
      </c>
      <c r="N6" s="601" t="s">
        <v>173</v>
      </c>
      <c r="O6" s="967"/>
      <c r="P6" s="910"/>
      <c r="Q6" s="910"/>
    </row>
    <row r="7" spans="1:166" s="433" customFormat="1" x14ac:dyDescent="0.25">
      <c r="A7" s="56" t="s">
        <v>148</v>
      </c>
      <c r="B7" s="62" t="s">
        <v>149</v>
      </c>
      <c r="C7" s="30">
        <v>12103</v>
      </c>
      <c r="D7" s="30"/>
      <c r="E7" s="60">
        <v>0.6</v>
      </c>
      <c r="F7" s="60"/>
      <c r="G7" s="60"/>
      <c r="H7" s="60"/>
      <c r="I7" s="60"/>
      <c r="J7" s="60"/>
      <c r="K7" s="60"/>
      <c r="L7" s="60"/>
      <c r="M7" s="60"/>
      <c r="N7" s="60"/>
      <c r="O7" s="60"/>
      <c r="P7" s="63"/>
      <c r="Q7" s="63"/>
      <c r="R7" s="61"/>
      <c r="S7" s="61"/>
      <c r="T7" s="61"/>
      <c r="U7" s="61"/>
      <c r="V7" s="61"/>
      <c r="W7" s="61"/>
      <c r="X7" s="61"/>
      <c r="Y7" s="61"/>
      <c r="Z7" s="61"/>
      <c r="AA7" s="61"/>
      <c r="AB7" s="61"/>
      <c r="AC7" s="61"/>
      <c r="AD7" s="61"/>
      <c r="AE7" s="61"/>
      <c r="AF7" s="61"/>
      <c r="AG7" s="61"/>
      <c r="AH7" s="61"/>
      <c r="AI7" s="61"/>
      <c r="AJ7" s="61"/>
      <c r="AK7" s="61"/>
      <c r="AL7" s="61"/>
      <c r="AM7" s="61"/>
      <c r="AN7" s="61"/>
      <c r="AO7" s="61"/>
      <c r="AP7" s="61"/>
      <c r="AQ7" s="61"/>
      <c r="AR7" s="61"/>
      <c r="AS7" s="61"/>
      <c r="AT7" s="61"/>
      <c r="AU7" s="61"/>
      <c r="AV7" s="61"/>
      <c r="AW7" s="61"/>
      <c r="AX7" s="61"/>
      <c r="AY7" s="61"/>
      <c r="AZ7" s="61"/>
      <c r="BA7" s="61"/>
      <c r="BB7" s="61"/>
      <c r="BC7" s="61"/>
      <c r="BD7" s="61"/>
      <c r="BE7" s="61"/>
      <c r="BF7" s="61"/>
      <c r="BG7" s="61"/>
      <c r="BH7" s="61"/>
      <c r="BI7" s="61"/>
      <c r="BJ7" s="61"/>
      <c r="BK7" s="61"/>
      <c r="BL7" s="61"/>
      <c r="BM7" s="61"/>
      <c r="BN7" s="61"/>
      <c r="BO7" s="61"/>
      <c r="BP7" s="61"/>
      <c r="BQ7" s="61"/>
      <c r="BR7" s="61"/>
      <c r="BS7" s="61"/>
      <c r="BT7" s="61"/>
      <c r="BU7" s="61"/>
      <c r="BV7" s="61"/>
      <c r="BW7" s="61"/>
      <c r="BX7" s="61"/>
      <c r="BY7" s="61"/>
      <c r="BZ7" s="61"/>
      <c r="CA7" s="61"/>
      <c r="CB7" s="61"/>
      <c r="CC7" s="61"/>
      <c r="CD7" s="61"/>
      <c r="CE7" s="61"/>
      <c r="CF7" s="61"/>
      <c r="CG7" s="61"/>
      <c r="CH7" s="61"/>
      <c r="CI7" s="61"/>
      <c r="CJ7" s="61"/>
      <c r="CK7" s="61"/>
      <c r="CL7" s="61"/>
      <c r="CM7" s="61"/>
      <c r="CN7" s="61"/>
      <c r="CO7" s="61"/>
      <c r="CP7" s="61"/>
      <c r="CQ7" s="61"/>
      <c r="CR7" s="61"/>
      <c r="CS7" s="61"/>
      <c r="CT7" s="61"/>
      <c r="CU7" s="61"/>
      <c r="CV7" s="61"/>
      <c r="CW7" s="61"/>
      <c r="CX7" s="61"/>
      <c r="CY7" s="61"/>
      <c r="CZ7" s="61"/>
      <c r="DA7" s="61"/>
      <c r="DB7" s="61"/>
      <c r="DC7" s="61"/>
      <c r="DD7" s="61"/>
      <c r="DE7" s="61"/>
      <c r="DF7" s="61"/>
      <c r="DG7" s="61"/>
      <c r="DH7" s="61"/>
      <c r="DI7" s="61"/>
      <c r="DJ7" s="61"/>
      <c r="DK7" s="61"/>
      <c r="DL7" s="61"/>
      <c r="DM7" s="61"/>
      <c r="DN7" s="61"/>
      <c r="DO7" s="61"/>
      <c r="DP7" s="61"/>
      <c r="DQ7" s="61"/>
      <c r="DR7" s="61"/>
      <c r="DS7" s="61"/>
      <c r="DT7" s="61"/>
      <c r="DU7" s="61"/>
      <c r="DV7" s="61"/>
      <c r="DW7" s="61"/>
      <c r="DX7" s="61"/>
      <c r="DY7" s="61"/>
      <c r="DZ7" s="61"/>
      <c r="EA7" s="61"/>
      <c r="EB7" s="61"/>
      <c r="EC7" s="61"/>
      <c r="ED7" s="61"/>
      <c r="EE7" s="61"/>
      <c r="EF7" s="61"/>
      <c r="EG7" s="61"/>
      <c r="EH7" s="61"/>
      <c r="EI7" s="61"/>
      <c r="EJ7" s="61"/>
      <c r="EK7" s="61"/>
      <c r="EL7" s="61"/>
      <c r="EM7" s="61"/>
      <c r="EN7" s="61"/>
      <c r="EO7" s="61"/>
      <c r="EP7" s="61"/>
      <c r="EQ7" s="61"/>
      <c r="ER7" s="61"/>
      <c r="ES7" s="61"/>
      <c r="ET7" s="61"/>
      <c r="EU7" s="61"/>
      <c r="EV7" s="61"/>
      <c r="EW7" s="61"/>
      <c r="EX7" s="61"/>
      <c r="EY7" s="61"/>
      <c r="EZ7" s="61"/>
      <c r="FA7" s="61"/>
      <c r="FB7" s="61"/>
      <c r="FC7" s="61"/>
      <c r="FD7" s="61"/>
      <c r="FE7" s="61"/>
      <c r="FF7" s="61"/>
      <c r="FG7" s="61"/>
      <c r="FH7" s="61"/>
      <c r="FI7" s="61"/>
      <c r="FJ7" s="61"/>
    </row>
    <row r="8" spans="1:166" s="61" customFormat="1" x14ac:dyDescent="0.25">
      <c r="A8" s="13" t="s">
        <v>539</v>
      </c>
      <c r="B8" s="14" t="s">
        <v>437</v>
      </c>
      <c r="C8" s="215">
        <v>11030</v>
      </c>
      <c r="D8" s="215"/>
      <c r="E8" s="36">
        <v>0.64</v>
      </c>
      <c r="F8" s="36">
        <v>0.26</v>
      </c>
      <c r="G8" s="36"/>
      <c r="H8" s="36"/>
      <c r="I8" s="36"/>
      <c r="J8" s="36"/>
      <c r="K8" s="36"/>
      <c r="L8" s="36"/>
      <c r="M8" s="36"/>
      <c r="N8" s="36"/>
      <c r="O8" s="60"/>
      <c r="P8" s="63"/>
      <c r="Q8" s="63"/>
    </row>
    <row r="9" spans="1:166" s="433" customFormat="1" x14ac:dyDescent="0.25">
      <c r="A9" s="56" t="s">
        <v>540</v>
      </c>
      <c r="B9" s="62" t="s">
        <v>357</v>
      </c>
      <c r="C9" s="30">
        <v>9708</v>
      </c>
      <c r="D9" s="30"/>
      <c r="E9" s="60">
        <v>1</v>
      </c>
      <c r="F9" s="60"/>
      <c r="G9" s="60"/>
      <c r="H9" s="60"/>
      <c r="I9" s="60"/>
      <c r="J9" s="60"/>
      <c r="K9" s="60"/>
      <c r="L9" s="60"/>
      <c r="M9" s="60"/>
      <c r="N9" s="60"/>
      <c r="O9" s="60"/>
      <c r="P9" s="63"/>
      <c r="Q9" s="63"/>
      <c r="R9" s="61"/>
      <c r="S9" s="61"/>
      <c r="T9" s="61"/>
      <c r="U9" s="61"/>
      <c r="V9" s="61"/>
      <c r="W9" s="61"/>
      <c r="X9" s="61"/>
      <c r="Y9" s="61"/>
      <c r="Z9" s="61"/>
      <c r="AA9" s="61"/>
      <c r="AB9" s="61"/>
      <c r="AC9" s="61"/>
      <c r="AD9" s="61"/>
      <c r="AE9" s="61"/>
      <c r="AF9" s="61"/>
      <c r="AG9" s="61"/>
      <c r="AH9" s="61"/>
      <c r="AI9" s="61"/>
      <c r="AJ9" s="61"/>
      <c r="AK9" s="61"/>
      <c r="AL9" s="61"/>
      <c r="AM9" s="61"/>
      <c r="AN9" s="61"/>
      <c r="AO9" s="61"/>
      <c r="AP9" s="61"/>
      <c r="AQ9" s="61"/>
      <c r="AR9" s="61"/>
      <c r="AS9" s="61"/>
      <c r="AT9" s="61"/>
      <c r="AU9" s="61"/>
      <c r="AV9" s="61"/>
      <c r="AW9" s="61"/>
      <c r="AX9" s="61"/>
      <c r="AY9" s="61"/>
      <c r="AZ9" s="61"/>
      <c r="BA9" s="61"/>
      <c r="BB9" s="61"/>
      <c r="BC9" s="61"/>
      <c r="BD9" s="61"/>
      <c r="BE9" s="61"/>
      <c r="BF9" s="61"/>
      <c r="BG9" s="61"/>
      <c r="BH9" s="61"/>
      <c r="BI9" s="61"/>
      <c r="BJ9" s="61"/>
      <c r="BK9" s="61"/>
      <c r="BL9" s="61"/>
      <c r="BM9" s="61"/>
      <c r="BN9" s="61"/>
      <c r="BO9" s="61"/>
      <c r="BP9" s="61"/>
      <c r="BQ9" s="61"/>
      <c r="BR9" s="61"/>
      <c r="BS9" s="61"/>
      <c r="BT9" s="61"/>
      <c r="BU9" s="61"/>
      <c r="BV9" s="61"/>
      <c r="BW9" s="61"/>
      <c r="BX9" s="61"/>
      <c r="BY9" s="61"/>
      <c r="BZ9" s="61"/>
      <c r="CA9" s="61"/>
      <c r="CB9" s="61"/>
      <c r="CC9" s="61"/>
      <c r="CD9" s="61"/>
      <c r="CE9" s="61"/>
      <c r="CF9" s="61"/>
      <c r="CG9" s="61"/>
      <c r="CH9" s="61"/>
      <c r="CI9" s="61"/>
      <c r="CJ9" s="61"/>
      <c r="CK9" s="61"/>
      <c r="CL9" s="61"/>
      <c r="CM9" s="61"/>
      <c r="CN9" s="61"/>
      <c r="CO9" s="61"/>
      <c r="CP9" s="61"/>
      <c r="CQ9" s="61"/>
      <c r="CR9" s="61"/>
      <c r="CS9" s="61"/>
      <c r="CT9" s="61"/>
      <c r="CU9" s="61"/>
      <c r="CV9" s="61"/>
      <c r="CW9" s="61"/>
      <c r="CX9" s="61"/>
      <c r="CY9" s="61"/>
      <c r="CZ9" s="61"/>
      <c r="DA9" s="61"/>
      <c r="DB9" s="61"/>
      <c r="DC9" s="61"/>
      <c r="DD9" s="61"/>
      <c r="DE9" s="61"/>
      <c r="DF9" s="61"/>
      <c r="DG9" s="61"/>
      <c r="DH9" s="61"/>
      <c r="DI9" s="61"/>
      <c r="DJ9" s="61"/>
      <c r="DK9" s="61"/>
      <c r="DL9" s="61"/>
      <c r="DM9" s="61"/>
      <c r="DN9" s="61"/>
      <c r="DO9" s="61"/>
      <c r="DP9" s="61"/>
      <c r="DQ9" s="61"/>
      <c r="DR9" s="61"/>
      <c r="DS9" s="61"/>
      <c r="DT9" s="61"/>
      <c r="DU9" s="61"/>
      <c r="DV9" s="61"/>
      <c r="DW9" s="61"/>
      <c r="DX9" s="61"/>
      <c r="DY9" s="61"/>
      <c r="DZ9" s="61"/>
      <c r="EA9" s="61"/>
      <c r="EB9" s="61"/>
      <c r="EC9" s="61"/>
      <c r="ED9" s="61"/>
      <c r="EE9" s="61"/>
      <c r="EF9" s="61"/>
      <c r="EG9" s="61"/>
      <c r="EH9" s="61"/>
      <c r="EI9" s="61"/>
      <c r="EJ9" s="61"/>
      <c r="EK9" s="61"/>
      <c r="EL9" s="61"/>
      <c r="EM9" s="61"/>
      <c r="EN9" s="61"/>
      <c r="EO9" s="61"/>
      <c r="EP9" s="61"/>
      <c r="EQ9" s="61"/>
      <c r="ER9" s="61"/>
      <c r="ES9" s="61"/>
      <c r="ET9" s="61"/>
      <c r="EU9" s="61"/>
      <c r="EV9" s="61"/>
      <c r="EW9" s="61"/>
      <c r="EX9" s="61"/>
      <c r="EY9" s="61"/>
      <c r="EZ9" s="61"/>
      <c r="FA9" s="61"/>
      <c r="FB9" s="61"/>
      <c r="FC9" s="61"/>
      <c r="FD9" s="61"/>
      <c r="FE9" s="61"/>
      <c r="FF9" s="61"/>
      <c r="FG9" s="61"/>
      <c r="FH9" s="61"/>
      <c r="FI9" s="61"/>
      <c r="FJ9" s="61"/>
    </row>
    <row r="10" spans="1:166" s="61" customFormat="1" x14ac:dyDescent="0.25">
      <c r="A10" s="56" t="s">
        <v>541</v>
      </c>
      <c r="B10" s="62" t="s">
        <v>149</v>
      </c>
      <c r="C10" s="30">
        <v>7668</v>
      </c>
      <c r="D10" s="30"/>
      <c r="E10" s="60">
        <v>0.22900000000000001</v>
      </c>
      <c r="F10" s="60">
        <v>0.77100000000000002</v>
      </c>
      <c r="G10" s="60"/>
      <c r="H10" s="60"/>
      <c r="I10" s="60"/>
      <c r="J10" s="60"/>
      <c r="K10" s="60"/>
      <c r="L10" s="60"/>
      <c r="M10" s="60"/>
      <c r="N10" s="60"/>
      <c r="O10" s="60"/>
      <c r="P10" s="63"/>
      <c r="Q10" s="63"/>
    </row>
    <row r="11" spans="1:166" s="61" customFormat="1" x14ac:dyDescent="0.25">
      <c r="A11" s="56" t="s">
        <v>542</v>
      </c>
      <c r="B11" s="62" t="s">
        <v>543</v>
      </c>
      <c r="C11" s="30">
        <v>6572</v>
      </c>
      <c r="D11" s="30"/>
      <c r="E11" s="60">
        <v>0.84199999999999997</v>
      </c>
      <c r="F11" s="60">
        <v>0.158</v>
      </c>
      <c r="G11" s="60"/>
      <c r="H11" s="60"/>
      <c r="I11" s="60"/>
      <c r="J11" s="60"/>
      <c r="K11" s="60"/>
      <c r="L11" s="60"/>
      <c r="M11" s="60"/>
      <c r="N11" s="60"/>
      <c r="O11" s="60"/>
      <c r="P11" s="63"/>
      <c r="Q11" s="63"/>
    </row>
    <row r="12" spans="1:166" s="61" customFormat="1" x14ac:dyDescent="0.25">
      <c r="A12" s="56" t="s">
        <v>544</v>
      </c>
      <c r="B12" s="62" t="s">
        <v>545</v>
      </c>
      <c r="C12" s="30">
        <v>5325</v>
      </c>
      <c r="D12" s="30"/>
      <c r="E12" s="60">
        <v>1</v>
      </c>
      <c r="F12" s="60"/>
      <c r="G12" s="60"/>
      <c r="H12" s="60"/>
      <c r="I12" s="60"/>
      <c r="J12" s="60"/>
      <c r="K12" s="60"/>
      <c r="L12" s="60"/>
      <c r="M12" s="60"/>
      <c r="N12" s="60"/>
      <c r="O12" s="60"/>
      <c r="P12" s="63"/>
      <c r="Q12" s="63"/>
    </row>
    <row r="13" spans="1:166" s="210" customFormat="1" x14ac:dyDescent="0.25">
      <c r="A13" s="66" t="s">
        <v>546</v>
      </c>
      <c r="B13" s="75" t="s">
        <v>129</v>
      </c>
      <c r="C13" s="86">
        <v>5152</v>
      </c>
      <c r="D13" s="86"/>
      <c r="E13" s="209">
        <v>1</v>
      </c>
      <c r="F13" s="209"/>
      <c r="G13" s="209"/>
      <c r="H13" s="209"/>
      <c r="I13" s="209"/>
      <c r="J13" s="209"/>
      <c r="K13" s="209"/>
      <c r="L13" s="209"/>
      <c r="M13" s="209"/>
      <c r="N13" s="209"/>
      <c r="O13" s="209"/>
      <c r="P13" s="91"/>
      <c r="Q13" s="91"/>
    </row>
    <row r="14" spans="1:166" s="210" customFormat="1" x14ac:dyDescent="0.25">
      <c r="A14" s="66" t="s">
        <v>547</v>
      </c>
      <c r="B14" s="75" t="s">
        <v>441</v>
      </c>
      <c r="C14" s="86">
        <v>4822</v>
      </c>
      <c r="D14" s="86"/>
      <c r="E14" s="209">
        <v>0.9</v>
      </c>
      <c r="F14" s="75"/>
      <c r="G14" s="209"/>
      <c r="H14" s="209"/>
      <c r="I14" s="209"/>
      <c r="J14" s="209"/>
      <c r="K14" s="209"/>
      <c r="L14" s="209"/>
      <c r="M14" s="209"/>
      <c r="N14" s="209"/>
      <c r="O14" s="209"/>
      <c r="P14" s="91"/>
      <c r="Q14" s="91"/>
    </row>
    <row r="15" spans="1:166" s="468" customFormat="1" x14ac:dyDescent="0.25">
      <c r="A15" s="66" t="s">
        <v>548</v>
      </c>
      <c r="B15" s="75" t="s">
        <v>549</v>
      </c>
      <c r="C15" s="86">
        <v>4412</v>
      </c>
      <c r="D15" s="86"/>
      <c r="E15" s="209">
        <v>1</v>
      </c>
      <c r="F15" s="209"/>
      <c r="G15" s="456"/>
      <c r="H15" s="465"/>
      <c r="I15" s="209"/>
      <c r="J15" s="209"/>
      <c r="K15" s="209"/>
      <c r="L15" s="209"/>
      <c r="M15" s="209"/>
      <c r="N15" s="209"/>
      <c r="O15" s="466"/>
      <c r="P15" s="467"/>
      <c r="Q15" s="467"/>
    </row>
    <row r="16" spans="1:166" s="468" customFormat="1" x14ac:dyDescent="0.25">
      <c r="A16" s="66" t="s">
        <v>550</v>
      </c>
      <c r="B16" s="75" t="s">
        <v>551</v>
      </c>
      <c r="C16" s="86">
        <v>2628</v>
      </c>
      <c r="D16" s="86"/>
      <c r="E16" s="209"/>
      <c r="F16" s="209"/>
      <c r="G16" s="209">
        <v>1</v>
      </c>
      <c r="H16" s="209"/>
      <c r="I16" s="209"/>
      <c r="J16" s="217"/>
      <c r="K16" s="211"/>
      <c r="L16" s="209"/>
      <c r="M16" s="209"/>
      <c r="N16" s="209"/>
      <c r="O16" s="209"/>
      <c r="P16" s="467"/>
      <c r="Q16" s="467"/>
    </row>
    <row r="17" spans="1:17" s="468" customFormat="1" x14ac:dyDescent="0.25">
      <c r="A17" s="66" t="s">
        <v>552</v>
      </c>
      <c r="B17" s="75" t="s">
        <v>536</v>
      </c>
      <c r="C17" s="86">
        <v>2451</v>
      </c>
      <c r="D17" s="86"/>
      <c r="E17" s="209"/>
      <c r="F17" s="209"/>
      <c r="G17" s="209">
        <v>0.90800000000000003</v>
      </c>
      <c r="H17" s="209">
        <v>9.1999999999999998E-2</v>
      </c>
      <c r="I17" s="209"/>
      <c r="J17" s="217"/>
      <c r="K17" s="211"/>
      <c r="L17" s="209"/>
      <c r="M17" s="209"/>
      <c r="N17" s="209"/>
      <c r="O17" s="466"/>
      <c r="P17" s="467"/>
      <c r="Q17" s="467"/>
    </row>
    <row r="18" spans="1:17" s="210" customFormat="1" x14ac:dyDescent="0.25">
      <c r="A18" s="66" t="s">
        <v>553</v>
      </c>
      <c r="B18" s="75" t="s">
        <v>554</v>
      </c>
      <c r="C18" s="86">
        <v>2241</v>
      </c>
      <c r="D18" s="86"/>
      <c r="E18" s="209"/>
      <c r="F18" s="209"/>
      <c r="G18" s="209">
        <v>0.86699999999999999</v>
      </c>
      <c r="H18" s="209">
        <v>0.13300000000000001</v>
      </c>
      <c r="I18" s="209"/>
      <c r="J18" s="217"/>
      <c r="K18" s="211"/>
      <c r="L18" s="209"/>
      <c r="M18" s="209"/>
      <c r="N18" s="209"/>
      <c r="O18" s="209"/>
      <c r="P18" s="91"/>
      <c r="Q18" s="91"/>
    </row>
    <row r="19" spans="1:17" s="210" customFormat="1" x14ac:dyDescent="0.25">
      <c r="A19" s="66" t="s">
        <v>201</v>
      </c>
      <c r="B19" s="75" t="s">
        <v>555</v>
      </c>
      <c r="C19" s="86">
        <v>2142</v>
      </c>
      <c r="D19" s="86"/>
      <c r="E19" s="209"/>
      <c r="F19" s="209"/>
      <c r="G19" s="209">
        <v>0.8</v>
      </c>
      <c r="H19" s="209">
        <v>0.1</v>
      </c>
      <c r="I19" s="209"/>
      <c r="J19" s="209"/>
      <c r="K19" s="209"/>
      <c r="L19" s="209"/>
      <c r="M19" s="209">
        <v>0.1</v>
      </c>
      <c r="N19" s="209"/>
      <c r="O19" s="209"/>
      <c r="P19" s="91"/>
      <c r="Q19" s="91"/>
    </row>
    <row r="20" spans="1:17" s="210" customFormat="1" x14ac:dyDescent="0.25">
      <c r="A20" s="102" t="s">
        <v>504</v>
      </c>
      <c r="B20" s="66" t="s">
        <v>129</v>
      </c>
      <c r="C20" s="86">
        <v>965</v>
      </c>
      <c r="D20" s="435">
        <v>1080</v>
      </c>
      <c r="E20" s="209"/>
      <c r="F20" s="209"/>
      <c r="G20" s="209"/>
      <c r="H20" s="209"/>
      <c r="I20" s="209"/>
      <c r="J20" s="209"/>
      <c r="K20" s="209"/>
      <c r="L20" s="209"/>
      <c r="M20" s="209">
        <v>0.3</v>
      </c>
      <c r="N20" s="209"/>
      <c r="O20" s="209"/>
      <c r="P20" s="91"/>
      <c r="Q20" s="91"/>
    </row>
    <row r="21" spans="1:17" s="210" customFormat="1" x14ac:dyDescent="0.25">
      <c r="A21" s="102" t="s">
        <v>557</v>
      </c>
      <c r="B21" s="66" t="s">
        <v>558</v>
      </c>
      <c r="C21" s="86">
        <v>692</v>
      </c>
      <c r="D21" s="435"/>
      <c r="E21" s="209"/>
      <c r="F21" s="209"/>
      <c r="G21" s="209"/>
      <c r="H21" s="209"/>
      <c r="I21" s="209"/>
      <c r="J21" s="209"/>
      <c r="K21" s="209">
        <v>0.05</v>
      </c>
      <c r="L21" s="209"/>
      <c r="M21" s="209">
        <v>0.45</v>
      </c>
      <c r="N21" s="209"/>
      <c r="O21" s="209">
        <v>0.5</v>
      </c>
      <c r="P21" s="91"/>
      <c r="Q21" s="91"/>
    </row>
    <row r="22" spans="1:17" s="210" customFormat="1" x14ac:dyDescent="0.25">
      <c r="A22" s="102" t="s">
        <v>556</v>
      </c>
      <c r="B22" s="66" t="s">
        <v>527</v>
      </c>
      <c r="C22" s="86" t="s">
        <v>340</v>
      </c>
      <c r="D22" s="435"/>
      <c r="E22" s="209"/>
      <c r="F22" s="209"/>
      <c r="G22" s="209"/>
      <c r="H22" s="209"/>
      <c r="I22" s="209"/>
      <c r="J22" s="209"/>
      <c r="K22" s="209"/>
      <c r="L22" s="209"/>
      <c r="M22" s="209"/>
      <c r="N22" s="209"/>
      <c r="O22" s="209"/>
      <c r="P22" s="91">
        <v>0.7</v>
      </c>
      <c r="Q22" s="91" t="s">
        <v>1348</v>
      </c>
    </row>
    <row r="23" spans="1:17" s="210" customFormat="1" x14ac:dyDescent="0.25">
      <c r="A23" s="102" t="s">
        <v>1411</v>
      </c>
      <c r="B23" s="66" t="s">
        <v>641</v>
      </c>
      <c r="C23" s="86" t="s">
        <v>1412</v>
      </c>
      <c r="D23" s="435"/>
      <c r="E23" s="209"/>
      <c r="F23" s="209"/>
      <c r="G23" s="209"/>
      <c r="H23" s="209"/>
      <c r="I23" s="209"/>
      <c r="J23" s="209"/>
      <c r="K23" s="209"/>
      <c r="L23" s="209"/>
      <c r="M23" s="209"/>
      <c r="N23" s="209"/>
      <c r="O23" s="209"/>
      <c r="P23" s="91">
        <v>0.113</v>
      </c>
      <c r="Q23" s="91" t="s">
        <v>11</v>
      </c>
    </row>
    <row r="24" spans="1:17" s="210" customFormat="1" x14ac:dyDescent="0.25">
      <c r="A24" s="102"/>
      <c r="B24" s="121"/>
      <c r="C24" s="123"/>
      <c r="D24" s="123"/>
      <c r="E24" s="209"/>
      <c r="F24" s="209"/>
      <c r="G24" s="209"/>
      <c r="H24" s="209"/>
      <c r="I24" s="209"/>
      <c r="J24" s="209"/>
      <c r="K24" s="209"/>
      <c r="L24" s="209"/>
      <c r="M24" s="209"/>
      <c r="N24" s="209"/>
      <c r="O24" s="209"/>
      <c r="P24" s="91"/>
      <c r="Q24" s="91"/>
    </row>
    <row r="25" spans="1:17" s="61" customFormat="1" x14ac:dyDescent="0.25">
      <c r="A25" s="929" t="s">
        <v>188</v>
      </c>
      <c r="B25" s="930"/>
      <c r="C25" s="129"/>
      <c r="D25" s="126"/>
      <c r="E25" s="205"/>
      <c r="F25" s="205">
        <f>SUM(F7:F24)</f>
        <v>1.1890000000000001</v>
      </c>
      <c r="G25" s="205"/>
      <c r="H25" s="205">
        <f>SUM(H7:H24)</f>
        <v>0.32500000000000001</v>
      </c>
      <c r="I25" s="213"/>
      <c r="J25" s="213">
        <f>SUM(J7:J24)</f>
        <v>0</v>
      </c>
      <c r="K25" s="213"/>
      <c r="L25" s="213">
        <f>SUM(L7:L24)</f>
        <v>0</v>
      </c>
      <c r="M25" s="213"/>
      <c r="N25" s="213">
        <f>SUM(N7:N24)</f>
        <v>0</v>
      </c>
      <c r="O25" s="129"/>
      <c r="P25" s="206"/>
      <c r="Q25" s="206"/>
    </row>
    <row r="26" spans="1:17" s="61" customFormat="1" x14ac:dyDescent="0.25">
      <c r="A26" s="940" t="s">
        <v>189</v>
      </c>
      <c r="B26" s="941"/>
      <c r="C26" s="114"/>
      <c r="D26" s="629"/>
      <c r="E26" s="948">
        <f>SUM(F25+H25+J25+L25+N25)</f>
        <v>1.514</v>
      </c>
      <c r="F26" s="949"/>
      <c r="G26" s="949"/>
      <c r="H26" s="949"/>
      <c r="I26" s="950"/>
      <c r="J26" s="950"/>
      <c r="K26" s="950"/>
      <c r="L26" s="950"/>
      <c r="M26" s="950"/>
      <c r="N26" s="951"/>
      <c r="O26" s="114"/>
      <c r="P26" s="214"/>
      <c r="Q26" s="214"/>
    </row>
    <row r="27" spans="1:17" s="27" customFormat="1" x14ac:dyDescent="0.25">
      <c r="A27" s="929" t="s">
        <v>190</v>
      </c>
      <c r="B27" s="952"/>
      <c r="C27" s="33"/>
      <c r="D27" s="29"/>
      <c r="E27" s="938">
        <f>SUM(E7:F24)</f>
        <v>8.4</v>
      </c>
      <c r="F27" s="947"/>
      <c r="G27" s="938">
        <f>SUM(G7:H24)</f>
        <v>3.9</v>
      </c>
      <c r="H27" s="947"/>
      <c r="I27" s="938">
        <f>SUM(I7:J24)</f>
        <v>0</v>
      </c>
      <c r="J27" s="947"/>
      <c r="K27" s="938">
        <f>SUM(K7:L24)</f>
        <v>0.05</v>
      </c>
      <c r="L27" s="947"/>
      <c r="M27" s="938">
        <f>SUM(M7:N24)</f>
        <v>0.85000000000000009</v>
      </c>
      <c r="N27" s="947"/>
      <c r="O27" s="628">
        <f>SUM(O7:O24)</f>
        <v>0.5</v>
      </c>
      <c r="P27" s="35"/>
      <c r="Q27" s="149"/>
    </row>
    <row r="28" spans="1:17" s="27" customFormat="1" x14ac:dyDescent="0.25">
      <c r="A28" s="161" t="s">
        <v>191</v>
      </c>
      <c r="B28" s="162">
        <f>E27/(E27+G27+I27+K27)*100</f>
        <v>68.016194331983797</v>
      </c>
      <c r="C28" s="29"/>
      <c r="D28" s="29"/>
      <c r="E28" s="29"/>
      <c r="F28" s="29"/>
      <c r="G28" s="633"/>
      <c r="H28" s="29"/>
      <c r="I28" s="29"/>
      <c r="J28" s="29"/>
      <c r="K28" s="29"/>
      <c r="L28" s="29"/>
      <c r="M28" s="29"/>
      <c r="N28" s="29"/>
      <c r="O28" s="29"/>
      <c r="P28" s="98"/>
      <c r="Q28" s="98"/>
    </row>
    <row r="29" spans="1:17" s="582" customFormat="1" x14ac:dyDescent="0.25">
      <c r="C29" s="74"/>
      <c r="D29" s="74"/>
      <c r="E29" s="74"/>
      <c r="F29" s="74"/>
      <c r="G29" s="74"/>
      <c r="H29" s="74"/>
      <c r="I29" s="74"/>
      <c r="J29" s="74"/>
      <c r="K29" s="74"/>
      <c r="L29" s="74"/>
      <c r="M29" s="74"/>
      <c r="N29" s="74"/>
      <c r="O29" s="74"/>
    </row>
    <row r="30" spans="1:17" s="70" customFormat="1" x14ac:dyDescent="0.25">
      <c r="A30" s="70" t="s">
        <v>192</v>
      </c>
      <c r="C30" s="71"/>
      <c r="D30" s="71"/>
      <c r="E30" s="71"/>
      <c r="F30" s="71"/>
      <c r="G30" s="71"/>
      <c r="H30" s="71"/>
      <c r="I30" s="71"/>
      <c r="J30" s="71"/>
      <c r="K30" s="71"/>
      <c r="L30" s="71"/>
      <c r="M30" s="71"/>
      <c r="N30" s="71"/>
      <c r="O30" s="71"/>
      <c r="P30" s="72"/>
    </row>
    <row r="31" spans="1:17" s="582" customFormat="1" x14ac:dyDescent="0.25">
      <c r="A31" s="582" t="s">
        <v>1410</v>
      </c>
      <c r="C31" s="74"/>
      <c r="D31" s="74"/>
      <c r="E31" s="74"/>
      <c r="F31" s="74"/>
      <c r="G31" s="74"/>
      <c r="H31" s="74"/>
      <c r="J31" s="74"/>
      <c r="K31" s="74"/>
      <c r="L31" s="74"/>
      <c r="M31" s="74"/>
      <c r="N31" s="74"/>
      <c r="O31" s="74"/>
      <c r="P31" s="88"/>
    </row>
    <row r="32" spans="1:17" s="582" customFormat="1" x14ac:dyDescent="0.25">
      <c r="A32" s="582" t="s">
        <v>559</v>
      </c>
      <c r="C32" s="74"/>
      <c r="D32" s="74"/>
      <c r="E32" s="74"/>
      <c r="F32" s="74"/>
      <c r="G32" s="74"/>
      <c r="H32" s="74"/>
      <c r="J32" s="74"/>
      <c r="K32" s="74"/>
      <c r="L32" s="74"/>
      <c r="M32" s="74"/>
      <c r="N32" s="74"/>
      <c r="O32" s="74"/>
      <c r="P32" s="88"/>
    </row>
    <row r="33" spans="1:16" s="582" customFormat="1" x14ac:dyDescent="0.25">
      <c r="A33" s="582" t="s">
        <v>1413</v>
      </c>
      <c r="C33" s="74"/>
      <c r="D33" s="74"/>
      <c r="E33" s="74"/>
      <c r="F33" s="74"/>
      <c r="G33" s="74"/>
      <c r="H33" s="74"/>
      <c r="J33" s="74"/>
      <c r="K33" s="74"/>
      <c r="L33" s="74"/>
      <c r="M33" s="74"/>
      <c r="N33" s="74"/>
      <c r="O33" s="74"/>
      <c r="P33" s="88"/>
    </row>
    <row r="34" spans="1:16" s="582" customFormat="1" x14ac:dyDescent="0.25">
      <c r="A34" s="582" t="s">
        <v>1414</v>
      </c>
      <c r="C34" s="74"/>
      <c r="D34" s="74"/>
      <c r="E34" s="74"/>
      <c r="F34" s="74"/>
      <c r="G34" s="74"/>
      <c r="H34" s="74"/>
      <c r="J34" s="74"/>
      <c r="K34" s="74"/>
      <c r="L34" s="74"/>
      <c r="M34" s="74"/>
      <c r="N34" s="74"/>
      <c r="O34" s="74"/>
    </row>
    <row r="35" spans="1:16" s="582" customFormat="1" x14ac:dyDescent="0.25">
      <c r="A35" s="582" t="s">
        <v>1415</v>
      </c>
      <c r="C35" s="74"/>
      <c r="D35" s="74"/>
      <c r="E35" s="74"/>
      <c r="F35" s="74"/>
      <c r="G35" s="74"/>
      <c r="H35" s="74"/>
      <c r="J35" s="74"/>
      <c r="K35" s="74"/>
      <c r="L35" s="74"/>
      <c r="M35" s="74"/>
      <c r="N35" s="74"/>
      <c r="O35" s="74"/>
    </row>
    <row r="36" spans="1:16" s="582" customFormat="1" x14ac:dyDescent="0.25">
      <c r="A36" s="73" t="s">
        <v>1416</v>
      </c>
      <c r="C36" s="74"/>
      <c r="D36" s="74"/>
      <c r="E36" s="74"/>
      <c r="F36" s="74"/>
      <c r="G36" s="74"/>
      <c r="H36" s="74"/>
      <c r="I36" s="74"/>
      <c r="J36" s="74"/>
      <c r="K36" s="74"/>
      <c r="L36" s="74"/>
      <c r="M36" s="74"/>
      <c r="N36" s="74"/>
      <c r="O36" s="74"/>
    </row>
    <row r="37" spans="1:16" s="582" customFormat="1" x14ac:dyDescent="0.25">
      <c r="C37" s="74"/>
      <c r="D37" s="74"/>
      <c r="E37" s="74"/>
      <c r="F37" s="74"/>
      <c r="G37" s="204"/>
      <c r="H37" s="74"/>
      <c r="I37" s="74"/>
      <c r="J37" s="74"/>
      <c r="K37" s="74"/>
      <c r="L37" s="74"/>
      <c r="M37" s="74"/>
      <c r="N37" s="74"/>
      <c r="O37" s="74"/>
    </row>
    <row r="38" spans="1:16" s="582" customFormat="1" x14ac:dyDescent="0.25">
      <c r="C38" s="74"/>
      <c r="D38" s="74"/>
      <c r="E38" s="74"/>
      <c r="F38" s="74"/>
      <c r="G38" s="74"/>
      <c r="H38" s="74"/>
      <c r="I38" s="74"/>
      <c r="J38" s="74"/>
      <c r="K38" s="74"/>
      <c r="L38" s="74"/>
      <c r="M38" s="74"/>
      <c r="N38" s="74"/>
      <c r="O38" s="74"/>
    </row>
    <row r="39" spans="1:16" s="582" customFormat="1" x14ac:dyDescent="0.25">
      <c r="C39" s="74"/>
      <c r="D39" s="74"/>
      <c r="E39" s="74"/>
      <c r="F39" s="74"/>
      <c r="G39" s="74"/>
      <c r="H39" s="74"/>
      <c r="I39" s="74"/>
      <c r="J39" s="74"/>
      <c r="K39" s="74"/>
      <c r="L39" s="74"/>
      <c r="M39" s="74"/>
      <c r="N39" s="74"/>
      <c r="O39" s="74"/>
    </row>
    <row r="40" spans="1:16" s="582" customFormat="1" x14ac:dyDescent="0.25">
      <c r="C40" s="74"/>
      <c r="D40" s="74"/>
      <c r="E40" s="74"/>
      <c r="F40" s="74"/>
      <c r="G40" s="74"/>
      <c r="H40" s="74"/>
      <c r="I40" s="74"/>
      <c r="J40" s="74"/>
      <c r="K40" s="74"/>
      <c r="L40" s="74"/>
      <c r="M40" s="74"/>
      <c r="N40" s="74"/>
      <c r="O40" s="74"/>
    </row>
    <row r="41" spans="1:16" s="582" customFormat="1" x14ac:dyDescent="0.25">
      <c r="C41" s="74"/>
      <c r="D41" s="74"/>
      <c r="E41" s="74"/>
      <c r="F41" s="74"/>
      <c r="G41" s="74"/>
      <c r="H41" s="74"/>
      <c r="I41" s="74"/>
      <c r="J41" s="74"/>
      <c r="K41" s="74"/>
      <c r="L41" s="74"/>
      <c r="M41" s="74"/>
      <c r="N41" s="74"/>
      <c r="O41" s="74"/>
    </row>
    <row r="42" spans="1:16" s="582" customFormat="1" x14ac:dyDescent="0.25">
      <c r="C42" s="74"/>
      <c r="D42" s="74"/>
      <c r="E42" s="74"/>
      <c r="F42" s="74"/>
      <c r="G42" s="74"/>
      <c r="H42" s="74"/>
      <c r="I42" s="74"/>
      <c r="J42" s="74"/>
      <c r="K42" s="74"/>
      <c r="L42" s="74"/>
      <c r="M42" s="74"/>
      <c r="N42" s="74"/>
      <c r="O42" s="74"/>
    </row>
    <row r="43" spans="1:16" s="277" customFormat="1" x14ac:dyDescent="0.25">
      <c r="A43" s="310"/>
      <c r="B43" s="310"/>
      <c r="C43" s="2"/>
      <c r="D43" s="2"/>
      <c r="E43" s="2"/>
      <c r="F43" s="2"/>
      <c r="G43" s="2"/>
      <c r="H43" s="2"/>
      <c r="I43" s="2"/>
      <c r="J43" s="2"/>
      <c r="K43" s="2"/>
      <c r="L43" s="2"/>
      <c r="M43" s="2"/>
      <c r="N43" s="2"/>
      <c r="O43" s="2"/>
    </row>
    <row r="44" spans="1:16" s="277" customFormat="1" x14ac:dyDescent="0.25">
      <c r="A44" s="310"/>
      <c r="B44" s="310"/>
      <c r="C44" s="2"/>
      <c r="D44" s="2"/>
      <c r="E44" s="2"/>
      <c r="F44" s="2"/>
      <c r="G44" s="2"/>
      <c r="H44" s="2"/>
      <c r="I44" s="2"/>
      <c r="J44" s="2"/>
      <c r="K44" s="2"/>
      <c r="L44" s="2"/>
      <c r="M44" s="2"/>
      <c r="N44" s="2"/>
      <c r="O44" s="2"/>
    </row>
    <row r="45" spans="1:16" s="277" customFormat="1" x14ac:dyDescent="0.25">
      <c r="A45" s="310"/>
      <c r="B45" s="310"/>
      <c r="C45" s="2"/>
      <c r="D45" s="2"/>
      <c r="E45" s="2"/>
      <c r="F45" s="2"/>
      <c r="G45" s="2"/>
      <c r="H45" s="2"/>
      <c r="I45" s="2"/>
      <c r="J45" s="2"/>
      <c r="K45" s="2"/>
      <c r="L45" s="2"/>
      <c r="M45" s="2"/>
      <c r="N45" s="2"/>
      <c r="O45" s="2"/>
    </row>
    <row r="46" spans="1:16" s="277" customFormat="1" x14ac:dyDescent="0.25">
      <c r="A46" s="310"/>
      <c r="B46" s="310"/>
      <c r="C46" s="2"/>
      <c r="D46" s="2"/>
      <c r="E46" s="2"/>
      <c r="F46" s="2"/>
      <c r="G46" s="2"/>
      <c r="H46" s="2"/>
      <c r="I46" s="2"/>
      <c r="J46" s="2"/>
      <c r="K46" s="2"/>
      <c r="L46" s="2"/>
      <c r="M46" s="2"/>
      <c r="N46" s="2"/>
      <c r="O46" s="2"/>
    </row>
    <row r="47" spans="1:16" s="277" customFormat="1" x14ac:dyDescent="0.25">
      <c r="A47" s="310"/>
      <c r="B47" s="310"/>
      <c r="C47" s="2"/>
      <c r="D47" s="2"/>
      <c r="E47" s="2"/>
      <c r="F47" s="2"/>
      <c r="G47" s="2"/>
      <c r="H47" s="2"/>
      <c r="I47" s="2"/>
      <c r="J47" s="2"/>
      <c r="K47" s="2"/>
      <c r="L47" s="2"/>
      <c r="M47" s="2"/>
      <c r="N47" s="2"/>
      <c r="O47" s="2"/>
    </row>
    <row r="48" spans="1:16" s="277" customFormat="1" x14ac:dyDescent="0.25">
      <c r="A48" s="310"/>
      <c r="B48" s="310"/>
      <c r="C48" s="2"/>
      <c r="D48" s="2"/>
      <c r="E48" s="2"/>
      <c r="F48" s="2"/>
      <c r="G48" s="2"/>
      <c r="H48" s="2"/>
      <c r="I48" s="2"/>
      <c r="J48" s="2"/>
      <c r="K48" s="2"/>
      <c r="L48" s="2"/>
      <c r="M48" s="2"/>
      <c r="N48" s="2"/>
      <c r="O48" s="2"/>
    </row>
    <row r="49" spans="1:15" s="277" customFormat="1" x14ac:dyDescent="0.25">
      <c r="A49" s="310"/>
      <c r="B49" s="310"/>
      <c r="C49" s="2"/>
      <c r="D49" s="2"/>
      <c r="E49" s="2"/>
      <c r="F49" s="2"/>
      <c r="G49" s="2"/>
      <c r="H49" s="2"/>
      <c r="I49" s="2"/>
      <c r="J49" s="2"/>
      <c r="K49" s="2"/>
      <c r="L49" s="2"/>
      <c r="M49" s="2"/>
      <c r="N49" s="2"/>
      <c r="O49" s="2"/>
    </row>
    <row r="50" spans="1:15" s="277" customFormat="1" x14ac:dyDescent="0.25">
      <c r="A50" s="310"/>
      <c r="B50" s="310"/>
      <c r="C50" s="2"/>
      <c r="D50" s="2"/>
      <c r="E50" s="2"/>
      <c r="F50" s="2"/>
      <c r="G50" s="2"/>
      <c r="H50" s="2"/>
      <c r="I50" s="2"/>
      <c r="J50" s="2"/>
      <c r="K50" s="2"/>
      <c r="L50" s="2"/>
      <c r="M50" s="2"/>
      <c r="N50" s="2"/>
      <c r="O50" s="2"/>
    </row>
    <row r="51" spans="1:15" s="277" customFormat="1" x14ac:dyDescent="0.25">
      <c r="C51" s="2"/>
      <c r="D51" s="2"/>
      <c r="E51" s="2"/>
      <c r="F51" s="2"/>
      <c r="G51" s="2"/>
      <c r="H51" s="2"/>
      <c r="I51" s="2"/>
      <c r="J51" s="2"/>
      <c r="K51" s="2"/>
      <c r="L51" s="2"/>
      <c r="M51" s="2"/>
      <c r="N51" s="2"/>
      <c r="O51" s="2"/>
    </row>
    <row r="52" spans="1:15" s="277" customFormat="1" x14ac:dyDescent="0.25">
      <c r="C52" s="2"/>
      <c r="D52" s="2"/>
      <c r="E52" s="2"/>
      <c r="F52" s="2"/>
      <c r="G52" s="2"/>
      <c r="H52" s="2"/>
      <c r="I52" s="2"/>
      <c r="J52" s="2"/>
      <c r="K52" s="2"/>
      <c r="L52" s="2"/>
      <c r="M52" s="2"/>
      <c r="N52" s="2"/>
      <c r="O52" s="2"/>
    </row>
    <row r="53" spans="1:15" s="277" customFormat="1" x14ac:dyDescent="0.25">
      <c r="C53" s="2"/>
      <c r="D53" s="2"/>
      <c r="E53" s="2"/>
      <c r="F53" s="2"/>
      <c r="G53" s="2"/>
      <c r="H53" s="2"/>
      <c r="I53" s="2"/>
      <c r="J53" s="2"/>
      <c r="K53" s="2"/>
      <c r="L53" s="2"/>
      <c r="M53" s="2"/>
      <c r="N53" s="2"/>
      <c r="O53" s="2"/>
    </row>
    <row r="54" spans="1:15" s="277" customFormat="1" x14ac:dyDescent="0.25">
      <c r="C54" s="2"/>
      <c r="D54" s="2"/>
      <c r="E54" s="2"/>
      <c r="F54" s="2"/>
      <c r="G54" s="2"/>
      <c r="H54" s="2"/>
      <c r="I54" s="2"/>
      <c r="J54" s="2"/>
      <c r="K54" s="2"/>
      <c r="L54" s="2"/>
      <c r="M54" s="2"/>
      <c r="N54" s="2"/>
      <c r="O54" s="2"/>
    </row>
    <row r="55" spans="1:15" s="277" customFormat="1" x14ac:dyDescent="0.25">
      <c r="C55" s="2"/>
      <c r="D55" s="2"/>
      <c r="E55" s="2"/>
      <c r="F55" s="2"/>
      <c r="G55" s="2"/>
      <c r="H55" s="2"/>
      <c r="I55" s="2"/>
      <c r="J55" s="2"/>
      <c r="K55" s="2"/>
      <c r="L55" s="2"/>
      <c r="M55" s="2"/>
      <c r="N55" s="2"/>
      <c r="O55" s="2"/>
    </row>
    <row r="56" spans="1:15" s="277" customFormat="1" x14ac:dyDescent="0.25">
      <c r="C56" s="2"/>
      <c r="D56" s="2"/>
      <c r="E56" s="2"/>
      <c r="F56" s="2"/>
      <c r="G56" s="2"/>
      <c r="H56" s="2"/>
      <c r="I56" s="2"/>
      <c r="J56" s="2"/>
      <c r="K56" s="2"/>
      <c r="L56" s="2"/>
      <c r="M56" s="2"/>
      <c r="N56" s="2"/>
      <c r="O56" s="2"/>
    </row>
    <row r="57" spans="1:15" s="277" customFormat="1" x14ac:dyDescent="0.25">
      <c r="C57" s="2"/>
      <c r="D57" s="2"/>
      <c r="E57" s="2"/>
      <c r="F57" s="2"/>
      <c r="G57" s="2"/>
      <c r="H57" s="2"/>
      <c r="I57" s="2"/>
      <c r="J57" s="2"/>
      <c r="K57" s="2"/>
      <c r="L57" s="2"/>
      <c r="M57" s="2"/>
      <c r="N57" s="2"/>
      <c r="O57" s="2"/>
    </row>
    <row r="58" spans="1:15" s="277" customFormat="1" x14ac:dyDescent="0.25">
      <c r="C58" s="2"/>
      <c r="D58" s="2"/>
      <c r="E58" s="2"/>
      <c r="F58" s="2"/>
      <c r="G58" s="2"/>
      <c r="H58" s="2"/>
      <c r="I58" s="2"/>
      <c r="J58" s="2"/>
      <c r="K58" s="2"/>
      <c r="L58" s="2"/>
      <c r="M58" s="2"/>
      <c r="N58" s="2"/>
      <c r="O58" s="2"/>
    </row>
    <row r="59" spans="1:15" s="277" customFormat="1" x14ac:dyDescent="0.25">
      <c r="C59" s="2"/>
      <c r="D59" s="2"/>
      <c r="E59" s="2"/>
      <c r="F59" s="2"/>
      <c r="G59" s="2"/>
      <c r="H59" s="2"/>
      <c r="I59" s="2"/>
      <c r="J59" s="2"/>
      <c r="K59" s="2"/>
      <c r="L59" s="2"/>
      <c r="M59" s="2"/>
      <c r="N59" s="2"/>
      <c r="O59" s="2"/>
    </row>
    <row r="60" spans="1:15" s="277" customFormat="1" x14ac:dyDescent="0.25">
      <c r="C60" s="2"/>
      <c r="D60" s="2"/>
      <c r="E60" s="2"/>
      <c r="F60" s="2"/>
      <c r="G60" s="2"/>
      <c r="H60" s="2"/>
      <c r="I60" s="2"/>
      <c r="J60" s="2"/>
      <c r="K60" s="2"/>
      <c r="L60" s="2"/>
      <c r="M60" s="2"/>
      <c r="N60" s="2"/>
      <c r="O60" s="2"/>
    </row>
    <row r="61" spans="1:15" s="277" customFormat="1" x14ac:dyDescent="0.25">
      <c r="C61" s="2"/>
      <c r="D61" s="2"/>
      <c r="E61" s="2"/>
      <c r="F61" s="2"/>
      <c r="G61" s="2"/>
      <c r="H61" s="2"/>
      <c r="I61" s="2"/>
      <c r="J61" s="2"/>
      <c r="K61" s="2"/>
      <c r="L61" s="2"/>
      <c r="M61" s="2"/>
      <c r="N61" s="2"/>
      <c r="O61" s="2"/>
    </row>
    <row r="62" spans="1:15" s="277" customFormat="1" x14ac:dyDescent="0.25">
      <c r="C62" s="2"/>
      <c r="D62" s="2"/>
      <c r="E62" s="2"/>
      <c r="F62" s="2"/>
      <c r="G62" s="2"/>
      <c r="H62" s="2"/>
      <c r="I62" s="2"/>
      <c r="J62" s="2"/>
      <c r="K62" s="2"/>
      <c r="L62" s="2"/>
      <c r="M62" s="2"/>
      <c r="N62" s="2"/>
      <c r="O62" s="2"/>
    </row>
    <row r="63" spans="1:15" s="277" customFormat="1" x14ac:dyDescent="0.25">
      <c r="C63" s="2"/>
      <c r="D63" s="2"/>
      <c r="E63" s="2"/>
      <c r="F63" s="2"/>
      <c r="G63" s="2"/>
      <c r="H63" s="2"/>
      <c r="I63" s="2"/>
      <c r="J63" s="2"/>
      <c r="K63" s="2"/>
      <c r="L63" s="2"/>
      <c r="M63" s="2"/>
      <c r="N63" s="2"/>
      <c r="O63" s="2"/>
    </row>
    <row r="64" spans="1:15" s="277" customFormat="1" x14ac:dyDescent="0.25">
      <c r="C64" s="2"/>
      <c r="D64" s="2"/>
      <c r="E64" s="2"/>
      <c r="F64" s="2"/>
      <c r="G64" s="2"/>
      <c r="H64" s="2"/>
      <c r="I64" s="2"/>
      <c r="J64" s="2"/>
      <c r="K64" s="2"/>
      <c r="L64" s="2"/>
      <c r="M64" s="2"/>
      <c r="N64" s="2"/>
      <c r="O64" s="2"/>
    </row>
    <row r="65" spans="3:15" s="277" customFormat="1" x14ac:dyDescent="0.25">
      <c r="C65" s="2"/>
      <c r="D65" s="2"/>
      <c r="E65" s="2"/>
      <c r="F65" s="2"/>
      <c r="G65" s="2"/>
      <c r="H65" s="2"/>
      <c r="I65" s="2"/>
      <c r="J65" s="2"/>
      <c r="K65" s="2"/>
      <c r="L65" s="2"/>
      <c r="M65" s="2"/>
      <c r="N65" s="2"/>
      <c r="O65" s="2"/>
    </row>
    <row r="66" spans="3:15" s="277" customFormat="1" x14ac:dyDescent="0.25">
      <c r="C66" s="2"/>
      <c r="D66" s="2"/>
      <c r="E66" s="2"/>
      <c r="F66" s="2"/>
      <c r="G66" s="2"/>
      <c r="H66" s="2"/>
      <c r="I66" s="2"/>
      <c r="J66" s="2"/>
      <c r="K66" s="2"/>
      <c r="L66" s="2"/>
      <c r="M66" s="2"/>
      <c r="N66" s="2"/>
      <c r="O66" s="2"/>
    </row>
    <row r="67" spans="3:15" s="277" customFormat="1" x14ac:dyDescent="0.25">
      <c r="C67" s="2"/>
      <c r="D67" s="2"/>
      <c r="E67" s="2"/>
      <c r="F67" s="2"/>
      <c r="G67" s="2"/>
      <c r="H67" s="2"/>
      <c r="I67" s="2"/>
      <c r="J67" s="2"/>
      <c r="K67" s="2"/>
      <c r="L67" s="2"/>
      <c r="M67" s="2"/>
      <c r="N67" s="2"/>
      <c r="O67" s="2"/>
    </row>
    <row r="68" spans="3:15" s="277" customFormat="1" x14ac:dyDescent="0.25">
      <c r="C68" s="2"/>
      <c r="D68" s="2"/>
      <c r="E68" s="2"/>
      <c r="F68" s="2"/>
      <c r="G68" s="2"/>
      <c r="H68" s="2"/>
      <c r="I68" s="2"/>
      <c r="J68" s="2"/>
      <c r="K68" s="2"/>
      <c r="L68" s="2"/>
      <c r="M68" s="2"/>
      <c r="N68" s="2"/>
      <c r="O68" s="2"/>
    </row>
    <row r="69" spans="3:15" s="277" customFormat="1" x14ac:dyDescent="0.25">
      <c r="C69" s="2"/>
      <c r="D69" s="2"/>
      <c r="E69" s="2"/>
      <c r="F69" s="2"/>
      <c r="G69" s="2"/>
      <c r="H69" s="2"/>
      <c r="I69" s="2"/>
      <c r="J69" s="2"/>
      <c r="K69" s="2"/>
      <c r="L69" s="2"/>
      <c r="M69" s="2"/>
      <c r="N69" s="2"/>
      <c r="O69" s="2"/>
    </row>
    <row r="70" spans="3:15" s="277" customFormat="1" x14ac:dyDescent="0.25">
      <c r="C70" s="2"/>
      <c r="D70" s="2"/>
      <c r="E70" s="2"/>
      <c r="F70" s="2"/>
      <c r="G70" s="2"/>
      <c r="H70" s="2"/>
      <c r="I70" s="2"/>
      <c r="J70" s="2"/>
      <c r="K70" s="2"/>
      <c r="L70" s="2"/>
      <c r="M70" s="2"/>
      <c r="N70" s="2"/>
      <c r="O70" s="2"/>
    </row>
    <row r="71" spans="3:15" s="277" customFormat="1" x14ac:dyDescent="0.25">
      <c r="C71" s="2"/>
      <c r="D71" s="2"/>
      <c r="E71" s="2"/>
      <c r="F71" s="2"/>
      <c r="G71" s="2"/>
      <c r="H71" s="2"/>
      <c r="I71" s="2"/>
      <c r="J71" s="2"/>
      <c r="K71" s="2"/>
      <c r="L71" s="2"/>
      <c r="M71" s="2"/>
      <c r="N71" s="2"/>
      <c r="O71" s="2"/>
    </row>
    <row r="72" spans="3:15" s="277" customFormat="1" x14ac:dyDescent="0.25">
      <c r="C72" s="2"/>
      <c r="D72" s="2"/>
      <c r="E72" s="2"/>
      <c r="F72" s="2"/>
      <c r="G72" s="2"/>
      <c r="H72" s="2"/>
      <c r="I72" s="2"/>
      <c r="J72" s="2"/>
      <c r="K72" s="2"/>
      <c r="L72" s="2"/>
      <c r="M72" s="2"/>
      <c r="N72" s="2"/>
      <c r="O72" s="2"/>
    </row>
    <row r="73" spans="3:15" s="277" customFormat="1" x14ac:dyDescent="0.25">
      <c r="C73" s="2"/>
      <c r="D73" s="2"/>
      <c r="E73" s="2"/>
      <c r="F73" s="2"/>
      <c r="G73" s="2"/>
      <c r="H73" s="2"/>
      <c r="I73" s="2"/>
      <c r="J73" s="2"/>
      <c r="K73" s="2"/>
      <c r="L73" s="2"/>
      <c r="M73" s="2"/>
      <c r="N73" s="2"/>
      <c r="O73" s="2"/>
    </row>
    <row r="74" spans="3:15" s="277" customFormat="1" x14ac:dyDescent="0.25">
      <c r="C74" s="2"/>
      <c r="D74" s="2"/>
      <c r="E74" s="2"/>
      <c r="F74" s="2"/>
      <c r="G74" s="2"/>
      <c r="H74" s="2"/>
      <c r="I74" s="2"/>
      <c r="J74" s="2"/>
      <c r="K74" s="2"/>
      <c r="L74" s="2"/>
      <c r="M74" s="2"/>
      <c r="N74" s="2"/>
      <c r="O74" s="2"/>
    </row>
    <row r="75" spans="3:15" s="277" customFormat="1" x14ac:dyDescent="0.25">
      <c r="C75" s="2"/>
      <c r="D75" s="2"/>
      <c r="E75" s="2"/>
      <c r="F75" s="2"/>
      <c r="G75" s="2"/>
      <c r="H75" s="2"/>
      <c r="I75" s="2"/>
      <c r="J75" s="2"/>
      <c r="K75" s="2"/>
      <c r="L75" s="2"/>
      <c r="M75" s="2"/>
      <c r="N75" s="2"/>
      <c r="O75" s="2"/>
    </row>
    <row r="76" spans="3:15" s="277" customFormat="1" x14ac:dyDescent="0.25">
      <c r="C76" s="2"/>
      <c r="D76" s="2"/>
      <c r="E76" s="2"/>
      <c r="F76" s="2"/>
      <c r="G76" s="2"/>
      <c r="H76" s="2"/>
      <c r="I76" s="2"/>
      <c r="J76" s="2"/>
      <c r="K76" s="2"/>
      <c r="L76" s="2"/>
      <c r="M76" s="2"/>
      <c r="N76" s="2"/>
      <c r="O76" s="2"/>
    </row>
    <row r="77" spans="3:15" s="277" customFormat="1" x14ac:dyDescent="0.25">
      <c r="C77" s="2"/>
      <c r="D77" s="2"/>
      <c r="E77" s="2"/>
      <c r="F77" s="2"/>
      <c r="G77" s="2"/>
      <c r="H77" s="2"/>
      <c r="I77" s="2"/>
      <c r="J77" s="2"/>
      <c r="K77" s="2"/>
      <c r="L77" s="2"/>
      <c r="M77" s="2"/>
      <c r="N77" s="2"/>
      <c r="O77" s="2"/>
    </row>
    <row r="78" spans="3:15" s="277" customFormat="1" x14ac:dyDescent="0.25">
      <c r="C78" s="2"/>
      <c r="D78" s="2"/>
      <c r="E78" s="2"/>
      <c r="F78" s="2"/>
      <c r="G78" s="2"/>
      <c r="H78" s="2"/>
      <c r="I78" s="2"/>
      <c r="J78" s="2"/>
      <c r="K78" s="2"/>
      <c r="L78" s="2"/>
      <c r="M78" s="2"/>
      <c r="N78" s="2"/>
      <c r="O78" s="2"/>
    </row>
    <row r="79" spans="3:15" s="277" customFormat="1" x14ac:dyDescent="0.25">
      <c r="C79" s="2"/>
      <c r="D79" s="2"/>
      <c r="E79" s="2"/>
      <c r="F79" s="2"/>
      <c r="G79" s="2"/>
      <c r="H79" s="2"/>
      <c r="I79" s="2"/>
      <c r="J79" s="2"/>
      <c r="K79" s="2"/>
      <c r="L79" s="2"/>
      <c r="M79" s="2"/>
      <c r="N79" s="2"/>
      <c r="O79" s="2"/>
    </row>
    <row r="80" spans="3:15" s="277" customFormat="1" x14ac:dyDescent="0.25">
      <c r="C80" s="2"/>
      <c r="D80" s="2"/>
      <c r="E80" s="2"/>
      <c r="F80" s="2"/>
      <c r="G80" s="2"/>
      <c r="H80" s="2"/>
      <c r="I80" s="2"/>
      <c r="J80" s="2"/>
      <c r="K80" s="2"/>
      <c r="L80" s="2"/>
      <c r="M80" s="2"/>
      <c r="N80" s="2"/>
      <c r="O80" s="2"/>
    </row>
    <row r="81" spans="3:17" s="277" customFormat="1" x14ac:dyDescent="0.25">
      <c r="C81" s="2"/>
      <c r="D81" s="2"/>
      <c r="E81" s="2"/>
      <c r="F81" s="2"/>
      <c r="G81" s="2"/>
      <c r="H81" s="2"/>
      <c r="I81" s="2"/>
      <c r="J81" s="2"/>
      <c r="K81" s="2"/>
      <c r="L81" s="2"/>
      <c r="M81" s="2"/>
      <c r="N81" s="2"/>
      <c r="O81" s="2"/>
    </row>
    <row r="82" spans="3:17" s="277" customFormat="1" x14ac:dyDescent="0.25">
      <c r="C82" s="2"/>
      <c r="D82" s="2"/>
      <c r="E82" s="2"/>
      <c r="F82" s="2"/>
      <c r="G82" s="2"/>
      <c r="H82" s="2"/>
      <c r="I82" s="2"/>
      <c r="J82" s="2"/>
      <c r="K82" s="2"/>
      <c r="L82" s="2"/>
      <c r="M82" s="2"/>
      <c r="N82" s="2"/>
      <c r="O82" s="2"/>
    </row>
    <row r="83" spans="3:17" s="277" customFormat="1" x14ac:dyDescent="0.25">
      <c r="C83" s="2"/>
      <c r="D83" s="2"/>
      <c r="E83" s="2"/>
      <c r="F83" s="2"/>
      <c r="G83" s="2"/>
      <c r="H83" s="2"/>
      <c r="I83" s="2"/>
      <c r="J83" s="2"/>
      <c r="K83" s="2"/>
      <c r="L83" s="2"/>
      <c r="M83" s="2"/>
      <c r="N83" s="2"/>
      <c r="O83" s="2"/>
      <c r="P83" s="310"/>
      <c r="Q83" s="310"/>
    </row>
    <row r="84" spans="3:17" s="277" customFormat="1" x14ac:dyDescent="0.25">
      <c r="C84" s="2"/>
      <c r="D84" s="2"/>
      <c r="E84" s="2"/>
      <c r="F84" s="2"/>
      <c r="G84" s="2"/>
      <c r="H84" s="2"/>
      <c r="I84" s="2"/>
      <c r="J84" s="2"/>
      <c r="K84" s="2"/>
      <c r="L84" s="2"/>
      <c r="M84" s="2"/>
      <c r="N84" s="2"/>
      <c r="O84" s="2"/>
      <c r="P84" s="310"/>
      <c r="Q84" s="310"/>
    </row>
    <row r="85" spans="3:17" x14ac:dyDescent="0.25">
      <c r="P85" s="6"/>
      <c r="Q85" s="6"/>
    </row>
    <row r="86" spans="3:17" x14ac:dyDescent="0.25">
      <c r="P86" s="6"/>
      <c r="Q86" s="6"/>
    </row>
    <row r="87" spans="3:17" x14ac:dyDescent="0.25">
      <c r="P87" s="6"/>
      <c r="Q87" s="6"/>
    </row>
    <row r="88" spans="3:17" x14ac:dyDescent="0.25">
      <c r="P88" s="6"/>
      <c r="Q88" s="6"/>
    </row>
    <row r="89" spans="3:17" x14ac:dyDescent="0.25">
      <c r="P89" s="6"/>
      <c r="Q89" s="6"/>
    </row>
    <row r="90" spans="3:17" x14ac:dyDescent="0.25">
      <c r="P90" s="6"/>
      <c r="Q90" s="6"/>
    </row>
    <row r="91" spans="3:17" x14ac:dyDescent="0.25">
      <c r="P91" s="6"/>
      <c r="Q91" s="6"/>
    </row>
    <row r="92" spans="3:17" x14ac:dyDescent="0.25">
      <c r="P92" s="6"/>
      <c r="Q92" s="6"/>
    </row>
    <row r="93" spans="3:17" x14ac:dyDescent="0.25">
      <c r="P93" s="6"/>
      <c r="Q93" s="6"/>
    </row>
    <row r="94" spans="3:17" x14ac:dyDescent="0.25">
      <c r="P94" s="6"/>
      <c r="Q94" s="6"/>
    </row>
    <row r="95" spans="3:17" x14ac:dyDescent="0.25">
      <c r="P95" s="6"/>
      <c r="Q95" s="6"/>
    </row>
    <row r="96" spans="3:17" x14ac:dyDescent="0.25">
      <c r="P96" s="6"/>
      <c r="Q96" s="6"/>
    </row>
    <row r="97" spans="16:17" x14ac:dyDescent="0.25">
      <c r="P97" s="6"/>
      <c r="Q97" s="6"/>
    </row>
    <row r="98" spans="16:17" x14ac:dyDescent="0.25">
      <c r="P98" s="6"/>
      <c r="Q98" s="6"/>
    </row>
    <row r="99" spans="16:17" x14ac:dyDescent="0.25">
      <c r="P99" s="6"/>
      <c r="Q99" s="6"/>
    </row>
    <row r="100" spans="16:17" x14ac:dyDescent="0.25">
      <c r="P100" s="6"/>
      <c r="Q100" s="6"/>
    </row>
    <row r="101" spans="16:17" x14ac:dyDescent="0.25">
      <c r="P101" s="6"/>
      <c r="Q101" s="6"/>
    </row>
    <row r="102" spans="16:17" x14ac:dyDescent="0.25">
      <c r="P102" s="6"/>
      <c r="Q102" s="6"/>
    </row>
    <row r="103" spans="16:17" x14ac:dyDescent="0.25">
      <c r="P103" s="6"/>
      <c r="Q103" s="6"/>
    </row>
    <row r="104" spans="16:17" x14ac:dyDescent="0.25">
      <c r="P104" s="6"/>
      <c r="Q104" s="6"/>
    </row>
    <row r="105" spans="16:17" x14ac:dyDescent="0.25">
      <c r="P105" s="6"/>
      <c r="Q105" s="6"/>
    </row>
    <row r="106" spans="16:17" x14ac:dyDescent="0.25">
      <c r="P106" s="6"/>
      <c r="Q106" s="6"/>
    </row>
    <row r="107" spans="16:17" x14ac:dyDescent="0.25">
      <c r="P107" s="6"/>
      <c r="Q107" s="6"/>
    </row>
    <row r="108" spans="16:17" x14ac:dyDescent="0.25">
      <c r="P108" s="6"/>
      <c r="Q108" s="6"/>
    </row>
    <row r="109" spans="16:17" x14ac:dyDescent="0.25">
      <c r="P109" s="6"/>
      <c r="Q109" s="6"/>
    </row>
    <row r="110" spans="16:17" x14ac:dyDescent="0.25">
      <c r="P110" s="6"/>
      <c r="Q110" s="6"/>
    </row>
    <row r="111" spans="16:17" x14ac:dyDescent="0.25">
      <c r="P111" s="6"/>
      <c r="Q111" s="6"/>
    </row>
    <row r="112" spans="16:17" x14ac:dyDescent="0.25">
      <c r="P112" s="6"/>
      <c r="Q112" s="6"/>
    </row>
    <row r="113" spans="16:17" x14ac:dyDescent="0.25">
      <c r="P113" s="6"/>
      <c r="Q113" s="6"/>
    </row>
    <row r="114" spans="16:17" x14ac:dyDescent="0.25">
      <c r="P114" s="6"/>
      <c r="Q114" s="6"/>
    </row>
    <row r="115" spans="16:17" x14ac:dyDescent="0.25">
      <c r="P115" s="6"/>
      <c r="Q115" s="6"/>
    </row>
    <row r="116" spans="16:17" x14ac:dyDescent="0.25">
      <c r="P116" s="6"/>
      <c r="Q116" s="6"/>
    </row>
    <row r="117" spans="16:17" x14ac:dyDescent="0.25">
      <c r="P117" s="6"/>
      <c r="Q117" s="6"/>
    </row>
    <row r="118" spans="16:17" x14ac:dyDescent="0.25">
      <c r="P118" s="6"/>
      <c r="Q118" s="6"/>
    </row>
    <row r="119" spans="16:17" x14ac:dyDescent="0.25">
      <c r="P119" s="6"/>
      <c r="Q119" s="6"/>
    </row>
    <row r="120" spans="16:17" x14ac:dyDescent="0.25">
      <c r="P120" s="6"/>
      <c r="Q120" s="6"/>
    </row>
    <row r="121" spans="16:17" x14ac:dyDescent="0.25">
      <c r="P121" s="6"/>
      <c r="Q121" s="6"/>
    </row>
    <row r="122" spans="16:17" x14ac:dyDescent="0.25">
      <c r="P122" s="6"/>
      <c r="Q122" s="6"/>
    </row>
    <row r="123" spans="16:17" x14ac:dyDescent="0.25">
      <c r="P123" s="6"/>
      <c r="Q123" s="6"/>
    </row>
    <row r="124" spans="16:17" x14ac:dyDescent="0.25">
      <c r="P124" s="6"/>
      <c r="Q124" s="6"/>
    </row>
    <row r="125" spans="16:17" x14ac:dyDescent="0.25">
      <c r="P125" s="6"/>
      <c r="Q125" s="6"/>
    </row>
    <row r="126" spans="16:17" x14ac:dyDescent="0.25">
      <c r="P126" s="6"/>
      <c r="Q126" s="6"/>
    </row>
    <row r="127" spans="16:17" x14ac:dyDescent="0.25">
      <c r="P127" s="6"/>
      <c r="Q127" s="6"/>
    </row>
    <row r="128" spans="16:17" x14ac:dyDescent="0.25">
      <c r="P128" s="6"/>
      <c r="Q128" s="6"/>
    </row>
    <row r="129" spans="16:17" x14ac:dyDescent="0.25">
      <c r="P129" s="6"/>
      <c r="Q129" s="6"/>
    </row>
    <row r="130" spans="16:17" x14ac:dyDescent="0.25">
      <c r="P130" s="6"/>
      <c r="Q130" s="6"/>
    </row>
    <row r="131" spans="16:17" x14ac:dyDescent="0.25">
      <c r="P131" s="6"/>
      <c r="Q131" s="6"/>
    </row>
    <row r="132" spans="16:17" x14ac:dyDescent="0.25">
      <c r="P132" s="6"/>
      <c r="Q132" s="6"/>
    </row>
    <row r="133" spans="16:17" x14ac:dyDescent="0.25">
      <c r="P133" s="6"/>
      <c r="Q133" s="6"/>
    </row>
    <row r="134" spans="16:17" x14ac:dyDescent="0.25">
      <c r="P134" s="6"/>
      <c r="Q134" s="6"/>
    </row>
    <row r="135" spans="16:17" x14ac:dyDescent="0.25">
      <c r="P135" s="6"/>
      <c r="Q135" s="6"/>
    </row>
    <row r="136" spans="16:17" x14ac:dyDescent="0.25">
      <c r="P136" s="6"/>
      <c r="Q136" s="6"/>
    </row>
    <row r="137" spans="16:17" x14ac:dyDescent="0.25">
      <c r="P137" s="6"/>
      <c r="Q137" s="6"/>
    </row>
    <row r="138" spans="16:17" x14ac:dyDescent="0.25">
      <c r="P138" s="6"/>
      <c r="Q138" s="6"/>
    </row>
    <row r="139" spans="16:17" x14ac:dyDescent="0.25">
      <c r="P139" s="6"/>
      <c r="Q139" s="6"/>
    </row>
    <row r="140" spans="16:17" x14ac:dyDescent="0.25">
      <c r="P140" s="6"/>
      <c r="Q140" s="6"/>
    </row>
    <row r="141" spans="16:17" x14ac:dyDescent="0.25">
      <c r="P141" s="6"/>
      <c r="Q141" s="6"/>
    </row>
    <row r="142" spans="16:17" x14ac:dyDescent="0.25">
      <c r="P142" s="6"/>
      <c r="Q142" s="6"/>
    </row>
    <row r="143" spans="16:17" x14ac:dyDescent="0.25">
      <c r="P143" s="6"/>
      <c r="Q143" s="6"/>
    </row>
    <row r="144" spans="16:17" x14ac:dyDescent="0.25">
      <c r="P144" s="6"/>
      <c r="Q144" s="6"/>
    </row>
    <row r="145" spans="16:17" x14ac:dyDescent="0.25">
      <c r="P145" s="6"/>
      <c r="Q145" s="6"/>
    </row>
    <row r="146" spans="16:17" x14ac:dyDescent="0.25">
      <c r="P146" s="6"/>
      <c r="Q146" s="6"/>
    </row>
    <row r="147" spans="16:17" x14ac:dyDescent="0.25">
      <c r="P147" s="6"/>
      <c r="Q147" s="6"/>
    </row>
    <row r="148" spans="16:17" x14ac:dyDescent="0.25">
      <c r="P148" s="6"/>
      <c r="Q148" s="6"/>
    </row>
    <row r="149" spans="16:17" x14ac:dyDescent="0.25">
      <c r="P149" s="6"/>
      <c r="Q149" s="6"/>
    </row>
  </sheetData>
  <sortState xmlns:xlrd2="http://schemas.microsoft.com/office/spreadsheetml/2017/richdata2" ref="A12:FJ15">
    <sortCondition descending="1" ref="C12:C15"/>
  </sortState>
  <mergeCells count="25">
    <mergeCell ref="A27:B27"/>
    <mergeCell ref="O5:O6"/>
    <mergeCell ref="E27:F27"/>
    <mergeCell ref="G27:H27"/>
    <mergeCell ref="A25:B25"/>
    <mergeCell ref="A26:B26"/>
    <mergeCell ref="D5:D6"/>
    <mergeCell ref="K5:L5"/>
    <mergeCell ref="M5:N5"/>
    <mergeCell ref="I27:J27"/>
    <mergeCell ref="K27:L27"/>
    <mergeCell ref="M27:N27"/>
    <mergeCell ref="E26:N26"/>
    <mergeCell ref="A2:Q2"/>
    <mergeCell ref="A3:Q3"/>
    <mergeCell ref="A5:A6"/>
    <mergeCell ref="B5:B6"/>
    <mergeCell ref="C5:C6"/>
    <mergeCell ref="E5:F5"/>
    <mergeCell ref="G5:H5"/>
    <mergeCell ref="Q5:Q6"/>
    <mergeCell ref="P5:P6"/>
    <mergeCell ref="P4:Q4"/>
    <mergeCell ref="I5:J5"/>
    <mergeCell ref="E4:N4"/>
  </mergeCells>
  <phoneticPr fontId="0" type="noConversion"/>
  <dataValidations disablePrompts="1" count="1">
    <dataValidation type="decimal" allowBlank="1" showInputMessage="1" showErrorMessage="1" sqref="E7:P14 E15:F15 I15:P15 E16:P24" xr:uid="{00000000-0002-0000-1F00-000000000000}">
      <formula1>0</formula1>
      <formula2>1</formula2>
    </dataValidation>
  </dataValidations>
  <pageMargins left="0.78740157480314965" right="0.78740157480314965" top="0.98425196850393704" bottom="0.98425196850393704" header="0.51181102362204722" footer="0.51181102362204722"/>
  <pageSetup paperSize="9" scale="65" orientation="landscape" r:id="rId1"/>
  <headerFooter alignWithMargins="0">
    <oddFooter>&amp;R 33</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Feuil35">
    <tabColor rgb="FF097D5F"/>
  </sheetPr>
  <dimension ref="A1:BD100"/>
  <sheetViews>
    <sheetView zoomScale="80" zoomScaleNormal="80" workbookViewId="0">
      <selection activeCell="AG18" sqref="AG18"/>
    </sheetView>
  </sheetViews>
  <sheetFormatPr baseColWidth="10" defaultColWidth="11.44140625" defaultRowHeight="13.2" x14ac:dyDescent="0.25"/>
  <cols>
    <col min="1" max="1" width="23.44140625" customWidth="1"/>
    <col min="2" max="2" width="15.44140625" customWidth="1"/>
    <col min="3" max="3" width="11.33203125" style="1" customWidth="1"/>
    <col min="4" max="4" width="11.44140625" style="132" customWidth="1"/>
    <col min="5" max="5" width="12.109375" style="85" customWidth="1"/>
    <col min="6" max="18" width="6.6640625" style="80" customWidth="1"/>
    <col min="19" max="19" width="6.6640625" style="142" customWidth="1"/>
    <col min="20" max="20" width="6.6640625" style="80" customWidth="1"/>
    <col min="21" max="21" width="6.6640625" style="142" customWidth="1"/>
    <col min="22" max="22" width="6.6640625" style="80" customWidth="1"/>
    <col min="23" max="23" width="6.6640625" style="142" customWidth="1"/>
    <col min="24" max="24" width="6.6640625" style="187" customWidth="1"/>
    <col min="25" max="29" width="6.6640625" style="80" customWidth="1"/>
    <col min="30" max="30" width="6.6640625" style="142" customWidth="1"/>
    <col min="31" max="31" width="6.6640625" style="80" customWidth="1"/>
    <col min="32" max="32" width="6.6640625" style="142" customWidth="1"/>
    <col min="33" max="33" width="6.6640625" style="80" customWidth="1"/>
    <col min="34" max="34" width="6.6640625" style="142" customWidth="1"/>
    <col min="35" max="35" width="6.6640625" style="243" customWidth="1"/>
    <col min="36" max="36" width="6.6640625" style="303" customWidth="1"/>
    <col min="37" max="41" width="6.6640625" style="122" customWidth="1"/>
    <col min="42" max="42" width="6.6640625" style="142" customWidth="1"/>
    <col min="43" max="43" width="6.6640625" style="122" customWidth="1"/>
    <col min="44" max="44" width="6.6640625" style="142" customWidth="1"/>
    <col min="45" max="45" width="6.6640625" style="136" customWidth="1"/>
    <col min="46" max="46" width="6.6640625" style="142" customWidth="1"/>
    <col min="47" max="47" width="6.6640625" style="284" customWidth="1"/>
    <col min="48" max="48" width="6.6640625" style="1" customWidth="1"/>
  </cols>
  <sheetData>
    <row r="1" spans="1:56" ht="179.25" customHeight="1" x14ac:dyDescent="0.25">
      <c r="A1" s="310"/>
      <c r="B1" s="310"/>
      <c r="C1" s="2"/>
      <c r="D1" s="2"/>
      <c r="E1" s="79"/>
      <c r="F1" s="299"/>
      <c r="G1" s="299"/>
      <c r="H1" s="299"/>
      <c r="I1" s="299"/>
      <c r="J1" s="299"/>
      <c r="K1" s="299"/>
      <c r="L1" s="604"/>
      <c r="M1" s="604"/>
      <c r="N1" s="604"/>
      <c r="O1" s="604"/>
      <c r="P1" s="604"/>
      <c r="Q1" s="604"/>
      <c r="R1" s="604"/>
      <c r="S1" s="604"/>
      <c r="T1" s="604"/>
      <c r="U1" s="604"/>
      <c r="V1" s="604"/>
      <c r="W1" s="604"/>
      <c r="X1" s="604"/>
      <c r="Y1" s="604"/>
      <c r="Z1" s="604"/>
      <c r="AA1" s="604"/>
      <c r="AB1" s="604"/>
      <c r="AC1" s="604"/>
      <c r="AD1" s="604"/>
      <c r="AE1" s="604"/>
      <c r="AF1" s="604"/>
      <c r="AG1" s="604"/>
      <c r="AH1" s="604"/>
      <c r="AI1" s="604"/>
      <c r="AJ1" s="604"/>
      <c r="AK1" s="604"/>
      <c r="AL1" s="604"/>
      <c r="AM1" s="604"/>
      <c r="AN1" s="604"/>
      <c r="AO1" s="604"/>
      <c r="AP1" s="604"/>
      <c r="AQ1" s="604"/>
      <c r="AR1" s="604"/>
      <c r="AS1" s="604"/>
      <c r="AT1" s="604"/>
      <c r="AU1" s="604"/>
      <c r="AW1" s="132"/>
      <c r="AX1" s="132"/>
      <c r="AY1" s="132"/>
      <c r="AZ1" s="132"/>
      <c r="BA1" s="132"/>
      <c r="BB1" s="132"/>
      <c r="BC1" s="132"/>
      <c r="BD1" s="132"/>
    </row>
    <row r="2" spans="1:56" ht="45" customHeight="1" x14ac:dyDescent="0.25">
      <c r="A2" s="969" t="s">
        <v>560</v>
      </c>
      <c r="B2" s="970"/>
      <c r="C2" s="970"/>
      <c r="D2" s="970"/>
      <c r="E2" s="970"/>
      <c r="F2" s="970"/>
      <c r="G2" s="970"/>
      <c r="H2" s="970"/>
      <c r="I2" s="971"/>
      <c r="J2" s="971"/>
      <c r="K2" s="971"/>
      <c r="L2" s="971"/>
      <c r="M2" s="971"/>
      <c r="N2" s="971"/>
      <c r="O2" s="971"/>
      <c r="P2" s="971"/>
      <c r="Q2" s="971"/>
      <c r="R2" s="971"/>
      <c r="S2" s="971"/>
      <c r="T2" s="971"/>
      <c r="U2" s="971"/>
      <c r="V2" s="971"/>
      <c r="W2" s="971"/>
      <c r="X2" s="971"/>
      <c r="Y2" s="971"/>
      <c r="Z2" s="971"/>
      <c r="AA2" s="971"/>
      <c r="AB2" s="971"/>
      <c r="AC2" s="971"/>
      <c r="AD2" s="971"/>
      <c r="AE2" s="971"/>
      <c r="AF2" s="971"/>
      <c r="AG2" s="971"/>
      <c r="AH2" s="972"/>
      <c r="AI2" s="972"/>
      <c r="AJ2" s="972"/>
      <c r="AK2" s="972"/>
      <c r="AL2" s="972"/>
      <c r="AM2" s="972"/>
      <c r="AN2" s="972"/>
      <c r="AO2" s="972"/>
      <c r="AP2" s="972"/>
      <c r="AQ2" s="972"/>
      <c r="AR2" s="972"/>
      <c r="AS2" s="972"/>
      <c r="AT2" s="972"/>
      <c r="AU2" s="972"/>
      <c r="AV2" s="972"/>
      <c r="AW2" s="132"/>
      <c r="AX2" s="132"/>
      <c r="AY2" s="132"/>
      <c r="AZ2" s="132"/>
      <c r="BA2" s="132"/>
      <c r="BB2" s="132"/>
      <c r="BC2" s="132"/>
      <c r="BD2" s="132"/>
    </row>
    <row r="3" spans="1:56" ht="35.25" customHeight="1" thickBot="1" x14ac:dyDescent="0.35">
      <c r="A3" s="973" t="s">
        <v>561</v>
      </c>
      <c r="B3" s="973"/>
      <c r="C3" s="973"/>
      <c r="D3" s="973"/>
      <c r="E3" s="973"/>
      <c r="F3" s="973"/>
      <c r="G3" s="973"/>
      <c r="H3" s="973"/>
      <c r="I3" s="973"/>
      <c r="J3" s="973"/>
      <c r="K3" s="973"/>
      <c r="L3" s="973"/>
      <c r="M3" s="973"/>
      <c r="N3" s="974"/>
      <c r="O3" s="974"/>
      <c r="P3" s="974"/>
      <c r="Q3" s="974"/>
      <c r="R3" s="974"/>
      <c r="S3" s="974"/>
      <c r="T3" s="974"/>
      <c r="U3" s="974"/>
      <c r="V3" s="974"/>
      <c r="W3" s="974"/>
      <c r="X3" s="974"/>
      <c r="Y3" s="974"/>
      <c r="Z3" s="974"/>
      <c r="AA3" s="974"/>
      <c r="AB3" s="974"/>
      <c r="AC3" s="974"/>
      <c r="AD3" s="974"/>
      <c r="AE3" s="974"/>
      <c r="AF3" s="974"/>
      <c r="AG3" s="974"/>
      <c r="AH3" s="975"/>
      <c r="AI3" s="975"/>
      <c r="AJ3" s="975"/>
      <c r="AK3" s="975"/>
      <c r="AL3" s="975"/>
      <c r="AM3" s="975"/>
      <c r="AN3" s="975"/>
      <c r="AO3" s="975"/>
      <c r="AP3" s="975"/>
      <c r="AQ3" s="975"/>
      <c r="AR3" s="975"/>
      <c r="AS3" s="975"/>
      <c r="AT3" s="975"/>
      <c r="AU3" s="975"/>
      <c r="AV3" s="975"/>
      <c r="AW3" s="132"/>
      <c r="AX3" s="132"/>
      <c r="AY3" s="132"/>
      <c r="AZ3" s="132"/>
      <c r="BA3" s="132"/>
      <c r="BB3" s="132"/>
      <c r="BC3" s="132"/>
      <c r="BD3" s="132"/>
    </row>
    <row r="4" spans="1:56" ht="79.5" customHeight="1" thickTop="1" thickBot="1" x14ac:dyDescent="0.3">
      <c r="A4" s="1000"/>
      <c r="B4" s="1001"/>
      <c r="C4" s="1001"/>
      <c r="D4" s="597"/>
      <c r="E4" s="605"/>
      <c r="F4" s="1021" t="s">
        <v>562</v>
      </c>
      <c r="G4" s="1022"/>
      <c r="H4" s="1022"/>
      <c r="I4" s="1022"/>
      <c r="J4" s="1021" t="s">
        <v>563</v>
      </c>
      <c r="K4" s="1022"/>
      <c r="L4" s="1022"/>
      <c r="M4" s="1022"/>
      <c r="N4" s="1023" t="s">
        <v>564</v>
      </c>
      <c r="O4" s="1024"/>
      <c r="P4" s="1024"/>
      <c r="Q4" s="1024"/>
      <c r="R4" s="1024"/>
      <c r="S4" s="1024"/>
      <c r="T4" s="1024"/>
      <c r="U4" s="1024"/>
      <c r="V4" s="1024"/>
      <c r="W4" s="1025"/>
      <c r="X4" s="1026"/>
      <c r="Y4" s="1064" t="s">
        <v>565</v>
      </c>
      <c r="Z4" s="1024"/>
      <c r="AA4" s="1024"/>
      <c r="AB4" s="1024"/>
      <c r="AC4" s="1024"/>
      <c r="AD4" s="1024"/>
      <c r="AE4" s="1024"/>
      <c r="AF4" s="1024"/>
      <c r="AG4" s="1024"/>
      <c r="AH4" s="1025"/>
      <c r="AI4" s="1025"/>
      <c r="AJ4" s="1026"/>
      <c r="AK4" s="1064" t="s">
        <v>566</v>
      </c>
      <c r="AL4" s="1024"/>
      <c r="AM4" s="1024"/>
      <c r="AN4" s="1024"/>
      <c r="AO4" s="1024"/>
      <c r="AP4" s="1024"/>
      <c r="AQ4" s="1024"/>
      <c r="AR4" s="1024"/>
      <c r="AS4" s="1024"/>
      <c r="AT4" s="1024"/>
      <c r="AU4" s="1024"/>
      <c r="AV4" s="1026"/>
      <c r="AW4" s="603"/>
      <c r="AX4" s="603"/>
      <c r="AY4" s="603"/>
      <c r="AZ4" s="603"/>
      <c r="BA4" s="132"/>
      <c r="BB4" s="132"/>
      <c r="BC4" s="132"/>
      <c r="BD4" s="132"/>
    </row>
    <row r="5" spans="1:56" ht="39.75" customHeight="1" thickTop="1" x14ac:dyDescent="0.25">
      <c r="A5" s="1032" t="s">
        <v>166</v>
      </c>
      <c r="B5" s="1034" t="s">
        <v>131</v>
      </c>
      <c r="C5" s="1036" t="s">
        <v>1322</v>
      </c>
      <c r="D5" s="1036" t="s">
        <v>1321</v>
      </c>
      <c r="E5" s="1038" t="s">
        <v>567</v>
      </c>
      <c r="F5" s="1030" t="s">
        <v>20</v>
      </c>
      <c r="G5" s="1029"/>
      <c r="H5" s="1029" t="s">
        <v>35</v>
      </c>
      <c r="I5" s="1029"/>
      <c r="J5" s="1030" t="s">
        <v>20</v>
      </c>
      <c r="K5" s="1029"/>
      <c r="L5" s="1029" t="s">
        <v>35</v>
      </c>
      <c r="M5" s="1029"/>
      <c r="N5" s="1031" t="s">
        <v>20</v>
      </c>
      <c r="O5" s="1029"/>
      <c r="P5" s="1029" t="s">
        <v>35</v>
      </c>
      <c r="Q5" s="1029"/>
      <c r="R5" s="920" t="s">
        <v>167</v>
      </c>
      <c r="S5" s="921"/>
      <c r="T5" s="916" t="s">
        <v>168</v>
      </c>
      <c r="U5" s="922"/>
      <c r="V5" s="998" t="s">
        <v>31</v>
      </c>
      <c r="W5" s="999"/>
      <c r="X5" s="1027" t="s">
        <v>169</v>
      </c>
      <c r="Y5" s="1065" t="s">
        <v>20</v>
      </c>
      <c r="Z5" s="1029"/>
      <c r="AA5" s="1029" t="s">
        <v>35</v>
      </c>
      <c r="AB5" s="1029"/>
      <c r="AC5" s="998" t="s">
        <v>167</v>
      </c>
      <c r="AD5" s="1065"/>
      <c r="AE5" s="998" t="s">
        <v>168</v>
      </c>
      <c r="AF5" s="1065"/>
      <c r="AG5" s="998" t="s">
        <v>31</v>
      </c>
      <c r="AH5" s="999"/>
      <c r="AI5" s="1027" t="s">
        <v>169</v>
      </c>
      <c r="AJ5" s="1062" t="s">
        <v>568</v>
      </c>
      <c r="AK5" s="1030" t="s">
        <v>20</v>
      </c>
      <c r="AL5" s="1029"/>
      <c r="AM5" s="1029" t="s">
        <v>35</v>
      </c>
      <c r="AN5" s="1029"/>
      <c r="AO5" s="998" t="s">
        <v>167</v>
      </c>
      <c r="AP5" s="1065"/>
      <c r="AQ5" s="998" t="s">
        <v>168</v>
      </c>
      <c r="AR5" s="1065"/>
      <c r="AS5" s="998" t="s">
        <v>31</v>
      </c>
      <c r="AT5" s="999"/>
      <c r="AU5" s="1066" t="s">
        <v>169</v>
      </c>
      <c r="AV5" s="1062" t="s">
        <v>568</v>
      </c>
      <c r="AW5" s="603"/>
      <c r="AX5" s="603"/>
      <c r="AY5" s="603"/>
      <c r="AZ5" s="603"/>
      <c r="BA5" s="603"/>
      <c r="BB5" s="603"/>
      <c r="BC5" s="603"/>
      <c r="BD5" s="603"/>
    </row>
    <row r="6" spans="1:56" ht="73.5" customHeight="1" thickBot="1" x14ac:dyDescent="0.3">
      <c r="A6" s="1033"/>
      <c r="B6" s="1035"/>
      <c r="C6" s="1037"/>
      <c r="D6" s="1037"/>
      <c r="E6" s="1039"/>
      <c r="F6" s="81" t="s">
        <v>172</v>
      </c>
      <c r="G6" s="587" t="s">
        <v>569</v>
      </c>
      <c r="H6" s="192" t="s">
        <v>172</v>
      </c>
      <c r="I6" s="315" t="s">
        <v>569</v>
      </c>
      <c r="J6" s="293" t="s">
        <v>172</v>
      </c>
      <c r="K6" s="587" t="s">
        <v>569</v>
      </c>
      <c r="L6" s="192" t="s">
        <v>172</v>
      </c>
      <c r="M6" s="294" t="s">
        <v>569</v>
      </c>
      <c r="N6" s="293" t="s">
        <v>172</v>
      </c>
      <c r="O6" s="587" t="s">
        <v>569</v>
      </c>
      <c r="P6" s="192" t="s">
        <v>172</v>
      </c>
      <c r="Q6" s="587" t="s">
        <v>569</v>
      </c>
      <c r="R6" s="192" t="s">
        <v>172</v>
      </c>
      <c r="S6" s="587" t="s">
        <v>569</v>
      </c>
      <c r="T6" s="192" t="s">
        <v>172</v>
      </c>
      <c r="U6" s="587" t="s">
        <v>569</v>
      </c>
      <c r="V6" s="192" t="s">
        <v>172</v>
      </c>
      <c r="W6" s="587" t="s">
        <v>569</v>
      </c>
      <c r="X6" s="1028"/>
      <c r="Y6" s="293" t="s">
        <v>172</v>
      </c>
      <c r="Z6" s="587" t="s">
        <v>569</v>
      </c>
      <c r="AA6" s="192" t="s">
        <v>172</v>
      </c>
      <c r="AB6" s="587" t="s">
        <v>569</v>
      </c>
      <c r="AC6" s="192" t="s">
        <v>172</v>
      </c>
      <c r="AD6" s="587" t="s">
        <v>569</v>
      </c>
      <c r="AE6" s="192" t="s">
        <v>172</v>
      </c>
      <c r="AF6" s="587" t="s">
        <v>569</v>
      </c>
      <c r="AG6" s="192" t="s">
        <v>172</v>
      </c>
      <c r="AH6" s="587" t="s">
        <v>569</v>
      </c>
      <c r="AI6" s="1068"/>
      <c r="AJ6" s="1063"/>
      <c r="AK6" s="293" t="s">
        <v>172</v>
      </c>
      <c r="AL6" s="587" t="s">
        <v>569</v>
      </c>
      <c r="AM6" s="192" t="s">
        <v>172</v>
      </c>
      <c r="AN6" s="587" t="s">
        <v>569</v>
      </c>
      <c r="AO6" s="192" t="s">
        <v>172</v>
      </c>
      <c r="AP6" s="587" t="s">
        <v>569</v>
      </c>
      <c r="AQ6" s="192" t="s">
        <v>172</v>
      </c>
      <c r="AR6" s="587" t="s">
        <v>569</v>
      </c>
      <c r="AS6" s="192" t="s">
        <v>172</v>
      </c>
      <c r="AT6" s="587" t="s">
        <v>569</v>
      </c>
      <c r="AU6" s="1067"/>
      <c r="AV6" s="1063"/>
      <c r="AW6" s="603"/>
      <c r="AX6" s="603"/>
      <c r="AY6" s="603"/>
      <c r="AZ6" s="603"/>
      <c r="BA6" s="603"/>
      <c r="BB6" s="603"/>
      <c r="BC6" s="603"/>
      <c r="BD6" s="603"/>
    </row>
    <row r="7" spans="1:56" s="93" customFormat="1" ht="13.8" thickTop="1" x14ac:dyDescent="0.25">
      <c r="A7" s="362" t="s">
        <v>116</v>
      </c>
      <c r="B7" s="363" t="s">
        <v>570</v>
      </c>
      <c r="C7" s="668">
        <v>12516</v>
      </c>
      <c r="D7" s="346"/>
      <c r="E7" s="220" t="s">
        <v>571</v>
      </c>
      <c r="F7" s="364">
        <v>1</v>
      </c>
      <c r="G7" s="367"/>
      <c r="H7" s="367"/>
      <c r="I7" s="368"/>
      <c r="J7" s="223"/>
      <c r="K7" s="175"/>
      <c r="L7" s="175"/>
      <c r="M7" s="184"/>
      <c r="N7" s="178">
        <v>1</v>
      </c>
      <c r="O7" s="179"/>
      <c r="P7" s="179"/>
      <c r="Q7" s="179"/>
      <c r="R7" s="179"/>
      <c r="S7" s="179"/>
      <c r="T7" s="179"/>
      <c r="U7" s="185"/>
      <c r="V7" s="185"/>
      <c r="W7" s="185"/>
      <c r="X7" s="185"/>
      <c r="Y7" s="181">
        <v>0</v>
      </c>
      <c r="Z7" s="179"/>
      <c r="AA7" s="179"/>
      <c r="AB7" s="179"/>
      <c r="AC7" s="179"/>
      <c r="AD7" s="179"/>
      <c r="AE7" s="179"/>
      <c r="AF7" s="185"/>
      <c r="AG7" s="185"/>
      <c r="AH7" s="185"/>
      <c r="AI7" s="185"/>
      <c r="AJ7" s="148"/>
      <c r="AK7" s="280">
        <v>0</v>
      </c>
      <c r="AL7" s="179"/>
      <c r="AM7" s="179"/>
      <c r="AN7" s="179"/>
      <c r="AO7" s="179"/>
      <c r="AP7" s="179"/>
      <c r="AQ7" s="179"/>
      <c r="AR7" s="185"/>
      <c r="AS7" s="185"/>
      <c r="AT7" s="185"/>
      <c r="AU7" s="185"/>
      <c r="AV7" s="276"/>
      <c r="AW7" s="92"/>
    </row>
    <row r="8" spans="1:56" s="93" customFormat="1" x14ac:dyDescent="0.25">
      <c r="A8" s="362" t="s">
        <v>572</v>
      </c>
      <c r="B8" s="363" t="s">
        <v>426</v>
      </c>
      <c r="C8" s="668">
        <v>12132</v>
      </c>
      <c r="D8" s="346"/>
      <c r="E8" s="220" t="s">
        <v>571</v>
      </c>
      <c r="F8" s="364">
        <v>0.5</v>
      </c>
      <c r="G8" s="365">
        <v>0.5</v>
      </c>
      <c r="H8" s="365"/>
      <c r="I8" s="366"/>
      <c r="J8" s="351"/>
      <c r="K8" s="352"/>
      <c r="L8" s="352"/>
      <c r="M8" s="353"/>
      <c r="N8" s="354">
        <v>0.60499999999999998</v>
      </c>
      <c r="O8" s="657">
        <v>0.39500000000000002</v>
      </c>
      <c r="P8" s="657"/>
      <c r="Q8" s="657"/>
      <c r="R8" s="657"/>
      <c r="S8" s="657"/>
      <c r="T8" s="657"/>
      <c r="U8" s="355"/>
      <c r="V8" s="355"/>
      <c r="W8" s="355"/>
      <c r="X8" s="355"/>
      <c r="Y8" s="356">
        <v>0</v>
      </c>
      <c r="Z8" s="657"/>
      <c r="AA8" s="657"/>
      <c r="AB8" s="657"/>
      <c r="AC8" s="657"/>
      <c r="AD8" s="657"/>
      <c r="AE8" s="657"/>
      <c r="AF8" s="355"/>
      <c r="AG8" s="355"/>
      <c r="AH8" s="355"/>
      <c r="AI8" s="355"/>
      <c r="AJ8" s="357"/>
      <c r="AK8" s="358">
        <v>0</v>
      </c>
      <c r="AL8" s="657"/>
      <c r="AM8" s="657"/>
      <c r="AN8" s="657"/>
      <c r="AO8" s="657"/>
      <c r="AP8" s="657"/>
      <c r="AQ8" s="657"/>
      <c r="AR8" s="355"/>
      <c r="AS8" s="355"/>
      <c r="AT8" s="355"/>
      <c r="AU8" s="355"/>
      <c r="AV8" s="220"/>
      <c r="AW8" s="92"/>
    </row>
    <row r="9" spans="1:56" s="93" customFormat="1" x14ac:dyDescent="0.25">
      <c r="A9" s="362" t="s">
        <v>573</v>
      </c>
      <c r="B9" s="363" t="s">
        <v>574</v>
      </c>
      <c r="C9" s="668">
        <v>11266</v>
      </c>
      <c r="D9" s="346"/>
      <c r="E9" s="220" t="s">
        <v>571</v>
      </c>
      <c r="F9" s="364">
        <v>1</v>
      </c>
      <c r="G9" s="365"/>
      <c r="H9" s="365"/>
      <c r="I9" s="366"/>
      <c r="J9" s="351"/>
      <c r="K9" s="352"/>
      <c r="L9" s="352"/>
      <c r="M9" s="353"/>
      <c r="N9" s="354">
        <v>1</v>
      </c>
      <c r="O9" s="657"/>
      <c r="P9" s="657"/>
      <c r="Q9" s="657"/>
      <c r="R9" s="657"/>
      <c r="S9" s="657"/>
      <c r="T9" s="657"/>
      <c r="U9" s="355"/>
      <c r="V9" s="355"/>
      <c r="W9" s="355"/>
      <c r="X9" s="355"/>
      <c r="Y9" s="356">
        <v>0</v>
      </c>
      <c r="Z9" s="657"/>
      <c r="AA9" s="657"/>
      <c r="AB9" s="657"/>
      <c r="AC9" s="657"/>
      <c r="AD9" s="657"/>
      <c r="AE9" s="657"/>
      <c r="AF9" s="355"/>
      <c r="AG9" s="355"/>
      <c r="AH9" s="355"/>
      <c r="AI9" s="355"/>
      <c r="AJ9" s="357"/>
      <c r="AK9" s="358">
        <v>0</v>
      </c>
      <c r="AL9" s="657"/>
      <c r="AM9" s="657"/>
      <c r="AN9" s="657"/>
      <c r="AO9" s="657"/>
      <c r="AP9" s="657"/>
      <c r="AQ9" s="657"/>
      <c r="AR9" s="355"/>
      <c r="AS9" s="355"/>
      <c r="AT9" s="355"/>
      <c r="AU9" s="355"/>
      <c r="AV9" s="220"/>
      <c r="AW9" s="92"/>
    </row>
    <row r="10" spans="1:56" s="93" customFormat="1" x14ac:dyDescent="0.25">
      <c r="A10" s="362" t="s">
        <v>575</v>
      </c>
      <c r="B10" s="363" t="s">
        <v>576</v>
      </c>
      <c r="C10" s="668">
        <v>11236</v>
      </c>
      <c r="D10" s="656"/>
      <c r="E10" s="220" t="s">
        <v>571</v>
      </c>
      <c r="F10" s="364">
        <v>1</v>
      </c>
      <c r="G10" s="365"/>
      <c r="H10" s="365"/>
      <c r="I10" s="366"/>
      <c r="J10" s="351"/>
      <c r="K10" s="352"/>
      <c r="L10" s="352"/>
      <c r="M10" s="353"/>
      <c r="N10" s="354">
        <v>0.3</v>
      </c>
      <c r="O10" s="657">
        <v>0.7</v>
      </c>
      <c r="P10" s="657"/>
      <c r="Q10" s="657"/>
      <c r="R10" s="657"/>
      <c r="S10" s="657"/>
      <c r="T10" s="657"/>
      <c r="U10" s="355"/>
      <c r="V10" s="355"/>
      <c r="W10" s="355"/>
      <c r="X10" s="355"/>
      <c r="Y10" s="356">
        <v>0</v>
      </c>
      <c r="Z10" s="657"/>
      <c r="AA10" s="657"/>
      <c r="AB10" s="657"/>
      <c r="AC10" s="657"/>
      <c r="AD10" s="657"/>
      <c r="AE10" s="657"/>
      <c r="AF10" s="355"/>
      <c r="AG10" s="355"/>
      <c r="AH10" s="355"/>
      <c r="AI10" s="355"/>
      <c r="AJ10" s="357"/>
      <c r="AK10" s="358">
        <v>0</v>
      </c>
      <c r="AL10" s="657"/>
      <c r="AM10" s="657"/>
      <c r="AN10" s="657"/>
      <c r="AO10" s="657"/>
      <c r="AP10" s="657"/>
      <c r="AQ10" s="657"/>
      <c r="AR10" s="355"/>
      <c r="AS10" s="355"/>
      <c r="AT10" s="355"/>
      <c r="AU10" s="355"/>
      <c r="AV10" s="220"/>
      <c r="AW10" s="92"/>
    </row>
    <row r="11" spans="1:56" s="93" customFormat="1" x14ac:dyDescent="0.25">
      <c r="A11" s="369" t="s">
        <v>577</v>
      </c>
      <c r="B11" s="370" t="s">
        <v>150</v>
      </c>
      <c r="C11" s="345">
        <v>10906</v>
      </c>
      <c r="D11" s="346"/>
      <c r="E11" s="220" t="s">
        <v>578</v>
      </c>
      <c r="F11" s="348">
        <v>0.6</v>
      </c>
      <c r="G11" s="349"/>
      <c r="H11" s="349"/>
      <c r="I11" s="350"/>
      <c r="J11" s="351"/>
      <c r="K11" s="352"/>
      <c r="L11" s="352"/>
      <c r="M11" s="353"/>
      <c r="N11" s="354">
        <v>0.6</v>
      </c>
      <c r="O11" s="657"/>
      <c r="P11" s="657"/>
      <c r="Q11" s="657"/>
      <c r="R11" s="657"/>
      <c r="S11" s="657"/>
      <c r="T11" s="657"/>
      <c r="U11" s="355"/>
      <c r="V11" s="355"/>
      <c r="W11" s="355"/>
      <c r="X11" s="355"/>
      <c r="Y11" s="356">
        <v>3.6999999999999998E-2</v>
      </c>
      <c r="Z11" s="657">
        <v>0.16300000000000001</v>
      </c>
      <c r="AA11" s="657"/>
      <c r="AB11" s="657"/>
      <c r="AC11" s="657"/>
      <c r="AD11" s="657"/>
      <c r="AE11" s="657"/>
      <c r="AF11" s="355"/>
      <c r="AG11" s="355"/>
      <c r="AH11" s="355"/>
      <c r="AI11" s="355"/>
      <c r="AJ11" s="357"/>
      <c r="AK11" s="358">
        <v>0</v>
      </c>
      <c r="AL11" s="657"/>
      <c r="AM11" s="657"/>
      <c r="AN11" s="657"/>
      <c r="AO11" s="657"/>
      <c r="AP11" s="657"/>
      <c r="AQ11" s="657"/>
      <c r="AR11" s="355"/>
      <c r="AS11" s="355"/>
      <c r="AT11" s="355"/>
      <c r="AU11" s="355"/>
      <c r="AV11" s="220"/>
      <c r="AW11" s="92"/>
    </row>
    <row r="12" spans="1:56" s="93" customFormat="1" x14ac:dyDescent="0.25">
      <c r="A12" s="369" t="s">
        <v>579</v>
      </c>
      <c r="B12" s="370" t="s">
        <v>580</v>
      </c>
      <c r="C12" s="630">
        <v>10368</v>
      </c>
      <c r="D12" s="346"/>
      <c r="E12" s="220" t="s">
        <v>578</v>
      </c>
      <c r="F12" s="348">
        <v>1</v>
      </c>
      <c r="G12" s="349"/>
      <c r="H12" s="349"/>
      <c r="I12" s="350"/>
      <c r="J12" s="351"/>
      <c r="K12" s="352"/>
      <c r="L12" s="352"/>
      <c r="M12" s="353"/>
      <c r="N12" s="354">
        <v>0</v>
      </c>
      <c r="O12" s="657"/>
      <c r="P12" s="657"/>
      <c r="Q12" s="657"/>
      <c r="R12" s="657"/>
      <c r="S12" s="657"/>
      <c r="T12" s="657"/>
      <c r="U12" s="355"/>
      <c r="V12" s="355"/>
      <c r="W12" s="355"/>
      <c r="X12" s="355"/>
      <c r="Y12" s="356">
        <v>0.80200000000000005</v>
      </c>
      <c r="Z12" s="657">
        <v>0.19800000000000001</v>
      </c>
      <c r="AA12" s="657"/>
      <c r="AB12" s="657"/>
      <c r="AC12" s="657"/>
      <c r="AD12" s="657"/>
      <c r="AE12" s="657"/>
      <c r="AF12" s="355"/>
      <c r="AG12" s="355"/>
      <c r="AH12" s="355"/>
      <c r="AI12" s="355"/>
      <c r="AJ12" s="357"/>
      <c r="AK12" s="358">
        <v>0</v>
      </c>
      <c r="AL12" s="657"/>
      <c r="AM12" s="657"/>
      <c r="AN12" s="657"/>
      <c r="AO12" s="657"/>
      <c r="AP12" s="657"/>
      <c r="AQ12" s="657"/>
      <c r="AR12" s="355"/>
      <c r="AS12" s="355"/>
      <c r="AT12" s="355"/>
      <c r="AU12" s="355"/>
      <c r="AV12" s="359"/>
      <c r="AW12" s="92"/>
    </row>
    <row r="13" spans="1:56" s="93" customFormat="1" x14ac:dyDescent="0.25">
      <c r="A13" s="362" t="s">
        <v>581</v>
      </c>
      <c r="B13" s="363" t="s">
        <v>582</v>
      </c>
      <c r="C13" s="668">
        <v>9812</v>
      </c>
      <c r="D13" s="656"/>
      <c r="E13" s="220" t="s">
        <v>578</v>
      </c>
      <c r="F13" s="364">
        <v>1</v>
      </c>
      <c r="G13" s="365"/>
      <c r="H13" s="365"/>
      <c r="I13" s="366"/>
      <c r="J13" s="351"/>
      <c r="K13" s="352"/>
      <c r="L13" s="352"/>
      <c r="M13" s="353"/>
      <c r="N13" s="354">
        <v>0.47399999999999998</v>
      </c>
      <c r="O13" s="657">
        <v>0.32600000000000001</v>
      </c>
      <c r="P13" s="657"/>
      <c r="Q13" s="657"/>
      <c r="R13" s="657"/>
      <c r="S13" s="657"/>
      <c r="T13" s="657"/>
      <c r="U13" s="355"/>
      <c r="V13" s="355"/>
      <c r="W13" s="355"/>
      <c r="X13" s="355"/>
      <c r="Y13" s="356">
        <v>0</v>
      </c>
      <c r="Z13" s="657"/>
      <c r="AA13" s="657"/>
      <c r="AB13" s="657"/>
      <c r="AC13" s="657"/>
      <c r="AD13" s="657"/>
      <c r="AE13" s="657"/>
      <c r="AF13" s="355"/>
      <c r="AG13" s="355"/>
      <c r="AH13" s="355"/>
      <c r="AI13" s="355"/>
      <c r="AJ13" s="357"/>
      <c r="AK13" s="358">
        <v>0</v>
      </c>
      <c r="AL13" s="657"/>
      <c r="AM13" s="657"/>
      <c r="AN13" s="657"/>
      <c r="AO13" s="657"/>
      <c r="AP13" s="657"/>
      <c r="AQ13" s="657"/>
      <c r="AR13" s="355"/>
      <c r="AS13" s="355"/>
      <c r="AT13" s="355"/>
      <c r="AU13" s="355"/>
      <c r="AV13" s="359"/>
      <c r="AW13" s="92"/>
    </row>
    <row r="14" spans="1:56" s="93" customFormat="1" x14ac:dyDescent="0.25">
      <c r="A14" s="369" t="s">
        <v>583</v>
      </c>
      <c r="B14" s="370" t="s">
        <v>580</v>
      </c>
      <c r="C14" s="630">
        <v>8388</v>
      </c>
      <c r="D14" s="346"/>
      <c r="E14" s="220" t="s">
        <v>578</v>
      </c>
      <c r="F14" s="348">
        <v>0.7</v>
      </c>
      <c r="G14" s="349"/>
      <c r="H14" s="349"/>
      <c r="I14" s="350"/>
      <c r="J14" s="351"/>
      <c r="K14" s="352"/>
      <c r="L14" s="352"/>
      <c r="M14" s="353"/>
      <c r="N14" s="469">
        <v>0.3</v>
      </c>
      <c r="O14" s="657"/>
      <c r="P14" s="657"/>
      <c r="Q14" s="657"/>
      <c r="R14" s="657"/>
      <c r="S14" s="657"/>
      <c r="T14" s="657"/>
      <c r="U14" s="355"/>
      <c r="V14" s="355"/>
      <c r="W14" s="355"/>
      <c r="X14" s="355"/>
      <c r="Y14" s="356">
        <v>0</v>
      </c>
      <c r="Z14" s="657"/>
      <c r="AA14" s="657"/>
      <c r="AB14" s="657"/>
      <c r="AC14" s="657"/>
      <c r="AD14" s="657"/>
      <c r="AE14" s="657"/>
      <c r="AF14" s="355"/>
      <c r="AG14" s="355"/>
      <c r="AH14" s="355"/>
      <c r="AI14" s="355"/>
      <c r="AJ14" s="357"/>
      <c r="AK14" s="358">
        <v>0</v>
      </c>
      <c r="AL14" s="657"/>
      <c r="AM14" s="657"/>
      <c r="AN14" s="657"/>
      <c r="AO14" s="657"/>
      <c r="AP14" s="657"/>
      <c r="AQ14" s="657"/>
      <c r="AR14" s="355"/>
      <c r="AS14" s="355"/>
      <c r="AT14" s="355"/>
      <c r="AU14" s="355"/>
      <c r="AV14" s="220"/>
      <c r="AW14" s="92"/>
    </row>
    <row r="15" spans="1:56" s="93" customFormat="1" x14ac:dyDescent="0.25">
      <c r="A15" s="369" t="s">
        <v>584</v>
      </c>
      <c r="B15" s="370" t="s">
        <v>585</v>
      </c>
      <c r="C15" s="630">
        <v>8028</v>
      </c>
      <c r="D15" s="346"/>
      <c r="E15" s="220" t="s">
        <v>578</v>
      </c>
      <c r="F15" s="348">
        <v>0.5</v>
      </c>
      <c r="G15" s="349">
        <v>0.5</v>
      </c>
      <c r="H15" s="349"/>
      <c r="I15" s="350"/>
      <c r="J15" s="351"/>
      <c r="K15" s="352"/>
      <c r="L15" s="352"/>
      <c r="M15" s="353"/>
      <c r="N15" s="354">
        <v>1</v>
      </c>
      <c r="O15" s="657"/>
      <c r="P15" s="657"/>
      <c r="Q15" s="657"/>
      <c r="R15" s="657"/>
      <c r="S15" s="657"/>
      <c r="T15" s="657"/>
      <c r="U15" s="355"/>
      <c r="V15" s="355"/>
      <c r="W15" s="355"/>
      <c r="X15" s="355"/>
      <c r="Y15" s="356">
        <v>0</v>
      </c>
      <c r="Z15" s="657"/>
      <c r="AA15" s="657"/>
      <c r="AB15" s="657"/>
      <c r="AC15" s="657"/>
      <c r="AD15" s="657"/>
      <c r="AE15" s="657"/>
      <c r="AF15" s="355"/>
      <c r="AG15" s="355"/>
      <c r="AH15" s="355"/>
      <c r="AI15" s="355"/>
      <c r="AJ15" s="357"/>
      <c r="AK15" s="358">
        <v>0</v>
      </c>
      <c r="AL15" s="657"/>
      <c r="AM15" s="657"/>
      <c r="AN15" s="657"/>
      <c r="AO15" s="657"/>
      <c r="AP15" s="657"/>
      <c r="AQ15" s="657"/>
      <c r="AR15" s="355"/>
      <c r="AS15" s="355"/>
      <c r="AT15" s="355"/>
      <c r="AU15" s="355"/>
      <c r="AV15" s="220"/>
      <c r="AW15" s="92"/>
    </row>
    <row r="16" spans="1:56" s="93" customFormat="1" ht="12" customHeight="1" x14ac:dyDescent="0.25">
      <c r="A16" s="369" t="s">
        <v>586</v>
      </c>
      <c r="B16" s="370" t="s">
        <v>297</v>
      </c>
      <c r="C16" s="630">
        <v>6840</v>
      </c>
      <c r="D16" s="656"/>
      <c r="E16" s="220" t="s">
        <v>578</v>
      </c>
      <c r="F16" s="348">
        <v>0.2</v>
      </c>
      <c r="G16" s="349"/>
      <c r="H16" s="349">
        <v>0.5</v>
      </c>
      <c r="I16" s="350"/>
      <c r="J16" s="351"/>
      <c r="K16" s="352"/>
      <c r="L16" s="352">
        <v>0.3</v>
      </c>
      <c r="M16" s="353"/>
      <c r="N16" s="354">
        <v>0.85</v>
      </c>
      <c r="O16" s="657">
        <v>0.15</v>
      </c>
      <c r="P16" s="657"/>
      <c r="Q16" s="657"/>
      <c r="R16" s="657"/>
      <c r="S16" s="657"/>
      <c r="T16" s="657"/>
      <c r="U16" s="355"/>
      <c r="V16" s="355"/>
      <c r="W16" s="355"/>
      <c r="X16" s="355"/>
      <c r="Y16" s="356">
        <v>0</v>
      </c>
      <c r="Z16" s="657"/>
      <c r="AA16" s="657"/>
      <c r="AB16" s="657"/>
      <c r="AC16" s="657"/>
      <c r="AD16" s="657"/>
      <c r="AE16" s="657"/>
      <c r="AF16" s="355"/>
      <c r="AG16" s="355"/>
      <c r="AH16" s="355"/>
      <c r="AI16" s="355"/>
      <c r="AJ16" s="357"/>
      <c r="AK16" s="358">
        <v>0</v>
      </c>
      <c r="AL16" s="657"/>
      <c r="AM16" s="657"/>
      <c r="AN16" s="657"/>
      <c r="AO16" s="657"/>
      <c r="AP16" s="657"/>
      <c r="AQ16" s="657"/>
      <c r="AR16" s="355"/>
      <c r="AS16" s="355"/>
      <c r="AT16" s="355"/>
      <c r="AU16" s="355"/>
      <c r="AV16" s="220"/>
      <c r="AW16" s="92"/>
    </row>
    <row r="17" spans="1:56" s="93" customFormat="1" x14ac:dyDescent="0.25">
      <c r="A17" s="369" t="s">
        <v>587</v>
      </c>
      <c r="B17" s="370" t="s">
        <v>588</v>
      </c>
      <c r="C17" s="630">
        <v>6588</v>
      </c>
      <c r="D17" s="656"/>
      <c r="E17" s="220" t="s">
        <v>578</v>
      </c>
      <c r="F17" s="348"/>
      <c r="G17" s="349"/>
      <c r="H17" s="349">
        <v>1</v>
      </c>
      <c r="I17" s="350"/>
      <c r="J17" s="351"/>
      <c r="K17" s="352"/>
      <c r="L17" s="352"/>
      <c r="M17" s="353"/>
      <c r="N17" s="354">
        <v>0.92900000000000005</v>
      </c>
      <c r="O17" s="657">
        <v>7.0999999999999994E-2</v>
      </c>
      <c r="P17" s="221"/>
      <c r="Q17" s="221"/>
      <c r="R17" s="358"/>
      <c r="S17" s="657"/>
      <c r="T17" s="657"/>
      <c r="U17" s="355"/>
      <c r="V17" s="355"/>
      <c r="W17" s="355"/>
      <c r="X17" s="355"/>
      <c r="Y17" s="356">
        <v>0</v>
      </c>
      <c r="Z17" s="657"/>
      <c r="AA17" s="657"/>
      <c r="AB17" s="657"/>
      <c r="AC17" s="657"/>
      <c r="AD17" s="657"/>
      <c r="AE17" s="657"/>
      <c r="AF17" s="355"/>
      <c r="AG17" s="355"/>
      <c r="AH17" s="355"/>
      <c r="AI17" s="355"/>
      <c r="AJ17" s="357"/>
      <c r="AK17" s="358">
        <v>0</v>
      </c>
      <c r="AL17" s="657"/>
      <c r="AM17" s="657"/>
      <c r="AN17" s="657"/>
      <c r="AO17" s="657"/>
      <c r="AP17" s="657"/>
      <c r="AQ17" s="657"/>
      <c r="AR17" s="355"/>
      <c r="AS17" s="355"/>
      <c r="AT17" s="355"/>
      <c r="AU17" s="355"/>
      <c r="AV17" s="359"/>
      <c r="AW17" s="92"/>
    </row>
    <row r="18" spans="1:56" s="361" customFormat="1" ht="12.75" customHeight="1" x14ac:dyDescent="0.25">
      <c r="A18" s="343" t="s">
        <v>589</v>
      </c>
      <c r="B18" s="344" t="s">
        <v>590</v>
      </c>
      <c r="C18" s="345">
        <v>6032</v>
      </c>
      <c r="D18" s="346"/>
      <c r="E18" s="347" t="s">
        <v>578</v>
      </c>
      <c r="F18" s="348"/>
      <c r="G18" s="349"/>
      <c r="H18" s="349">
        <v>1</v>
      </c>
      <c r="I18" s="350"/>
      <c r="J18" s="351"/>
      <c r="K18" s="352"/>
      <c r="L18" s="352"/>
      <c r="M18" s="353"/>
      <c r="N18" s="354"/>
      <c r="O18" s="657">
        <v>0.4</v>
      </c>
      <c r="P18" s="657"/>
      <c r="Q18" s="657"/>
      <c r="R18" s="657"/>
      <c r="S18" s="657"/>
      <c r="T18" s="657"/>
      <c r="U18" s="355"/>
      <c r="V18" s="355"/>
      <c r="W18" s="355"/>
      <c r="X18" s="355"/>
      <c r="Y18" s="356">
        <v>0</v>
      </c>
      <c r="Z18" s="657"/>
      <c r="AA18" s="657"/>
      <c r="AB18" s="657"/>
      <c r="AC18" s="657"/>
      <c r="AD18" s="657"/>
      <c r="AE18" s="657"/>
      <c r="AF18" s="355"/>
      <c r="AG18" s="355"/>
      <c r="AH18" s="355"/>
      <c r="AI18" s="355"/>
      <c r="AJ18" s="357"/>
      <c r="AK18" s="358">
        <v>0</v>
      </c>
      <c r="AL18" s="657"/>
      <c r="AM18" s="657"/>
      <c r="AN18" s="657"/>
      <c r="AO18" s="657"/>
      <c r="AP18" s="657"/>
      <c r="AQ18" s="657"/>
      <c r="AR18" s="355"/>
      <c r="AS18" s="355"/>
      <c r="AT18" s="355"/>
      <c r="AU18" s="355"/>
      <c r="AV18" s="359"/>
      <c r="AW18" s="360"/>
    </row>
    <row r="19" spans="1:56" s="93" customFormat="1" x14ac:dyDescent="0.25">
      <c r="A19" s="343" t="s">
        <v>591</v>
      </c>
      <c r="B19" s="344" t="s">
        <v>213</v>
      </c>
      <c r="C19" s="345">
        <v>5868</v>
      </c>
      <c r="D19" s="346"/>
      <c r="E19" s="347" t="s">
        <v>578</v>
      </c>
      <c r="F19" s="348"/>
      <c r="G19" s="349"/>
      <c r="H19" s="349">
        <v>1</v>
      </c>
      <c r="I19" s="350"/>
      <c r="J19" s="351"/>
      <c r="K19" s="352"/>
      <c r="L19" s="352"/>
      <c r="M19" s="353"/>
      <c r="N19" s="354">
        <v>0.74299999999999999</v>
      </c>
      <c r="O19" s="657">
        <v>0.25700000000000001</v>
      </c>
      <c r="P19" s="657"/>
      <c r="Q19" s="657"/>
      <c r="R19" s="657"/>
      <c r="S19" s="657"/>
      <c r="T19" s="657"/>
      <c r="U19" s="355"/>
      <c r="V19" s="355"/>
      <c r="W19" s="355"/>
      <c r="X19" s="355"/>
      <c r="Y19" s="356">
        <v>0</v>
      </c>
      <c r="Z19" s="657"/>
      <c r="AA19" s="657"/>
      <c r="AB19" s="657"/>
      <c r="AC19" s="657"/>
      <c r="AD19" s="657"/>
      <c r="AE19" s="657"/>
      <c r="AF19" s="355"/>
      <c r="AG19" s="355"/>
      <c r="AH19" s="355"/>
      <c r="AI19" s="355"/>
      <c r="AJ19" s="357"/>
      <c r="AK19" s="358">
        <v>0</v>
      </c>
      <c r="AL19" s="657"/>
      <c r="AM19" s="657"/>
      <c r="AN19" s="657"/>
      <c r="AO19" s="657"/>
      <c r="AP19" s="657"/>
      <c r="AQ19" s="657"/>
      <c r="AR19" s="355"/>
      <c r="AS19" s="355"/>
      <c r="AT19" s="355"/>
      <c r="AU19" s="355"/>
      <c r="AV19" s="220"/>
      <c r="AW19" s="92"/>
    </row>
    <row r="20" spans="1:56" s="93" customFormat="1" x14ac:dyDescent="0.25">
      <c r="A20" s="408" t="s">
        <v>592</v>
      </c>
      <c r="B20" s="75" t="s">
        <v>115</v>
      </c>
      <c r="C20" s="86">
        <v>4428</v>
      </c>
      <c r="D20" s="409"/>
      <c r="E20" s="410" t="s">
        <v>578</v>
      </c>
      <c r="F20" s="222"/>
      <c r="G20" s="411"/>
      <c r="H20" s="411"/>
      <c r="I20" s="411"/>
      <c r="J20" s="386"/>
      <c r="K20" s="412"/>
      <c r="L20" s="412"/>
      <c r="M20" s="412"/>
      <c r="N20" s="389"/>
      <c r="O20" s="334"/>
      <c r="P20" s="334"/>
      <c r="Q20" s="334"/>
      <c r="R20" s="334"/>
      <c r="S20" s="413"/>
      <c r="T20" s="413"/>
      <c r="U20" s="413"/>
      <c r="V20" s="413"/>
      <c r="W20" s="413"/>
      <c r="X20" s="413"/>
      <c r="Y20" s="390">
        <v>0.85</v>
      </c>
      <c r="Z20" s="334">
        <v>0.15</v>
      </c>
      <c r="AA20" s="334"/>
      <c r="AB20" s="334"/>
      <c r="AC20" s="334"/>
      <c r="AD20" s="413"/>
      <c r="AE20" s="413"/>
      <c r="AF20" s="413"/>
      <c r="AG20" s="413"/>
      <c r="AH20" s="413"/>
      <c r="AI20" s="413"/>
      <c r="AJ20" s="414"/>
      <c r="AK20" s="337"/>
      <c r="AL20" s="334"/>
      <c r="AM20" s="334"/>
      <c r="AN20" s="334"/>
      <c r="AO20" s="334"/>
      <c r="AP20" s="413"/>
      <c r="AQ20" s="413"/>
      <c r="AR20" s="413"/>
      <c r="AS20" s="413"/>
      <c r="AT20" s="413"/>
      <c r="AU20" s="413"/>
      <c r="AV20" s="415"/>
      <c r="AW20" s="92"/>
    </row>
    <row r="21" spans="1:56" s="93" customFormat="1" x14ac:dyDescent="0.25">
      <c r="A21" s="343" t="s">
        <v>593</v>
      </c>
      <c r="B21" s="344" t="s">
        <v>394</v>
      </c>
      <c r="C21" s="244">
        <v>3430</v>
      </c>
      <c r="D21" s="346"/>
      <c r="E21" s="375" t="s">
        <v>594</v>
      </c>
      <c r="F21" s="348"/>
      <c r="G21" s="376"/>
      <c r="H21" s="376"/>
      <c r="I21" s="350"/>
      <c r="J21" s="377"/>
      <c r="K21" s="352"/>
      <c r="L21" s="352"/>
      <c r="M21" s="378"/>
      <c r="N21" s="354"/>
      <c r="O21" s="657"/>
      <c r="P21" s="657">
        <v>0.375</v>
      </c>
      <c r="Q21" s="657">
        <v>0.625</v>
      </c>
      <c r="R21" s="657"/>
      <c r="S21" s="355"/>
      <c r="T21" s="355"/>
      <c r="U21" s="355"/>
      <c r="V21" s="355"/>
      <c r="W21" s="355"/>
      <c r="X21" s="355"/>
      <c r="Y21" s="356"/>
      <c r="Z21" s="657"/>
      <c r="AA21" s="657"/>
      <c r="AB21" s="657"/>
      <c r="AC21" s="657"/>
      <c r="AD21" s="355"/>
      <c r="AE21" s="355"/>
      <c r="AF21" s="355"/>
      <c r="AG21" s="355"/>
      <c r="AH21" s="355"/>
      <c r="AI21" s="355"/>
      <c r="AJ21" s="357"/>
      <c r="AK21" s="358"/>
      <c r="AL21" s="657"/>
      <c r="AM21" s="657"/>
      <c r="AN21" s="657"/>
      <c r="AO21" s="657"/>
      <c r="AP21" s="355"/>
      <c r="AQ21" s="355"/>
      <c r="AR21" s="355"/>
      <c r="AS21" s="355"/>
      <c r="AT21" s="355"/>
      <c r="AU21" s="355"/>
      <c r="AV21" s="220"/>
      <c r="AW21" s="92"/>
    </row>
    <row r="22" spans="1:56" s="93" customFormat="1" x14ac:dyDescent="0.25">
      <c r="A22" s="416" t="s">
        <v>595</v>
      </c>
      <c r="B22" s="285" t="s">
        <v>205</v>
      </c>
      <c r="C22" s="242">
        <v>3332</v>
      </c>
      <c r="D22" s="409"/>
      <c r="E22" s="417" t="s">
        <v>594</v>
      </c>
      <c r="F22" s="397"/>
      <c r="G22" s="398"/>
      <c r="H22" s="398"/>
      <c r="I22" s="399"/>
      <c r="J22" s="400"/>
      <c r="K22" s="401"/>
      <c r="L22" s="401"/>
      <c r="M22" s="402"/>
      <c r="N22" s="403"/>
      <c r="O22" s="335"/>
      <c r="P22" s="335"/>
      <c r="Q22" s="335"/>
      <c r="R22" s="335"/>
      <c r="S22" s="404"/>
      <c r="T22" s="404"/>
      <c r="U22" s="404"/>
      <c r="V22" s="404"/>
      <c r="W22" s="404"/>
      <c r="X22" s="404"/>
      <c r="Y22" s="405"/>
      <c r="Z22" s="335"/>
      <c r="AA22" s="335">
        <v>0.78</v>
      </c>
      <c r="AB22" s="335">
        <v>0.22</v>
      </c>
      <c r="AC22" s="335"/>
      <c r="AD22" s="404"/>
      <c r="AE22" s="404"/>
      <c r="AF22" s="404"/>
      <c r="AG22" s="404"/>
      <c r="AH22" s="404"/>
      <c r="AI22" s="404"/>
      <c r="AJ22" s="406"/>
      <c r="AK22" s="407"/>
      <c r="AL22" s="335"/>
      <c r="AM22" s="335"/>
      <c r="AN22" s="335"/>
      <c r="AO22" s="335"/>
      <c r="AP22" s="404"/>
      <c r="AQ22" s="404"/>
      <c r="AR22" s="404"/>
      <c r="AS22" s="404"/>
      <c r="AT22" s="404"/>
      <c r="AU22" s="404"/>
      <c r="AV22" s="220"/>
      <c r="AW22" s="92"/>
    </row>
    <row r="23" spans="1:56" s="93" customFormat="1" x14ac:dyDescent="0.25">
      <c r="A23" s="343" t="s">
        <v>429</v>
      </c>
      <c r="B23" s="318" t="s">
        <v>307</v>
      </c>
      <c r="C23" s="244">
        <v>2585</v>
      </c>
      <c r="D23" s="393"/>
      <c r="E23" s="417" t="s">
        <v>594</v>
      </c>
      <c r="F23" s="397"/>
      <c r="G23" s="398"/>
      <c r="H23" s="398"/>
      <c r="I23" s="399"/>
      <c r="J23" s="400"/>
      <c r="K23" s="401"/>
      <c r="L23" s="401"/>
      <c r="M23" s="402"/>
      <c r="N23" s="403"/>
      <c r="O23" s="335"/>
      <c r="P23" s="335"/>
      <c r="Q23" s="335"/>
      <c r="R23" s="335"/>
      <c r="S23" s="404"/>
      <c r="T23" s="404"/>
      <c r="U23" s="404"/>
      <c r="V23" s="404"/>
      <c r="W23" s="404"/>
      <c r="X23" s="404"/>
      <c r="Y23" s="405"/>
      <c r="Z23" s="335"/>
      <c r="AA23" s="335"/>
      <c r="AB23" s="335"/>
      <c r="AC23" s="335"/>
      <c r="AD23" s="404"/>
      <c r="AE23" s="404"/>
      <c r="AF23" s="404"/>
      <c r="AG23" s="404"/>
      <c r="AH23" s="404"/>
      <c r="AI23" s="404"/>
      <c r="AJ23" s="406"/>
      <c r="AK23" s="407"/>
      <c r="AL23" s="335"/>
      <c r="AM23" s="335">
        <v>0.3</v>
      </c>
      <c r="AN23" s="335">
        <v>0.2</v>
      </c>
      <c r="AO23" s="335"/>
      <c r="AP23" s="404"/>
      <c r="AQ23" s="404"/>
      <c r="AR23" s="404"/>
      <c r="AS23" s="404"/>
      <c r="AT23" s="404"/>
      <c r="AU23" s="404"/>
      <c r="AV23" s="220"/>
      <c r="AW23" s="92"/>
    </row>
    <row r="24" spans="1:56" s="93" customFormat="1" x14ac:dyDescent="0.25">
      <c r="A24" s="394" t="s">
        <v>596</v>
      </c>
      <c r="B24" s="285" t="s">
        <v>597</v>
      </c>
      <c r="C24" s="395">
        <v>2543</v>
      </c>
      <c r="D24" s="409"/>
      <c r="E24" s="347" t="s">
        <v>594</v>
      </c>
      <c r="F24" s="397"/>
      <c r="G24" s="398"/>
      <c r="H24" s="398"/>
      <c r="I24" s="399"/>
      <c r="J24" s="400"/>
      <c r="K24" s="401"/>
      <c r="L24" s="401"/>
      <c r="M24" s="402"/>
      <c r="N24" s="403"/>
      <c r="O24" s="335"/>
      <c r="P24" s="335"/>
      <c r="Q24" s="335"/>
      <c r="R24" s="335"/>
      <c r="S24" s="404"/>
      <c r="T24" s="404"/>
      <c r="U24" s="404"/>
      <c r="V24" s="404"/>
      <c r="W24" s="404"/>
      <c r="X24" s="404"/>
      <c r="Y24" s="405"/>
      <c r="Z24" s="335"/>
      <c r="AA24" s="335">
        <v>0.5</v>
      </c>
      <c r="AB24" s="335"/>
      <c r="AC24" s="335"/>
      <c r="AD24" s="404"/>
      <c r="AE24" s="404">
        <v>4.2000000000000003E-2</v>
      </c>
      <c r="AF24" s="404"/>
      <c r="AG24" s="404"/>
      <c r="AH24" s="404"/>
      <c r="AI24" s="404"/>
      <c r="AJ24" s="406"/>
      <c r="AK24" s="407"/>
      <c r="AL24" s="335"/>
      <c r="AM24" s="335"/>
      <c r="AN24" s="335"/>
      <c r="AO24" s="335"/>
      <c r="AP24" s="404"/>
      <c r="AQ24" s="404"/>
      <c r="AR24" s="404"/>
      <c r="AS24" s="404"/>
      <c r="AT24" s="404"/>
      <c r="AU24" s="404"/>
      <c r="AV24" s="220"/>
      <c r="AW24" s="92"/>
    </row>
    <row r="25" spans="1:56" s="93" customFormat="1" x14ac:dyDescent="0.25">
      <c r="A25" s="394" t="s">
        <v>598</v>
      </c>
      <c r="B25" s="285" t="s">
        <v>394</v>
      </c>
      <c r="C25" s="395">
        <v>2368</v>
      </c>
      <c r="D25" s="396"/>
      <c r="E25" s="375" t="s">
        <v>594</v>
      </c>
      <c r="F25" s="397"/>
      <c r="G25" s="398"/>
      <c r="H25" s="398"/>
      <c r="I25" s="399"/>
      <c r="J25" s="400"/>
      <c r="K25" s="401"/>
      <c r="L25" s="401"/>
      <c r="M25" s="402"/>
      <c r="N25" s="403"/>
      <c r="O25" s="335"/>
      <c r="P25" s="335"/>
      <c r="Q25" s="335"/>
      <c r="R25" s="335"/>
      <c r="S25" s="404"/>
      <c r="T25" s="404"/>
      <c r="U25" s="404"/>
      <c r="V25" s="404"/>
      <c r="W25" s="404"/>
      <c r="X25" s="404"/>
      <c r="Y25" s="405"/>
      <c r="Z25" s="335"/>
      <c r="AA25" s="335">
        <v>0.34</v>
      </c>
      <c r="AB25" s="335">
        <v>0.66</v>
      </c>
      <c r="AC25" s="335"/>
      <c r="AD25" s="404"/>
      <c r="AE25" s="404"/>
      <c r="AF25" s="404"/>
      <c r="AG25" s="404"/>
      <c r="AH25" s="404"/>
      <c r="AI25" s="404"/>
      <c r="AJ25" s="406"/>
      <c r="AK25" s="407"/>
      <c r="AL25" s="335"/>
      <c r="AM25" s="335"/>
      <c r="AN25" s="335"/>
      <c r="AO25" s="335"/>
      <c r="AP25" s="404"/>
      <c r="AQ25" s="404"/>
      <c r="AR25" s="404"/>
      <c r="AS25" s="404"/>
      <c r="AT25" s="404"/>
      <c r="AU25" s="404"/>
      <c r="AV25" s="220"/>
      <c r="AW25" s="92"/>
    </row>
    <row r="26" spans="1:56" s="61" customFormat="1" x14ac:dyDescent="0.25">
      <c r="A26" s="343" t="s">
        <v>599</v>
      </c>
      <c r="B26" s="318" t="s">
        <v>213</v>
      </c>
      <c r="C26" s="244">
        <v>2363</v>
      </c>
      <c r="D26" s="393"/>
      <c r="E26" s="375" t="s">
        <v>594</v>
      </c>
      <c r="F26" s="376"/>
      <c r="G26" s="349"/>
      <c r="H26" s="349"/>
      <c r="I26" s="350"/>
      <c r="J26" s="377"/>
      <c r="K26" s="352"/>
      <c r="L26" s="352"/>
      <c r="M26" s="353"/>
      <c r="N26" s="358"/>
      <c r="O26" s="657"/>
      <c r="P26" s="657"/>
      <c r="Q26" s="657"/>
      <c r="R26" s="657"/>
      <c r="S26" s="657"/>
      <c r="T26" s="657"/>
      <c r="U26" s="657"/>
      <c r="V26" s="657"/>
      <c r="W26" s="657"/>
      <c r="X26" s="357"/>
      <c r="Y26" s="358"/>
      <c r="Z26" s="657"/>
      <c r="AA26" s="657"/>
      <c r="AB26" s="657"/>
      <c r="AC26" s="657">
        <v>1</v>
      </c>
      <c r="AD26" s="657"/>
      <c r="AE26" s="657"/>
      <c r="AF26" s="657"/>
      <c r="AG26" s="657"/>
      <c r="AH26" s="657"/>
      <c r="AI26" s="355"/>
      <c r="AJ26" s="357"/>
      <c r="AK26" s="358"/>
      <c r="AL26" s="657"/>
      <c r="AM26" s="657"/>
      <c r="AN26" s="657"/>
      <c r="AO26" s="657"/>
      <c r="AP26" s="657"/>
      <c r="AQ26" s="355"/>
      <c r="AR26" s="657"/>
      <c r="AS26" s="355"/>
      <c r="AT26" s="657"/>
      <c r="AU26" s="355"/>
      <c r="AV26" s="220"/>
      <c r="AW26" s="92"/>
      <c r="AX26" s="93"/>
      <c r="AY26" s="93"/>
      <c r="AZ26" s="93"/>
      <c r="BA26" s="93"/>
      <c r="BB26" s="93"/>
      <c r="BC26" s="93"/>
      <c r="BD26" s="93"/>
    </row>
    <row r="27" spans="1:56" s="61" customFormat="1" x14ac:dyDescent="0.25">
      <c r="A27" s="418" t="s">
        <v>600</v>
      </c>
      <c r="B27" s="318" t="s">
        <v>394</v>
      </c>
      <c r="C27" s="244">
        <v>2188</v>
      </c>
      <c r="D27" s="393"/>
      <c r="E27" s="417" t="s">
        <v>594</v>
      </c>
      <c r="F27" s="376"/>
      <c r="G27" s="376"/>
      <c r="H27" s="376"/>
      <c r="I27" s="350"/>
      <c r="J27" s="377"/>
      <c r="K27" s="352"/>
      <c r="L27" s="352"/>
      <c r="M27" s="353"/>
      <c r="N27" s="358"/>
      <c r="O27" s="657"/>
      <c r="P27" s="657"/>
      <c r="Q27" s="657"/>
      <c r="R27" s="657"/>
      <c r="S27" s="355"/>
      <c r="T27" s="355"/>
      <c r="U27" s="355"/>
      <c r="V27" s="355"/>
      <c r="W27" s="355"/>
      <c r="X27" s="355"/>
      <c r="Y27" s="356"/>
      <c r="Z27" s="657"/>
      <c r="AA27" s="657"/>
      <c r="AB27" s="657"/>
      <c r="AC27" s="657"/>
      <c r="AD27" s="355"/>
      <c r="AE27" s="355"/>
      <c r="AF27" s="355"/>
      <c r="AG27" s="355"/>
      <c r="AH27" s="355"/>
      <c r="AI27" s="355"/>
      <c r="AJ27" s="357"/>
      <c r="AK27" s="358"/>
      <c r="AL27" s="657"/>
      <c r="AM27" s="657"/>
      <c r="AN27" s="657"/>
      <c r="AO27" s="657">
        <v>0.8</v>
      </c>
      <c r="AP27" s="355"/>
      <c r="AQ27" s="355">
        <v>0.03</v>
      </c>
      <c r="AR27" s="355">
        <v>0.17</v>
      </c>
      <c r="AS27" s="355"/>
      <c r="AT27" s="355"/>
      <c r="AU27" s="355"/>
      <c r="AV27" s="415"/>
      <c r="AW27" s="92"/>
      <c r="AX27" s="93"/>
      <c r="AY27" s="93"/>
      <c r="AZ27" s="93"/>
      <c r="BA27" s="93"/>
      <c r="BB27" s="93"/>
      <c r="BC27" s="93"/>
      <c r="BD27" s="93"/>
    </row>
    <row r="28" spans="1:56" s="61" customFormat="1" x14ac:dyDescent="0.25">
      <c r="A28" s="418" t="s">
        <v>113</v>
      </c>
      <c r="B28" s="318" t="s">
        <v>114</v>
      </c>
      <c r="C28" s="244">
        <v>1914</v>
      </c>
      <c r="D28" s="393"/>
      <c r="E28" s="417" t="s">
        <v>594</v>
      </c>
      <c r="F28" s="376"/>
      <c r="G28" s="376"/>
      <c r="H28" s="376"/>
      <c r="I28" s="350"/>
      <c r="J28" s="377"/>
      <c r="K28" s="352"/>
      <c r="L28" s="352"/>
      <c r="M28" s="353"/>
      <c r="N28" s="358"/>
      <c r="O28" s="657"/>
      <c r="P28" s="657"/>
      <c r="Q28" s="657"/>
      <c r="R28" s="657"/>
      <c r="S28" s="355"/>
      <c r="T28" s="355"/>
      <c r="U28" s="355"/>
      <c r="V28" s="355"/>
      <c r="W28" s="355"/>
      <c r="X28" s="355"/>
      <c r="Y28" s="356"/>
      <c r="Z28" s="657"/>
      <c r="AA28" s="657"/>
      <c r="AB28" s="657"/>
      <c r="AC28" s="657"/>
      <c r="AD28" s="355"/>
      <c r="AE28" s="355"/>
      <c r="AF28" s="355"/>
      <c r="AG28" s="355"/>
      <c r="AH28" s="355"/>
      <c r="AI28" s="355"/>
      <c r="AJ28" s="357"/>
      <c r="AK28" s="358"/>
      <c r="AL28" s="657"/>
      <c r="AM28" s="657"/>
      <c r="AN28" s="657"/>
      <c r="AO28" s="657"/>
      <c r="AP28" s="355"/>
      <c r="AQ28" s="355">
        <v>0.34599999999999997</v>
      </c>
      <c r="AR28" s="355">
        <v>0.154</v>
      </c>
      <c r="AS28" s="355"/>
      <c r="AT28" s="355"/>
      <c r="AU28" s="355"/>
      <c r="AV28" s="415"/>
      <c r="AW28" s="92"/>
      <c r="AX28" s="93"/>
      <c r="AY28" s="93"/>
      <c r="AZ28" s="93"/>
      <c r="BA28" s="93"/>
      <c r="BB28" s="93"/>
      <c r="BC28" s="93"/>
      <c r="BD28" s="93"/>
    </row>
    <row r="29" spans="1:56" s="61" customFormat="1" x14ac:dyDescent="0.25">
      <c r="A29" s="418" t="s">
        <v>601</v>
      </c>
      <c r="B29" s="318" t="s">
        <v>602</v>
      </c>
      <c r="C29" s="244">
        <v>1909</v>
      </c>
      <c r="D29" s="393"/>
      <c r="E29" s="375" t="s">
        <v>594</v>
      </c>
      <c r="F29" s="376"/>
      <c r="G29" s="376"/>
      <c r="H29" s="376"/>
      <c r="I29" s="350"/>
      <c r="J29" s="377"/>
      <c r="K29" s="352"/>
      <c r="L29" s="352"/>
      <c r="M29" s="353"/>
      <c r="N29" s="358"/>
      <c r="O29" s="657"/>
      <c r="P29" s="657"/>
      <c r="Q29" s="657"/>
      <c r="R29" s="657"/>
      <c r="S29" s="355"/>
      <c r="T29" s="355"/>
      <c r="U29" s="355"/>
      <c r="V29" s="355"/>
      <c r="W29" s="355"/>
      <c r="X29" s="355"/>
      <c r="Y29" s="356"/>
      <c r="Z29" s="657"/>
      <c r="AA29" s="657"/>
      <c r="AB29" s="657"/>
      <c r="AC29" s="657"/>
      <c r="AD29" s="355"/>
      <c r="AE29" s="355"/>
      <c r="AF29" s="355"/>
      <c r="AG29" s="355"/>
      <c r="AH29" s="355"/>
      <c r="AI29" s="355"/>
      <c r="AJ29" s="357"/>
      <c r="AK29" s="358"/>
      <c r="AL29" s="657"/>
      <c r="AM29" s="657"/>
      <c r="AN29" s="657"/>
      <c r="AO29" s="657"/>
      <c r="AP29" s="355"/>
      <c r="AQ29" s="355">
        <v>0.64</v>
      </c>
      <c r="AR29" s="355"/>
      <c r="AS29" s="355"/>
      <c r="AT29" s="355"/>
      <c r="AU29" s="355"/>
      <c r="AV29" s="415"/>
      <c r="AW29" s="92"/>
      <c r="AX29" s="93"/>
      <c r="AY29" s="93"/>
      <c r="AZ29" s="93"/>
      <c r="BA29" s="93"/>
      <c r="BB29" s="93"/>
      <c r="BC29" s="93"/>
      <c r="BD29" s="93"/>
    </row>
    <row r="30" spans="1:56" s="61" customFormat="1" x14ac:dyDescent="0.25">
      <c r="A30" s="418" t="s">
        <v>603</v>
      </c>
      <c r="B30" s="318" t="s">
        <v>282</v>
      </c>
      <c r="C30" s="244">
        <v>1909</v>
      </c>
      <c r="D30" s="393"/>
      <c r="E30" s="375" t="s">
        <v>594</v>
      </c>
      <c r="F30" s="376"/>
      <c r="G30" s="376"/>
      <c r="H30" s="376"/>
      <c r="I30" s="350"/>
      <c r="J30" s="377"/>
      <c r="K30" s="352"/>
      <c r="L30" s="352"/>
      <c r="M30" s="353"/>
      <c r="N30" s="358"/>
      <c r="O30" s="657"/>
      <c r="P30" s="657"/>
      <c r="Q30" s="657"/>
      <c r="R30" s="657"/>
      <c r="S30" s="355"/>
      <c r="T30" s="355"/>
      <c r="U30" s="355"/>
      <c r="V30" s="355"/>
      <c r="W30" s="355"/>
      <c r="X30" s="355"/>
      <c r="Y30" s="356"/>
      <c r="Z30" s="657"/>
      <c r="AA30" s="657"/>
      <c r="AB30" s="657"/>
      <c r="AC30" s="657"/>
      <c r="AD30" s="355"/>
      <c r="AE30" s="355"/>
      <c r="AF30" s="355"/>
      <c r="AG30" s="355"/>
      <c r="AH30" s="355"/>
      <c r="AI30" s="355"/>
      <c r="AJ30" s="357"/>
      <c r="AK30" s="358"/>
      <c r="AL30" s="657"/>
      <c r="AM30" s="657"/>
      <c r="AN30" s="657"/>
      <c r="AO30" s="657"/>
      <c r="AP30" s="355"/>
      <c r="AQ30" s="355">
        <v>0.32500000000000001</v>
      </c>
      <c r="AR30" s="355">
        <v>0.17499999999999999</v>
      </c>
      <c r="AS30" s="355"/>
      <c r="AT30" s="355"/>
      <c r="AU30" s="355"/>
      <c r="AV30" s="415"/>
      <c r="AW30" s="92"/>
      <c r="AX30" s="93"/>
      <c r="AY30" s="93"/>
      <c r="AZ30" s="93"/>
      <c r="BA30" s="93"/>
      <c r="BB30" s="93"/>
      <c r="BC30" s="93"/>
      <c r="BD30" s="93"/>
    </row>
    <row r="31" spans="1:56" s="61" customFormat="1" x14ac:dyDescent="0.25">
      <c r="A31" s="418" t="s">
        <v>319</v>
      </c>
      <c r="B31" s="318" t="s">
        <v>213</v>
      </c>
      <c r="C31" s="244">
        <v>1896</v>
      </c>
      <c r="D31" s="393"/>
      <c r="E31" s="375" t="s">
        <v>594</v>
      </c>
      <c r="F31" s="376"/>
      <c r="G31" s="376"/>
      <c r="H31" s="376"/>
      <c r="I31" s="350"/>
      <c r="J31" s="377"/>
      <c r="K31" s="352"/>
      <c r="L31" s="352"/>
      <c r="M31" s="353"/>
      <c r="N31" s="358"/>
      <c r="O31" s="657"/>
      <c r="P31" s="657"/>
      <c r="Q31" s="657"/>
      <c r="R31" s="657"/>
      <c r="S31" s="355"/>
      <c r="T31" s="355"/>
      <c r="U31" s="355"/>
      <c r="V31" s="355"/>
      <c r="W31" s="355"/>
      <c r="X31" s="355"/>
      <c r="Y31" s="356"/>
      <c r="Z31" s="657"/>
      <c r="AA31" s="657"/>
      <c r="AB31" s="657"/>
      <c r="AC31" s="657"/>
      <c r="AD31" s="355"/>
      <c r="AE31" s="355"/>
      <c r="AF31" s="355"/>
      <c r="AG31" s="355"/>
      <c r="AH31" s="355"/>
      <c r="AI31" s="355"/>
      <c r="AJ31" s="357"/>
      <c r="AK31" s="358"/>
      <c r="AL31" s="657"/>
      <c r="AM31" s="657"/>
      <c r="AN31" s="657"/>
      <c r="AO31" s="657"/>
      <c r="AP31" s="355"/>
      <c r="AQ31" s="355">
        <v>0.74</v>
      </c>
      <c r="AR31" s="355"/>
      <c r="AS31" s="355"/>
      <c r="AT31" s="355"/>
      <c r="AU31" s="355"/>
      <c r="AV31" s="415"/>
      <c r="AW31" s="92"/>
      <c r="AX31" s="93"/>
      <c r="AY31" s="93"/>
      <c r="AZ31" s="93"/>
      <c r="BA31" s="93"/>
      <c r="BB31" s="93"/>
      <c r="BC31" s="93"/>
      <c r="BD31" s="93"/>
    </row>
    <row r="32" spans="1:56" s="61" customFormat="1" x14ac:dyDescent="0.25">
      <c r="A32" s="418" t="s">
        <v>604</v>
      </c>
      <c r="B32" s="318" t="s">
        <v>605</v>
      </c>
      <c r="C32" s="244">
        <v>1786</v>
      </c>
      <c r="D32" s="393"/>
      <c r="E32" s="375" t="s">
        <v>594</v>
      </c>
      <c r="F32" s="376"/>
      <c r="G32" s="376"/>
      <c r="H32" s="376"/>
      <c r="I32" s="350"/>
      <c r="J32" s="377"/>
      <c r="K32" s="352"/>
      <c r="L32" s="352"/>
      <c r="M32" s="353"/>
      <c r="N32" s="358"/>
      <c r="O32" s="657"/>
      <c r="P32" s="657"/>
      <c r="Q32" s="657"/>
      <c r="R32" s="657"/>
      <c r="S32" s="355"/>
      <c r="T32" s="355"/>
      <c r="U32" s="355"/>
      <c r="V32" s="355"/>
      <c r="W32" s="355"/>
      <c r="X32" s="355"/>
      <c r="Y32" s="356"/>
      <c r="Z32" s="657"/>
      <c r="AA32" s="657"/>
      <c r="AB32" s="657"/>
      <c r="AC32" s="657"/>
      <c r="AD32" s="355"/>
      <c r="AE32" s="355"/>
      <c r="AF32" s="355"/>
      <c r="AG32" s="355"/>
      <c r="AH32" s="355"/>
      <c r="AI32" s="355"/>
      <c r="AJ32" s="357"/>
      <c r="AK32" s="358"/>
      <c r="AL32" s="657"/>
      <c r="AM32" s="657"/>
      <c r="AN32" s="657"/>
      <c r="AO32" s="657"/>
      <c r="AP32" s="355"/>
      <c r="AQ32" s="355">
        <v>0.3</v>
      </c>
      <c r="AR32" s="355">
        <v>0.1</v>
      </c>
      <c r="AS32" s="355"/>
      <c r="AT32" s="355">
        <v>0.1</v>
      </c>
      <c r="AU32" s="355"/>
      <c r="AV32" s="415"/>
      <c r="AW32" s="92"/>
      <c r="AX32" s="93"/>
      <c r="AY32" s="93"/>
      <c r="AZ32" s="93"/>
      <c r="BA32" s="93"/>
      <c r="BB32" s="93"/>
      <c r="BC32" s="93"/>
      <c r="BD32" s="93"/>
    </row>
    <row r="33" spans="1:56" s="61" customFormat="1" x14ac:dyDescent="0.25">
      <c r="A33" s="418" t="s">
        <v>606</v>
      </c>
      <c r="B33" s="318" t="s">
        <v>607</v>
      </c>
      <c r="C33" s="244">
        <v>1457</v>
      </c>
      <c r="D33" s="393"/>
      <c r="E33" s="375" t="s">
        <v>594</v>
      </c>
      <c r="F33" s="376"/>
      <c r="G33" s="376"/>
      <c r="H33" s="376"/>
      <c r="I33" s="350"/>
      <c r="J33" s="377"/>
      <c r="K33" s="352"/>
      <c r="L33" s="352"/>
      <c r="M33" s="353"/>
      <c r="N33" s="358"/>
      <c r="O33" s="657"/>
      <c r="P33" s="657"/>
      <c r="Q33" s="657"/>
      <c r="R33" s="657"/>
      <c r="S33" s="355"/>
      <c r="T33" s="355"/>
      <c r="U33" s="355"/>
      <c r="V33" s="355"/>
      <c r="W33" s="355"/>
      <c r="X33" s="355"/>
      <c r="Y33" s="356"/>
      <c r="Z33" s="657"/>
      <c r="AA33" s="657"/>
      <c r="AB33" s="657"/>
      <c r="AC33" s="657"/>
      <c r="AD33" s="355"/>
      <c r="AE33" s="355"/>
      <c r="AF33" s="355"/>
      <c r="AG33" s="355"/>
      <c r="AH33" s="355"/>
      <c r="AI33" s="355"/>
      <c r="AJ33" s="357"/>
      <c r="AK33" s="358"/>
      <c r="AL33" s="657"/>
      <c r="AM33" s="657"/>
      <c r="AN33" s="657"/>
      <c r="AO33" s="657"/>
      <c r="AP33" s="355"/>
      <c r="AQ33" s="355"/>
      <c r="AR33" s="355"/>
      <c r="AS33" s="355">
        <v>0.3</v>
      </c>
      <c r="AT33" s="355">
        <v>0.1</v>
      </c>
      <c r="AU33" s="355"/>
      <c r="AV33" s="415"/>
      <c r="AW33" s="92"/>
      <c r="AX33" s="93"/>
      <c r="AY33" s="93"/>
      <c r="AZ33" s="93"/>
      <c r="BA33" s="93"/>
      <c r="BB33" s="93"/>
      <c r="BC33" s="93"/>
      <c r="BD33" s="93"/>
    </row>
    <row r="34" spans="1:56" s="61" customFormat="1" x14ac:dyDescent="0.25">
      <c r="A34" s="418" t="s">
        <v>608</v>
      </c>
      <c r="B34" s="318" t="s">
        <v>203</v>
      </c>
      <c r="C34" s="244">
        <v>1362</v>
      </c>
      <c r="D34" s="393"/>
      <c r="E34" s="375" t="s">
        <v>594</v>
      </c>
      <c r="F34" s="376"/>
      <c r="G34" s="376"/>
      <c r="H34" s="376"/>
      <c r="I34" s="350"/>
      <c r="J34" s="377"/>
      <c r="K34" s="352"/>
      <c r="L34" s="352"/>
      <c r="M34" s="353"/>
      <c r="N34" s="358"/>
      <c r="O34" s="657"/>
      <c r="P34" s="657"/>
      <c r="Q34" s="657"/>
      <c r="R34" s="657"/>
      <c r="S34" s="355"/>
      <c r="T34" s="355"/>
      <c r="U34" s="355"/>
      <c r="V34" s="355"/>
      <c r="W34" s="355"/>
      <c r="X34" s="355"/>
      <c r="Y34" s="356"/>
      <c r="Z34" s="657"/>
      <c r="AA34" s="657"/>
      <c r="AB34" s="657"/>
      <c r="AC34" s="657"/>
      <c r="AD34" s="355"/>
      <c r="AE34" s="355"/>
      <c r="AF34" s="355"/>
      <c r="AG34" s="355"/>
      <c r="AH34" s="355"/>
      <c r="AI34" s="355"/>
      <c r="AJ34" s="357"/>
      <c r="AK34" s="358"/>
      <c r="AL34" s="657"/>
      <c r="AM34" s="657"/>
      <c r="AN34" s="657"/>
      <c r="AO34" s="657"/>
      <c r="AP34" s="355"/>
      <c r="AQ34" s="355"/>
      <c r="AR34" s="355"/>
      <c r="AS34" s="355">
        <v>0.5</v>
      </c>
      <c r="AT34" s="355">
        <v>0.5</v>
      </c>
      <c r="AU34" s="355"/>
      <c r="AV34" s="415"/>
      <c r="AW34" s="92"/>
      <c r="AX34" s="93"/>
      <c r="AY34" s="93"/>
      <c r="AZ34" s="93"/>
      <c r="BA34" s="93"/>
      <c r="BB34" s="93"/>
      <c r="BC34" s="93"/>
      <c r="BD34" s="93"/>
    </row>
    <row r="35" spans="1:56" s="61" customFormat="1" x14ac:dyDescent="0.25">
      <c r="A35" s="418" t="s">
        <v>609</v>
      </c>
      <c r="B35" s="318" t="s">
        <v>610</v>
      </c>
      <c r="C35" s="244">
        <v>1278</v>
      </c>
      <c r="D35" s="393"/>
      <c r="E35" s="375" t="s">
        <v>594</v>
      </c>
      <c r="F35" s="376"/>
      <c r="G35" s="376"/>
      <c r="H35" s="376"/>
      <c r="I35" s="350"/>
      <c r="J35" s="377"/>
      <c r="K35" s="352"/>
      <c r="L35" s="352"/>
      <c r="M35" s="353"/>
      <c r="N35" s="358"/>
      <c r="O35" s="657"/>
      <c r="P35" s="657"/>
      <c r="Q35" s="657"/>
      <c r="R35" s="657"/>
      <c r="S35" s="355"/>
      <c r="T35" s="355"/>
      <c r="U35" s="355"/>
      <c r="V35" s="355"/>
      <c r="W35" s="355"/>
      <c r="X35" s="355"/>
      <c r="Y35" s="356"/>
      <c r="Z35" s="657"/>
      <c r="AA35" s="657"/>
      <c r="AB35" s="657"/>
      <c r="AC35" s="657"/>
      <c r="AD35" s="355"/>
      <c r="AE35" s="355"/>
      <c r="AF35" s="355"/>
      <c r="AG35" s="355"/>
      <c r="AH35" s="355"/>
      <c r="AI35" s="355"/>
      <c r="AJ35" s="357"/>
      <c r="AK35" s="358"/>
      <c r="AL35" s="657"/>
      <c r="AM35" s="657"/>
      <c r="AN35" s="657"/>
      <c r="AO35" s="657"/>
      <c r="AP35" s="355"/>
      <c r="AQ35" s="355"/>
      <c r="AR35" s="355"/>
      <c r="AS35" s="355">
        <v>0.75</v>
      </c>
      <c r="AT35" s="355">
        <v>0.25</v>
      </c>
      <c r="AU35" s="355"/>
      <c r="AV35" s="415"/>
      <c r="AW35" s="92"/>
      <c r="AX35" s="93"/>
      <c r="AY35" s="93"/>
      <c r="AZ35" s="93"/>
      <c r="BA35" s="93"/>
      <c r="BB35" s="93"/>
      <c r="BC35" s="93"/>
      <c r="BD35" s="93"/>
    </row>
    <row r="36" spans="1:56" s="61" customFormat="1" x14ac:dyDescent="0.25">
      <c r="A36" s="418" t="s">
        <v>613</v>
      </c>
      <c r="B36" s="318" t="s">
        <v>451</v>
      </c>
      <c r="C36" s="244">
        <v>756</v>
      </c>
      <c r="D36" s="393"/>
      <c r="E36" s="375"/>
      <c r="F36" s="376"/>
      <c r="G36" s="376"/>
      <c r="H36" s="376"/>
      <c r="I36" s="350"/>
      <c r="J36" s="377"/>
      <c r="K36" s="352"/>
      <c r="L36" s="352"/>
      <c r="M36" s="353"/>
      <c r="N36" s="358"/>
      <c r="O36" s="657"/>
      <c r="P36" s="657"/>
      <c r="Q36" s="657"/>
      <c r="R36" s="657"/>
      <c r="S36" s="355"/>
      <c r="T36" s="355"/>
      <c r="U36" s="355"/>
      <c r="V36" s="355"/>
      <c r="W36" s="355"/>
      <c r="X36" s="355"/>
      <c r="Y36" s="356"/>
      <c r="Z36" s="657"/>
      <c r="AA36" s="657"/>
      <c r="AB36" s="657"/>
      <c r="AC36" s="657"/>
      <c r="AD36" s="355"/>
      <c r="AE36" s="355"/>
      <c r="AF36" s="355"/>
      <c r="AG36" s="355"/>
      <c r="AH36" s="355"/>
      <c r="AI36" s="355"/>
      <c r="AJ36" s="357"/>
      <c r="AK36" s="358"/>
      <c r="AL36" s="657"/>
      <c r="AM36" s="657"/>
      <c r="AN36" s="657"/>
      <c r="AO36" s="657"/>
      <c r="AP36" s="355"/>
      <c r="AQ36" s="355">
        <v>8.7999999999999995E-2</v>
      </c>
      <c r="AR36" s="355"/>
      <c r="AS36" s="355">
        <v>0.7</v>
      </c>
      <c r="AT36" s="355"/>
      <c r="AU36" s="355"/>
      <c r="AV36" s="415"/>
      <c r="AW36" s="92"/>
      <c r="AX36" s="93"/>
      <c r="AY36" s="93"/>
      <c r="AZ36" s="93"/>
      <c r="BA36" s="93"/>
      <c r="BB36" s="93"/>
      <c r="BC36" s="93"/>
      <c r="BD36" s="93"/>
    </row>
    <row r="37" spans="1:56" s="61" customFormat="1" x14ac:dyDescent="0.25">
      <c r="A37" s="418" t="s">
        <v>612</v>
      </c>
      <c r="B37" s="318" t="s">
        <v>277</v>
      </c>
      <c r="C37" s="244">
        <v>601</v>
      </c>
      <c r="D37" s="393"/>
      <c r="E37" s="375" t="s">
        <v>594</v>
      </c>
      <c r="F37" s="376"/>
      <c r="G37" s="376"/>
      <c r="H37" s="376"/>
      <c r="I37" s="350"/>
      <c r="J37" s="377"/>
      <c r="K37" s="352"/>
      <c r="L37" s="352"/>
      <c r="M37" s="353"/>
      <c r="N37" s="358"/>
      <c r="O37" s="657"/>
      <c r="P37" s="657"/>
      <c r="Q37" s="657"/>
      <c r="R37" s="657"/>
      <c r="S37" s="355"/>
      <c r="T37" s="355"/>
      <c r="U37" s="355"/>
      <c r="V37" s="355"/>
      <c r="W37" s="355"/>
      <c r="X37" s="355"/>
      <c r="Y37" s="356"/>
      <c r="Z37" s="657"/>
      <c r="AA37" s="657"/>
      <c r="AB37" s="657"/>
      <c r="AC37" s="657"/>
      <c r="AD37" s="355"/>
      <c r="AE37" s="355"/>
      <c r="AF37" s="355"/>
      <c r="AG37" s="355"/>
      <c r="AH37" s="355"/>
      <c r="AI37" s="355"/>
      <c r="AJ37" s="357"/>
      <c r="AK37" s="358"/>
      <c r="AL37" s="657"/>
      <c r="AM37" s="657"/>
      <c r="AN37" s="657"/>
      <c r="AO37" s="657"/>
      <c r="AP37" s="355"/>
      <c r="AQ37" s="355">
        <v>8.7999999999999995E-2</v>
      </c>
      <c r="AR37" s="355"/>
      <c r="AS37" s="355">
        <v>0.2</v>
      </c>
      <c r="AT37" s="355"/>
      <c r="AU37" s="355"/>
      <c r="AV37" s="415"/>
      <c r="AW37" s="92"/>
      <c r="AX37" s="93"/>
      <c r="AY37" s="93"/>
      <c r="AZ37" s="93"/>
      <c r="BA37" s="93"/>
      <c r="BB37" s="93"/>
      <c r="BC37" s="93"/>
      <c r="BD37" s="93"/>
    </row>
    <row r="38" spans="1:56" s="61" customFormat="1" x14ac:dyDescent="0.25">
      <c r="A38" s="394" t="s">
        <v>614</v>
      </c>
      <c r="B38" s="285" t="s">
        <v>138</v>
      </c>
      <c r="C38" s="242">
        <v>469</v>
      </c>
      <c r="D38" s="396"/>
      <c r="E38" s="565"/>
      <c r="F38" s="397"/>
      <c r="G38" s="398"/>
      <c r="H38" s="398"/>
      <c r="I38" s="399"/>
      <c r="J38" s="400"/>
      <c r="K38" s="401"/>
      <c r="L38" s="401"/>
      <c r="M38" s="566"/>
      <c r="N38" s="407"/>
      <c r="O38" s="335"/>
      <c r="P38" s="335"/>
      <c r="Q38" s="335"/>
      <c r="R38" s="335"/>
      <c r="S38" s="404"/>
      <c r="T38" s="404"/>
      <c r="U38" s="404"/>
      <c r="V38" s="404"/>
      <c r="W38" s="404"/>
      <c r="X38" s="404"/>
      <c r="Y38" s="405"/>
      <c r="Z38" s="335"/>
      <c r="AA38" s="335"/>
      <c r="AB38" s="335"/>
      <c r="AC38" s="335"/>
      <c r="AD38" s="404"/>
      <c r="AE38" s="404"/>
      <c r="AF38" s="404"/>
      <c r="AG38" s="404"/>
      <c r="AH38" s="404"/>
      <c r="AI38" s="404"/>
      <c r="AJ38" s="406"/>
      <c r="AK38" s="407"/>
      <c r="AL38" s="335"/>
      <c r="AM38" s="335"/>
      <c r="AN38" s="335"/>
      <c r="AO38" s="335"/>
      <c r="AP38" s="404"/>
      <c r="AQ38" s="404"/>
      <c r="AR38" s="404"/>
      <c r="AS38" s="404">
        <v>1</v>
      </c>
      <c r="AT38" s="404"/>
      <c r="AU38" s="404"/>
      <c r="AV38" s="415"/>
      <c r="AW38" s="92"/>
      <c r="AX38" s="93"/>
      <c r="AY38" s="93"/>
      <c r="AZ38" s="93"/>
      <c r="BA38" s="93"/>
      <c r="BB38" s="93"/>
      <c r="BC38" s="93"/>
      <c r="BD38" s="93"/>
    </row>
    <row r="39" spans="1:56" s="61" customFormat="1" x14ac:dyDescent="0.25">
      <c r="A39" s="394" t="s">
        <v>1417</v>
      </c>
      <c r="B39" s="285" t="s">
        <v>115</v>
      </c>
      <c r="C39" s="242">
        <v>334</v>
      </c>
      <c r="D39" s="396"/>
      <c r="E39" s="565"/>
      <c r="F39" s="397"/>
      <c r="G39" s="398"/>
      <c r="H39" s="398"/>
      <c r="I39" s="399"/>
      <c r="J39" s="400"/>
      <c r="K39" s="401"/>
      <c r="L39" s="401"/>
      <c r="M39" s="566"/>
      <c r="N39" s="407"/>
      <c r="O39" s="335"/>
      <c r="P39" s="335"/>
      <c r="Q39" s="335"/>
      <c r="R39" s="335"/>
      <c r="S39" s="404"/>
      <c r="T39" s="404"/>
      <c r="U39" s="404"/>
      <c r="V39" s="404"/>
      <c r="W39" s="404"/>
      <c r="X39" s="404"/>
      <c r="Y39" s="405"/>
      <c r="Z39" s="335"/>
      <c r="AA39" s="335"/>
      <c r="AB39" s="335"/>
      <c r="AC39" s="335"/>
      <c r="AD39" s="404"/>
      <c r="AE39" s="404"/>
      <c r="AF39" s="404"/>
      <c r="AG39" s="404"/>
      <c r="AH39" s="404"/>
      <c r="AI39" s="404"/>
      <c r="AJ39" s="406"/>
      <c r="AK39" s="407"/>
      <c r="AL39" s="335"/>
      <c r="AM39" s="335"/>
      <c r="AN39" s="335"/>
      <c r="AO39" s="335"/>
      <c r="AP39" s="404"/>
      <c r="AQ39" s="404"/>
      <c r="AR39" s="404"/>
      <c r="AS39" s="404">
        <v>1</v>
      </c>
      <c r="AT39" s="404"/>
      <c r="AU39" s="404"/>
      <c r="AV39" s="415"/>
      <c r="AW39" s="92"/>
      <c r="AX39" s="93"/>
      <c r="AY39" s="93"/>
      <c r="AZ39" s="93"/>
      <c r="BA39" s="93"/>
      <c r="BB39" s="93"/>
      <c r="BC39" s="93"/>
      <c r="BD39" s="93"/>
    </row>
    <row r="40" spans="1:56" s="61" customFormat="1" x14ac:dyDescent="0.25">
      <c r="A40" s="394" t="s">
        <v>1440</v>
      </c>
      <c r="B40" s="285" t="s">
        <v>1073</v>
      </c>
      <c r="C40" s="242">
        <v>334</v>
      </c>
      <c r="D40" s="396"/>
      <c r="E40" s="565"/>
      <c r="F40" s="397"/>
      <c r="G40" s="398"/>
      <c r="H40" s="398"/>
      <c r="I40" s="399"/>
      <c r="J40" s="400"/>
      <c r="K40" s="401"/>
      <c r="L40" s="401"/>
      <c r="M40" s="566"/>
      <c r="N40" s="407"/>
      <c r="O40" s="335"/>
      <c r="P40" s="335"/>
      <c r="Q40" s="335"/>
      <c r="R40" s="335"/>
      <c r="S40" s="404"/>
      <c r="T40" s="404"/>
      <c r="U40" s="404"/>
      <c r="V40" s="404"/>
      <c r="W40" s="404"/>
      <c r="X40" s="404"/>
      <c r="Y40" s="405"/>
      <c r="Z40" s="335"/>
      <c r="AA40" s="335"/>
      <c r="AB40" s="335"/>
      <c r="AC40" s="335"/>
      <c r="AD40" s="404"/>
      <c r="AE40" s="404"/>
      <c r="AF40" s="404"/>
      <c r="AG40" s="404"/>
      <c r="AH40" s="404"/>
      <c r="AI40" s="404"/>
      <c r="AJ40" s="406"/>
      <c r="AK40" s="407"/>
      <c r="AL40" s="335"/>
      <c r="AM40" s="335"/>
      <c r="AN40" s="335"/>
      <c r="AO40" s="335"/>
      <c r="AP40" s="404"/>
      <c r="AQ40" s="404"/>
      <c r="AR40" s="404"/>
      <c r="AS40" s="404">
        <v>0.75</v>
      </c>
      <c r="AT40" s="404">
        <v>0.25</v>
      </c>
      <c r="AU40" s="404"/>
      <c r="AV40" s="415"/>
      <c r="AW40" s="92"/>
      <c r="AX40" s="93"/>
      <c r="AY40" s="93"/>
      <c r="AZ40" s="93"/>
      <c r="BA40" s="93"/>
      <c r="BB40" s="93"/>
      <c r="BC40" s="93"/>
      <c r="BD40" s="93"/>
    </row>
    <row r="41" spans="1:56" s="61" customFormat="1" x14ac:dyDescent="0.25">
      <c r="A41" s="394" t="s">
        <v>1443</v>
      </c>
      <c r="B41" s="285" t="s">
        <v>115</v>
      </c>
      <c r="C41" s="242">
        <v>326</v>
      </c>
      <c r="D41" s="396"/>
      <c r="E41" s="565"/>
      <c r="F41" s="397"/>
      <c r="G41" s="398"/>
      <c r="H41" s="398"/>
      <c r="I41" s="399"/>
      <c r="J41" s="400"/>
      <c r="K41" s="401"/>
      <c r="L41" s="401"/>
      <c r="M41" s="566"/>
      <c r="N41" s="407"/>
      <c r="O41" s="335"/>
      <c r="P41" s="335"/>
      <c r="Q41" s="335"/>
      <c r="R41" s="335"/>
      <c r="S41" s="404"/>
      <c r="T41" s="404"/>
      <c r="U41" s="404"/>
      <c r="V41" s="404"/>
      <c r="W41" s="404"/>
      <c r="X41" s="404"/>
      <c r="Y41" s="405"/>
      <c r="Z41" s="335"/>
      <c r="AA41" s="335"/>
      <c r="AB41" s="335"/>
      <c r="AC41" s="335"/>
      <c r="AD41" s="404"/>
      <c r="AE41" s="404"/>
      <c r="AF41" s="404"/>
      <c r="AG41" s="404"/>
      <c r="AH41" s="404"/>
      <c r="AI41" s="404"/>
      <c r="AJ41" s="406"/>
      <c r="AK41" s="407"/>
      <c r="AL41" s="335"/>
      <c r="AM41" s="335"/>
      <c r="AN41" s="335"/>
      <c r="AO41" s="335"/>
      <c r="AP41" s="404"/>
      <c r="AQ41" s="404"/>
      <c r="AR41" s="404"/>
      <c r="AS41" s="404">
        <v>1</v>
      </c>
      <c r="AT41" s="404"/>
      <c r="AU41" s="404"/>
      <c r="AV41" s="415"/>
      <c r="AW41" s="92"/>
      <c r="AX41" s="93"/>
      <c r="AY41" s="93"/>
      <c r="AZ41" s="93"/>
      <c r="BA41" s="93"/>
      <c r="BB41" s="93"/>
      <c r="BC41" s="93"/>
      <c r="BD41" s="93"/>
    </row>
    <row r="42" spans="1:56" s="61" customFormat="1" x14ac:dyDescent="0.25">
      <c r="A42" s="394" t="s">
        <v>1436</v>
      </c>
      <c r="B42" s="285" t="s">
        <v>451</v>
      </c>
      <c r="C42" s="242">
        <v>221</v>
      </c>
      <c r="D42" s="396"/>
      <c r="E42" s="565"/>
      <c r="F42" s="397"/>
      <c r="G42" s="398"/>
      <c r="H42" s="398"/>
      <c r="I42" s="399"/>
      <c r="J42" s="400"/>
      <c r="K42" s="401"/>
      <c r="L42" s="401"/>
      <c r="M42" s="566"/>
      <c r="N42" s="407"/>
      <c r="O42" s="335"/>
      <c r="P42" s="335"/>
      <c r="Q42" s="335"/>
      <c r="R42" s="335"/>
      <c r="S42" s="404"/>
      <c r="T42" s="404"/>
      <c r="U42" s="404"/>
      <c r="V42" s="404"/>
      <c r="W42" s="404"/>
      <c r="X42" s="404"/>
      <c r="Y42" s="405"/>
      <c r="Z42" s="335"/>
      <c r="AA42" s="335"/>
      <c r="AB42" s="335"/>
      <c r="AC42" s="335"/>
      <c r="AD42" s="404"/>
      <c r="AE42" s="404"/>
      <c r="AF42" s="404"/>
      <c r="AG42" s="404"/>
      <c r="AH42" s="404"/>
      <c r="AI42" s="404"/>
      <c r="AJ42" s="406"/>
      <c r="AK42" s="407"/>
      <c r="AL42" s="335"/>
      <c r="AM42" s="335"/>
      <c r="AN42" s="335"/>
      <c r="AO42" s="335"/>
      <c r="AP42" s="404"/>
      <c r="AQ42" s="404"/>
      <c r="AR42" s="404"/>
      <c r="AS42" s="404">
        <v>0.64100000000000001</v>
      </c>
      <c r="AT42" s="404">
        <v>0.159</v>
      </c>
      <c r="AU42" s="404"/>
      <c r="AV42" s="415"/>
      <c r="AW42" s="92"/>
      <c r="AX42" s="93"/>
      <c r="AY42" s="93"/>
      <c r="AZ42" s="93"/>
      <c r="BA42" s="93"/>
      <c r="BB42" s="93"/>
      <c r="BC42" s="93"/>
      <c r="BD42" s="93"/>
    </row>
    <row r="43" spans="1:56" s="61" customFormat="1" x14ac:dyDescent="0.25">
      <c r="A43" s="394" t="s">
        <v>1446</v>
      </c>
      <c r="B43" s="285" t="s">
        <v>1447</v>
      </c>
      <c r="C43" s="242">
        <v>109</v>
      </c>
      <c r="D43" s="396"/>
      <c r="E43" s="565"/>
      <c r="F43" s="397"/>
      <c r="G43" s="398"/>
      <c r="H43" s="398"/>
      <c r="I43" s="399"/>
      <c r="J43" s="400"/>
      <c r="K43" s="401"/>
      <c r="L43" s="401"/>
      <c r="M43" s="566"/>
      <c r="N43" s="407"/>
      <c r="O43" s="335"/>
      <c r="P43" s="335"/>
      <c r="Q43" s="335"/>
      <c r="R43" s="335"/>
      <c r="S43" s="404"/>
      <c r="T43" s="404"/>
      <c r="U43" s="404"/>
      <c r="V43" s="404"/>
      <c r="W43" s="404"/>
      <c r="X43" s="404"/>
      <c r="Y43" s="405"/>
      <c r="Z43" s="335"/>
      <c r="AA43" s="335"/>
      <c r="AB43" s="335"/>
      <c r="AC43" s="335"/>
      <c r="AD43" s="404"/>
      <c r="AE43" s="404"/>
      <c r="AF43" s="404"/>
      <c r="AG43" s="404"/>
      <c r="AH43" s="404"/>
      <c r="AI43" s="404"/>
      <c r="AJ43" s="406"/>
      <c r="AK43" s="407"/>
      <c r="AL43" s="335"/>
      <c r="AM43" s="335"/>
      <c r="AN43" s="335"/>
      <c r="AO43" s="335"/>
      <c r="AP43" s="404"/>
      <c r="AQ43" s="404">
        <v>0.05</v>
      </c>
      <c r="AR43" s="404"/>
      <c r="AS43" s="404">
        <v>0.2</v>
      </c>
      <c r="AT43" s="404"/>
      <c r="AU43" s="404">
        <v>0.25</v>
      </c>
      <c r="AV43" s="415"/>
      <c r="AW43" s="92"/>
      <c r="AX43" s="93"/>
      <c r="AY43" s="93"/>
      <c r="AZ43" s="93"/>
      <c r="BA43" s="93"/>
      <c r="BB43" s="93"/>
      <c r="BC43" s="93"/>
      <c r="BD43" s="93"/>
    </row>
    <row r="44" spans="1:56" s="61" customFormat="1" x14ac:dyDescent="0.25">
      <c r="A44" s="394" t="s">
        <v>611</v>
      </c>
      <c r="B44" s="285" t="s">
        <v>406</v>
      </c>
      <c r="C44" s="242" t="s">
        <v>530</v>
      </c>
      <c r="D44" s="396"/>
      <c r="E44" s="565"/>
      <c r="F44" s="397"/>
      <c r="G44" s="398"/>
      <c r="H44" s="398"/>
      <c r="I44" s="399"/>
      <c r="J44" s="400"/>
      <c r="K44" s="401"/>
      <c r="L44" s="401"/>
      <c r="M44" s="566"/>
      <c r="N44" s="407"/>
      <c r="O44" s="335"/>
      <c r="P44" s="335"/>
      <c r="Q44" s="335"/>
      <c r="R44" s="335"/>
      <c r="S44" s="404"/>
      <c r="T44" s="404"/>
      <c r="U44" s="404"/>
      <c r="V44" s="404"/>
      <c r="W44" s="404"/>
      <c r="X44" s="404"/>
      <c r="Y44" s="405"/>
      <c r="Z44" s="335"/>
      <c r="AA44" s="335"/>
      <c r="AB44" s="335"/>
      <c r="AC44" s="335"/>
      <c r="AD44" s="404"/>
      <c r="AE44" s="404"/>
      <c r="AF44" s="404"/>
      <c r="AG44" s="404"/>
      <c r="AH44" s="404"/>
      <c r="AI44" s="404"/>
      <c r="AJ44" s="406"/>
      <c r="AK44" s="407"/>
      <c r="AL44" s="335"/>
      <c r="AM44" s="335"/>
      <c r="AN44" s="335"/>
      <c r="AO44" s="335"/>
      <c r="AP44" s="404"/>
      <c r="AQ44" s="404"/>
      <c r="AR44" s="404"/>
      <c r="AS44" s="404"/>
      <c r="AT44" s="404"/>
      <c r="AU44" s="404"/>
      <c r="AV44" s="406">
        <v>0.05</v>
      </c>
      <c r="AW44" s="92"/>
      <c r="AX44" s="93"/>
      <c r="AY44" s="93"/>
      <c r="AZ44" s="93"/>
      <c r="BA44" s="93"/>
      <c r="BB44" s="93"/>
      <c r="BC44" s="93"/>
      <c r="BD44" s="93"/>
    </row>
    <row r="45" spans="1:56" s="61" customFormat="1" x14ac:dyDescent="0.25">
      <c r="A45" s="394" t="s">
        <v>512</v>
      </c>
      <c r="B45" s="285" t="s">
        <v>127</v>
      </c>
      <c r="C45" s="129" t="s">
        <v>217</v>
      </c>
      <c r="D45" s="206"/>
      <c r="E45" s="216"/>
      <c r="F45" s="421"/>
      <c r="G45" s="422"/>
      <c r="H45" s="422"/>
      <c r="I45" s="423"/>
      <c r="J45" s="424"/>
      <c r="K45" s="422"/>
      <c r="L45" s="422"/>
      <c r="M45" s="425"/>
      <c r="N45" s="639"/>
      <c r="O45" s="342"/>
      <c r="P45" s="342"/>
      <c r="Q45" s="342"/>
      <c r="R45" s="342"/>
      <c r="S45" s="342"/>
      <c r="T45" s="342"/>
      <c r="U45" s="342"/>
      <c r="V45" s="342"/>
      <c r="W45" s="426"/>
      <c r="X45" s="426"/>
      <c r="Y45" s="427"/>
      <c r="Z45" s="342"/>
      <c r="AA45" s="342"/>
      <c r="AB45" s="342"/>
      <c r="AC45" s="342"/>
      <c r="AD45" s="342"/>
      <c r="AE45" s="342"/>
      <c r="AF45" s="426"/>
      <c r="AG45" s="426"/>
      <c r="AH45" s="426"/>
      <c r="AI45" s="426"/>
      <c r="AJ45" s="415"/>
      <c r="AK45" s="639"/>
      <c r="AL45" s="342"/>
      <c r="AM45" s="342"/>
      <c r="AN45" s="342"/>
      <c r="AO45" s="342"/>
      <c r="AP45" s="342"/>
      <c r="AQ45" s="342"/>
      <c r="AR45" s="342"/>
      <c r="AS45" s="342"/>
      <c r="AT45" s="426"/>
      <c r="AU45" s="426"/>
      <c r="AV45" s="428">
        <v>6.7000000000000004E-2</v>
      </c>
    </row>
    <row r="46" spans="1:56" s="61" customFormat="1" x14ac:dyDescent="0.25">
      <c r="A46" s="394" t="s">
        <v>615</v>
      </c>
      <c r="B46" s="285" t="s">
        <v>551</v>
      </c>
      <c r="C46" s="129" t="s">
        <v>616</v>
      </c>
      <c r="D46" s="206"/>
      <c r="E46" s="216"/>
      <c r="F46" s="421"/>
      <c r="G46" s="422"/>
      <c r="H46" s="422"/>
      <c r="I46" s="423"/>
      <c r="J46" s="424"/>
      <c r="K46" s="422"/>
      <c r="L46" s="422"/>
      <c r="M46" s="425"/>
      <c r="N46" s="639"/>
      <c r="O46" s="342"/>
      <c r="P46" s="342"/>
      <c r="Q46" s="342"/>
      <c r="R46" s="342"/>
      <c r="S46" s="342"/>
      <c r="T46" s="342"/>
      <c r="U46" s="342"/>
      <c r="V46" s="342"/>
      <c r="W46" s="426"/>
      <c r="X46" s="426"/>
      <c r="Y46" s="427"/>
      <c r="Z46" s="342"/>
      <c r="AA46" s="342"/>
      <c r="AB46" s="342"/>
      <c r="AC46" s="342"/>
      <c r="AD46" s="342"/>
      <c r="AE46" s="342"/>
      <c r="AF46" s="426"/>
      <c r="AG46" s="426"/>
      <c r="AH46" s="426"/>
      <c r="AI46" s="426"/>
      <c r="AJ46" s="415"/>
      <c r="AK46" s="639"/>
      <c r="AL46" s="342"/>
      <c r="AM46" s="342"/>
      <c r="AN46" s="342"/>
      <c r="AO46" s="342"/>
      <c r="AP46" s="342"/>
      <c r="AQ46" s="342"/>
      <c r="AR46" s="342"/>
      <c r="AS46" s="342"/>
      <c r="AT46" s="426"/>
      <c r="AU46" s="426"/>
      <c r="AV46" s="428">
        <v>0.2</v>
      </c>
    </row>
    <row r="47" spans="1:56" s="61" customFormat="1" x14ac:dyDescent="0.25">
      <c r="A47" s="394" t="s">
        <v>660</v>
      </c>
      <c r="B47" s="285" t="s">
        <v>316</v>
      </c>
      <c r="C47" s="129" t="s">
        <v>1426</v>
      </c>
      <c r="D47" s="206"/>
      <c r="E47" s="216"/>
      <c r="F47" s="421"/>
      <c r="G47" s="422"/>
      <c r="H47" s="422"/>
      <c r="I47" s="423"/>
      <c r="J47" s="424"/>
      <c r="K47" s="422"/>
      <c r="L47" s="422"/>
      <c r="M47" s="425"/>
      <c r="N47" s="639"/>
      <c r="O47" s="342"/>
      <c r="P47" s="342"/>
      <c r="Q47" s="342"/>
      <c r="R47" s="342"/>
      <c r="S47" s="342"/>
      <c r="T47" s="342"/>
      <c r="U47" s="342"/>
      <c r="V47" s="342"/>
      <c r="W47" s="426"/>
      <c r="X47" s="426"/>
      <c r="Y47" s="427"/>
      <c r="Z47" s="342"/>
      <c r="AA47" s="342"/>
      <c r="AB47" s="342"/>
      <c r="AC47" s="342"/>
      <c r="AD47" s="342"/>
      <c r="AE47" s="342"/>
      <c r="AF47" s="426"/>
      <c r="AG47" s="426"/>
      <c r="AH47" s="426"/>
      <c r="AI47" s="426"/>
      <c r="AJ47" s="415"/>
      <c r="AK47" s="639"/>
      <c r="AL47" s="342"/>
      <c r="AM47" s="342"/>
      <c r="AN47" s="342"/>
      <c r="AO47" s="342"/>
      <c r="AP47" s="342"/>
      <c r="AQ47" s="342"/>
      <c r="AR47" s="342"/>
      <c r="AS47" s="342"/>
      <c r="AT47" s="426"/>
      <c r="AU47" s="426"/>
      <c r="AV47" s="428">
        <v>0.3</v>
      </c>
    </row>
    <row r="48" spans="1:56" s="61" customFormat="1" ht="13.8" thickBot="1" x14ac:dyDescent="0.3">
      <c r="A48" s="394" t="s">
        <v>1451</v>
      </c>
      <c r="B48" s="285" t="s">
        <v>1182</v>
      </c>
      <c r="C48" s="129" t="s">
        <v>1332</v>
      </c>
      <c r="D48" s="206"/>
      <c r="E48" s="216"/>
      <c r="F48" s="421"/>
      <c r="G48" s="422"/>
      <c r="H48" s="422"/>
      <c r="I48" s="423"/>
      <c r="J48" s="424"/>
      <c r="K48" s="422"/>
      <c r="L48" s="422"/>
      <c r="M48" s="425"/>
      <c r="N48" s="639"/>
      <c r="O48" s="342"/>
      <c r="P48" s="342"/>
      <c r="Q48" s="342"/>
      <c r="R48" s="342"/>
      <c r="S48" s="342"/>
      <c r="T48" s="342"/>
      <c r="U48" s="342"/>
      <c r="V48" s="342"/>
      <c r="W48" s="426"/>
      <c r="X48" s="426"/>
      <c r="Y48" s="427"/>
      <c r="Z48" s="342"/>
      <c r="AA48" s="342"/>
      <c r="AB48" s="342"/>
      <c r="AC48" s="342"/>
      <c r="AD48" s="342"/>
      <c r="AE48" s="342"/>
      <c r="AF48" s="426"/>
      <c r="AG48" s="426"/>
      <c r="AH48" s="426"/>
      <c r="AI48" s="426"/>
      <c r="AJ48" s="415"/>
      <c r="AK48" s="639"/>
      <c r="AL48" s="342"/>
      <c r="AM48" s="342"/>
      <c r="AN48" s="342"/>
      <c r="AO48" s="342"/>
      <c r="AP48" s="342"/>
      <c r="AQ48" s="342"/>
      <c r="AR48" s="342"/>
      <c r="AS48" s="342"/>
      <c r="AT48" s="426"/>
      <c r="AU48" s="426"/>
      <c r="AV48" s="428">
        <v>0.1</v>
      </c>
    </row>
    <row r="49" spans="1:49" s="93" customFormat="1" ht="13.8" thickTop="1" x14ac:dyDescent="0.25">
      <c r="A49" s="1005" t="s">
        <v>188</v>
      </c>
      <c r="B49" s="1040"/>
      <c r="C49" s="1006"/>
      <c r="D49" s="1006"/>
      <c r="E49" s="1007"/>
      <c r="F49" s="323"/>
      <c r="G49" s="319">
        <f>SUM(G7:G48)</f>
        <v>1</v>
      </c>
      <c r="H49" s="319"/>
      <c r="I49" s="278">
        <f>SUM(I7:I48)</f>
        <v>0</v>
      </c>
      <c r="J49" s="182"/>
      <c r="K49" s="175">
        <f>SUM(K7:K48)</f>
        <v>0</v>
      </c>
      <c r="L49" s="175"/>
      <c r="M49" s="184">
        <f>SUM(M7:M48)</f>
        <v>0</v>
      </c>
      <c r="N49" s="178"/>
      <c r="O49" s="179">
        <f>SUM(O7:O48)</f>
        <v>2.2989999999999999</v>
      </c>
      <c r="P49" s="179"/>
      <c r="Q49" s="179">
        <f>SUM(Q7:Q48)</f>
        <v>0.625</v>
      </c>
      <c r="R49" s="179"/>
      <c r="S49" s="179">
        <f>SUM(S7:S48)</f>
        <v>0</v>
      </c>
      <c r="T49" s="179"/>
      <c r="U49" s="179">
        <f>SUM(U7:U48)</f>
        <v>0</v>
      </c>
      <c r="V49" s="179"/>
      <c r="W49" s="185">
        <f>SUM(W7:W48)</f>
        <v>0</v>
      </c>
      <c r="X49" s="185"/>
      <c r="Y49" s="181"/>
      <c r="Z49" s="179">
        <f>SUM(Z7:Z48)</f>
        <v>0.51100000000000001</v>
      </c>
      <c r="AA49" s="179"/>
      <c r="AB49" s="179">
        <f>SUM(AB7:AB48)</f>
        <v>0.88</v>
      </c>
      <c r="AC49" s="179"/>
      <c r="AD49" s="179">
        <f>SUM(AD7:AD48)</f>
        <v>0</v>
      </c>
      <c r="AE49" s="179"/>
      <c r="AF49" s="185">
        <f>SUM(AF7:AF48)</f>
        <v>0</v>
      </c>
      <c r="AG49" s="185"/>
      <c r="AH49" s="185">
        <f>SUM(AH7:AH48)</f>
        <v>0</v>
      </c>
      <c r="AI49" s="185"/>
      <c r="AJ49" s="148"/>
      <c r="AK49" s="181"/>
      <c r="AL49" s="179">
        <f>SUM(AL7:AL48)</f>
        <v>0</v>
      </c>
      <c r="AM49" s="179"/>
      <c r="AN49" s="179">
        <f>SUM(AN7:AN48)</f>
        <v>0.2</v>
      </c>
      <c r="AO49" s="179"/>
      <c r="AP49" s="179">
        <f>SUM(AP7:AP48)</f>
        <v>0</v>
      </c>
      <c r="AQ49" s="179"/>
      <c r="AR49" s="179">
        <f>SUM(AR7:AR48)</f>
        <v>0.59899999999999998</v>
      </c>
      <c r="AS49" s="179"/>
      <c r="AT49" s="185">
        <f>SUM(AT7:AT48)</f>
        <v>1.359</v>
      </c>
      <c r="AU49" s="185"/>
      <c r="AV49" s="276"/>
      <c r="AW49" s="92"/>
    </row>
    <row r="50" spans="1:49" s="93" customFormat="1" ht="13.8" thickBot="1" x14ac:dyDescent="0.3">
      <c r="A50" s="1041" t="s">
        <v>189</v>
      </c>
      <c r="B50" s="1042"/>
      <c r="C50" s="1043"/>
      <c r="D50" s="1043"/>
      <c r="E50" s="1044"/>
      <c r="F50" s="982">
        <f>SUM(G49+I49)</f>
        <v>1</v>
      </c>
      <c r="G50" s="983"/>
      <c r="H50" s="983"/>
      <c r="I50" s="984"/>
      <c r="J50" s="1008">
        <f>SUM(K49+M49)</f>
        <v>0</v>
      </c>
      <c r="K50" s="986"/>
      <c r="L50" s="986"/>
      <c r="M50" s="1009"/>
      <c r="N50" s="985">
        <f>SUM(O49+Q49+S49+U49+W49)</f>
        <v>2.9239999999999999</v>
      </c>
      <c r="O50" s="986"/>
      <c r="P50" s="986"/>
      <c r="Q50" s="986"/>
      <c r="R50" s="986"/>
      <c r="S50" s="986"/>
      <c r="T50" s="986"/>
      <c r="U50" s="986"/>
      <c r="V50" s="986"/>
      <c r="W50" s="986"/>
      <c r="X50" s="669"/>
      <c r="Y50" s="987">
        <f>SUM(Z49+AB49+AD49+AF49+AH49)</f>
        <v>1.391</v>
      </c>
      <c r="Z50" s="986"/>
      <c r="AA50" s="986"/>
      <c r="AB50" s="986"/>
      <c r="AC50" s="986"/>
      <c r="AD50" s="986"/>
      <c r="AE50" s="986"/>
      <c r="AF50" s="986"/>
      <c r="AG50" s="986"/>
      <c r="AH50" s="986"/>
      <c r="AI50" s="669"/>
      <c r="AJ50" s="670"/>
      <c r="AK50" s="987">
        <f>AL49+AN49+AP49+AR49+AT49</f>
        <v>2.1579999999999999</v>
      </c>
      <c r="AL50" s="996"/>
      <c r="AM50" s="996"/>
      <c r="AN50" s="996"/>
      <c r="AO50" s="996"/>
      <c r="AP50" s="996"/>
      <c r="AQ50" s="996"/>
      <c r="AR50" s="996"/>
      <c r="AS50" s="996"/>
      <c r="AT50" s="997"/>
      <c r="AU50" s="661"/>
      <c r="AV50" s="241"/>
      <c r="AW50" s="92"/>
    </row>
    <row r="51" spans="1:49" s="227" customFormat="1" ht="13.8" thickTop="1" x14ac:dyDescent="0.25">
      <c r="A51" s="1005" t="s">
        <v>617</v>
      </c>
      <c r="B51" s="1006"/>
      <c r="C51" s="1006"/>
      <c r="D51" s="1006"/>
      <c r="E51" s="1007"/>
      <c r="F51" s="1010">
        <f>SUM(F7:G23)</f>
        <v>8.5</v>
      </c>
      <c r="G51" s="1011"/>
      <c r="H51" s="1012">
        <f>SUM(H7:I23)</f>
        <v>3.5</v>
      </c>
      <c r="I51" s="1013"/>
      <c r="J51" s="1010">
        <f>SUM(J7:K23)</f>
        <v>0</v>
      </c>
      <c r="K51" s="1011"/>
      <c r="L51" s="1012">
        <f>SUM(L7:M23)</f>
        <v>0.3</v>
      </c>
      <c r="M51" s="1014"/>
      <c r="N51" s="1020">
        <f>SUM(N7:O48)</f>
        <v>10.1</v>
      </c>
      <c r="O51" s="995"/>
      <c r="P51" s="980">
        <f>SUM(P7:Q48)</f>
        <v>1</v>
      </c>
      <c r="Q51" s="995"/>
      <c r="R51" s="980">
        <f>SUM(R7:S48)</f>
        <v>0</v>
      </c>
      <c r="S51" s="981"/>
      <c r="T51" s="980">
        <f>SUM(T7:U48)</f>
        <v>0</v>
      </c>
      <c r="U51" s="981"/>
      <c r="V51" s="980">
        <f>SUM(V7:W48)</f>
        <v>0</v>
      </c>
      <c r="W51" s="1045"/>
      <c r="X51" s="291">
        <f>SUM(X7:X48)</f>
        <v>0</v>
      </c>
      <c r="Y51" s="994">
        <f>SUM(Y7:Z48)</f>
        <v>2.1999999999999997</v>
      </c>
      <c r="Z51" s="995"/>
      <c r="AA51" s="980">
        <f>SUM(AA7:AB48)</f>
        <v>2.5</v>
      </c>
      <c r="AB51" s="995"/>
      <c r="AC51" s="980">
        <f>SUM(AC7:AD48)</f>
        <v>1</v>
      </c>
      <c r="AD51" s="981"/>
      <c r="AE51" s="980">
        <f>SUM(AE7:AF48)</f>
        <v>4.2000000000000003E-2</v>
      </c>
      <c r="AF51" s="981"/>
      <c r="AG51" s="980">
        <f>SUM(AG7:AH48)</f>
        <v>0</v>
      </c>
      <c r="AH51" s="1045"/>
      <c r="AI51" s="647">
        <f>SUM(AI7:AI48)</f>
        <v>0</v>
      </c>
      <c r="AJ51" s="291"/>
      <c r="AK51" s="994">
        <f>SUM(AK7:AL48)</f>
        <v>0</v>
      </c>
      <c r="AL51" s="995"/>
      <c r="AM51" s="980">
        <f>SUM(AM7:AN48)</f>
        <v>0.5</v>
      </c>
      <c r="AN51" s="995"/>
      <c r="AO51" s="980">
        <f>SUM(AO7:AP48)</f>
        <v>0.8</v>
      </c>
      <c r="AP51" s="981"/>
      <c r="AQ51" s="980">
        <f>SUM(AQ7:AR48)</f>
        <v>3.206</v>
      </c>
      <c r="AR51" s="981"/>
      <c r="AS51" s="980">
        <f>SUM(AS7:AT48)</f>
        <v>8.4</v>
      </c>
      <c r="AT51" s="981"/>
      <c r="AU51" s="653">
        <f>SUM(AU7:AU48)</f>
        <v>0.25</v>
      </c>
      <c r="AV51" s="671"/>
      <c r="AW51" s="672"/>
    </row>
    <row r="52" spans="1:49" s="227" customFormat="1" x14ac:dyDescent="0.25">
      <c r="A52" s="1059" t="s">
        <v>618</v>
      </c>
      <c r="B52" s="1060"/>
      <c r="C52" s="1060"/>
      <c r="D52" s="1060"/>
      <c r="E52" s="1061"/>
      <c r="F52" s="1017">
        <f>SUM(F51:I51)</f>
        <v>12</v>
      </c>
      <c r="G52" s="1018"/>
      <c r="H52" s="1018"/>
      <c r="I52" s="1019"/>
      <c r="J52" s="1018">
        <f>SUM(J51:M51)</f>
        <v>0.3</v>
      </c>
      <c r="K52" s="1018"/>
      <c r="L52" s="1018"/>
      <c r="M52" s="1018"/>
      <c r="N52" s="1055">
        <f>SUM(N51:U51)</f>
        <v>11.1</v>
      </c>
      <c r="O52" s="989"/>
      <c r="P52" s="989"/>
      <c r="Q52" s="989"/>
      <c r="R52" s="989"/>
      <c r="S52" s="989"/>
      <c r="T52" s="989"/>
      <c r="U52" s="989"/>
      <c r="V52" s="989"/>
      <c r="W52" s="1054"/>
      <c r="X52" s="1056"/>
      <c r="Y52" s="988">
        <f>SUM(Y51:AF51)</f>
        <v>5.7419999999999991</v>
      </c>
      <c r="Z52" s="989"/>
      <c r="AA52" s="989"/>
      <c r="AB52" s="989"/>
      <c r="AC52" s="989"/>
      <c r="AD52" s="989"/>
      <c r="AE52" s="989"/>
      <c r="AF52" s="989"/>
      <c r="AG52" s="989"/>
      <c r="AH52" s="1054"/>
      <c r="AI52" s="1054"/>
      <c r="AJ52" s="673"/>
      <c r="AK52" s="988">
        <f>SUM(AK51:AR51)</f>
        <v>4.5060000000000002</v>
      </c>
      <c r="AL52" s="989"/>
      <c r="AM52" s="989"/>
      <c r="AN52" s="989"/>
      <c r="AO52" s="989"/>
      <c r="AP52" s="989"/>
      <c r="AQ52" s="989"/>
      <c r="AR52" s="989"/>
      <c r="AS52" s="989"/>
      <c r="AT52" s="989"/>
      <c r="AU52" s="990"/>
      <c r="AV52" s="674"/>
    </row>
    <row r="53" spans="1:49" s="227" customFormat="1" ht="15" thickBot="1" x14ac:dyDescent="0.3">
      <c r="A53" s="1041" t="s">
        <v>619</v>
      </c>
      <c r="B53" s="1043"/>
      <c r="C53" s="1043"/>
      <c r="D53" s="1043"/>
      <c r="E53" s="1044"/>
      <c r="F53" s="1046">
        <f>F51/(F51+H51)*100</f>
        <v>70.833333333333343</v>
      </c>
      <c r="G53" s="1047"/>
      <c r="H53" s="1047"/>
      <c r="I53" s="1048"/>
      <c r="J53" s="1018">
        <f>J51/(J51+L51)*100</f>
        <v>0</v>
      </c>
      <c r="K53" s="1049"/>
      <c r="L53" s="1049"/>
      <c r="M53" s="1049"/>
      <c r="N53" s="1057">
        <f>N51/(N51+P51+R51+T51)*100</f>
        <v>90.990990990990994</v>
      </c>
      <c r="O53" s="992"/>
      <c r="P53" s="992"/>
      <c r="Q53" s="992"/>
      <c r="R53" s="992"/>
      <c r="S53" s="992"/>
      <c r="T53" s="992"/>
      <c r="U53" s="992"/>
      <c r="V53" s="992"/>
      <c r="W53" s="986"/>
      <c r="X53" s="1058"/>
      <c r="Y53" s="991">
        <f>Y51/(Y51+AA51+AC51+AE51)*100</f>
        <v>38.314176245210732</v>
      </c>
      <c r="Z53" s="992"/>
      <c r="AA53" s="992"/>
      <c r="AB53" s="992"/>
      <c r="AC53" s="992"/>
      <c r="AD53" s="992"/>
      <c r="AE53" s="992"/>
      <c r="AF53" s="992"/>
      <c r="AG53" s="992"/>
      <c r="AH53" s="986"/>
      <c r="AI53" s="986"/>
      <c r="AJ53" s="675"/>
      <c r="AK53" s="991">
        <f>AK51/(AK51+AM51+AO51+AQ51)*100</f>
        <v>0</v>
      </c>
      <c r="AL53" s="992"/>
      <c r="AM53" s="992"/>
      <c r="AN53" s="992"/>
      <c r="AO53" s="992"/>
      <c r="AP53" s="992"/>
      <c r="AQ53" s="992"/>
      <c r="AR53" s="992"/>
      <c r="AS53" s="992"/>
      <c r="AT53" s="992"/>
      <c r="AU53" s="993"/>
      <c r="AV53" s="676"/>
    </row>
    <row r="54" spans="1:49" s="227" customFormat="1" ht="14.4" thickTop="1" thickBot="1" x14ac:dyDescent="0.3">
      <c r="A54" s="1015" t="s">
        <v>620</v>
      </c>
      <c r="B54" s="1050"/>
      <c r="C54" s="1050"/>
      <c r="D54" s="1050"/>
      <c r="E54" s="1051"/>
      <c r="F54" s="1052"/>
      <c r="G54" s="1016"/>
      <c r="H54" s="1016"/>
      <c r="I54" s="1016"/>
      <c r="J54" s="1016"/>
      <c r="K54" s="1016"/>
      <c r="L54" s="1016"/>
      <c r="M54" s="1053"/>
      <c r="N54" s="976">
        <f>SUM(N52+Y52+AK52)</f>
        <v>21.347999999999999</v>
      </c>
      <c r="O54" s="977"/>
      <c r="P54" s="977"/>
      <c r="Q54" s="977"/>
      <c r="R54" s="977"/>
      <c r="S54" s="977"/>
      <c r="T54" s="977"/>
      <c r="U54" s="977"/>
      <c r="V54" s="977"/>
      <c r="W54" s="977"/>
      <c r="X54" s="977"/>
      <c r="Y54" s="977"/>
      <c r="Z54" s="977"/>
      <c r="AA54" s="977"/>
      <c r="AB54" s="977"/>
      <c r="AC54" s="977"/>
      <c r="AD54" s="977"/>
      <c r="AE54" s="977"/>
      <c r="AF54" s="977"/>
      <c r="AG54" s="977"/>
      <c r="AH54" s="977"/>
      <c r="AI54" s="977"/>
      <c r="AJ54" s="977"/>
      <c r="AK54" s="978"/>
      <c r="AL54" s="978"/>
      <c r="AM54" s="978"/>
      <c r="AN54" s="978"/>
      <c r="AO54" s="978"/>
      <c r="AP54" s="978"/>
      <c r="AQ54" s="978"/>
      <c r="AR54" s="978"/>
      <c r="AS54" s="978"/>
      <c r="AT54" s="978"/>
      <c r="AU54" s="978"/>
      <c r="AV54" s="979"/>
    </row>
    <row r="55" spans="1:49" s="227" customFormat="1" ht="14.4" thickTop="1" thickBot="1" x14ac:dyDescent="0.3">
      <c r="A55" s="1015" t="s">
        <v>621</v>
      </c>
      <c r="B55" s="1016"/>
      <c r="C55" s="1016"/>
      <c r="D55" s="1016"/>
      <c r="E55" s="979"/>
      <c r="F55" s="651"/>
      <c r="G55" s="228"/>
      <c r="H55" s="228"/>
      <c r="I55" s="228"/>
      <c r="J55" s="228"/>
      <c r="K55" s="228"/>
      <c r="L55" s="228"/>
      <c r="M55" s="228"/>
      <c r="N55" s="976">
        <f>(N51+Y51+AK51)/N54*100</f>
        <v>57.616638560989323</v>
      </c>
      <c r="O55" s="977"/>
      <c r="P55" s="977"/>
      <c r="Q55" s="977"/>
      <c r="R55" s="977"/>
      <c r="S55" s="977"/>
      <c r="T55" s="977"/>
      <c r="U55" s="977"/>
      <c r="V55" s="977"/>
      <c r="W55" s="977"/>
      <c r="X55" s="977"/>
      <c r="Y55" s="977"/>
      <c r="Z55" s="977"/>
      <c r="AA55" s="977"/>
      <c r="AB55" s="977"/>
      <c r="AC55" s="977"/>
      <c r="AD55" s="977"/>
      <c r="AE55" s="977"/>
      <c r="AF55" s="977"/>
      <c r="AG55" s="977"/>
      <c r="AH55" s="977"/>
      <c r="AI55" s="977"/>
      <c r="AJ55" s="977"/>
      <c r="AK55" s="978"/>
      <c r="AL55" s="978"/>
      <c r="AM55" s="978"/>
      <c r="AN55" s="978"/>
      <c r="AO55" s="978"/>
      <c r="AP55" s="978"/>
      <c r="AQ55" s="978"/>
      <c r="AR55" s="978"/>
      <c r="AS55" s="978"/>
      <c r="AT55" s="978"/>
      <c r="AU55" s="978"/>
      <c r="AV55" s="979"/>
    </row>
    <row r="56" spans="1:49" s="227" customFormat="1" ht="13.8" thickTop="1" x14ac:dyDescent="0.25">
      <c r="A56" s="229"/>
      <c r="B56" s="637"/>
      <c r="C56" s="133"/>
      <c r="D56" s="133"/>
      <c r="E56" s="637"/>
      <c r="F56" s="230"/>
      <c r="G56" s="231"/>
      <c r="H56" s="231"/>
      <c r="I56" s="231"/>
      <c r="J56" s="231"/>
      <c r="K56" s="231"/>
      <c r="L56" s="231"/>
      <c r="M56" s="231"/>
      <c r="N56" s="636"/>
      <c r="O56" s="636"/>
      <c r="P56" s="636"/>
      <c r="Q56" s="636"/>
      <c r="R56" s="636"/>
      <c r="S56" s="636"/>
      <c r="T56" s="636"/>
      <c r="U56" s="636"/>
      <c r="V56" s="636"/>
      <c r="W56" s="652"/>
      <c r="X56" s="652"/>
      <c r="Y56" s="652"/>
      <c r="Z56" s="652"/>
      <c r="AA56" s="652"/>
      <c r="AB56" s="652"/>
      <c r="AC56" s="652"/>
      <c r="AD56" s="652"/>
      <c r="AE56" s="652"/>
      <c r="AF56" s="652"/>
      <c r="AG56" s="652"/>
      <c r="AH56" s="652"/>
      <c r="AI56" s="652"/>
      <c r="AJ56" s="652"/>
      <c r="AK56" s="643"/>
      <c r="AL56" s="643"/>
      <c r="AM56" s="643"/>
      <c r="AN56" s="643"/>
      <c r="AO56" s="643"/>
      <c r="AP56" s="643"/>
      <c r="AQ56" s="643"/>
      <c r="AR56" s="643"/>
      <c r="AS56" s="643"/>
      <c r="AT56" s="643"/>
      <c r="AU56" s="643"/>
      <c r="AV56" s="677"/>
    </row>
    <row r="57" spans="1:49" s="227" customFormat="1" x14ac:dyDescent="0.25">
      <c r="A57" s="232" t="s">
        <v>397</v>
      </c>
      <c r="B57" s="92"/>
      <c r="C57" s="643"/>
      <c r="D57" s="643"/>
      <c r="E57" s="92"/>
      <c r="F57" s="233"/>
      <c r="G57" s="234"/>
      <c r="H57" s="234"/>
      <c r="I57" s="234"/>
      <c r="J57" s="234"/>
      <c r="K57" s="234"/>
      <c r="L57" s="234"/>
      <c r="M57" s="234"/>
      <c r="N57" s="652"/>
      <c r="O57" s="652"/>
      <c r="P57" s="652"/>
      <c r="Q57" s="652"/>
      <c r="R57" s="652"/>
      <c r="S57" s="652"/>
      <c r="T57" s="652"/>
      <c r="U57" s="652"/>
      <c r="V57" s="652"/>
      <c r="W57" s="652"/>
      <c r="X57" s="652"/>
      <c r="Y57" s="652"/>
      <c r="Z57" s="652"/>
      <c r="AA57" s="652"/>
      <c r="AB57" s="652"/>
      <c r="AC57" s="652"/>
      <c r="AD57" s="652"/>
      <c r="AE57" s="652"/>
      <c r="AF57" s="652"/>
      <c r="AG57" s="652"/>
      <c r="AH57" s="652"/>
      <c r="AI57" s="652"/>
      <c r="AJ57" s="652"/>
      <c r="AK57" s="643"/>
      <c r="AL57" s="643"/>
      <c r="AM57" s="643"/>
      <c r="AN57" s="643"/>
      <c r="AO57" s="643"/>
      <c r="AP57" s="643"/>
      <c r="AQ57" s="643"/>
      <c r="AR57" s="643"/>
      <c r="AS57" s="643"/>
      <c r="AT57" s="643"/>
      <c r="AU57" s="643"/>
      <c r="AV57" s="677"/>
    </row>
    <row r="58" spans="1:49" s="227" customFormat="1" ht="52.5" customHeight="1" x14ac:dyDescent="0.25">
      <c r="A58" s="1002" t="s">
        <v>622</v>
      </c>
      <c r="B58" s="1003"/>
      <c r="C58" s="1003"/>
      <c r="D58" s="1003"/>
      <c r="E58" s="1003"/>
      <c r="F58" s="1003"/>
      <c r="G58" s="1003"/>
      <c r="H58" s="1003"/>
      <c r="I58" s="1003"/>
      <c r="J58" s="1003"/>
      <c r="K58" s="1003"/>
      <c r="L58" s="1003"/>
      <c r="M58" s="1003"/>
      <c r="N58" s="1003"/>
      <c r="O58" s="1003"/>
      <c r="P58" s="1003"/>
      <c r="Q58" s="1003"/>
      <c r="R58" s="1003"/>
      <c r="S58" s="1003"/>
      <c r="T58" s="1003"/>
      <c r="U58" s="1003"/>
      <c r="V58" s="1003"/>
      <c r="W58" s="1004"/>
      <c r="X58" s="1004"/>
      <c r="Y58" s="1004"/>
      <c r="Z58" s="1004"/>
      <c r="AA58" s="1004"/>
      <c r="AB58" s="1004"/>
      <c r="AC58" s="1004"/>
      <c r="AD58" s="1004"/>
      <c r="AE58" s="1004"/>
      <c r="AF58" s="1004"/>
      <c r="AG58" s="1004"/>
      <c r="AH58" s="1004"/>
      <c r="AI58" s="1004"/>
      <c r="AJ58" s="1004"/>
      <c r="AK58" s="1004"/>
      <c r="AL58" s="1004"/>
      <c r="AM58" s="1004"/>
      <c r="AN58" s="1004"/>
      <c r="AO58" s="1004"/>
      <c r="AP58" s="1004"/>
      <c r="AQ58" s="1004"/>
      <c r="AR58" s="1004"/>
      <c r="AS58" s="1004"/>
      <c r="AT58" s="1004"/>
      <c r="AU58" s="93"/>
      <c r="AV58" s="677"/>
    </row>
    <row r="59" spans="1:49" s="61" customFormat="1" x14ac:dyDescent="0.25">
      <c r="A59" s="582"/>
      <c r="B59" s="582"/>
      <c r="C59" s="74"/>
      <c r="D59" s="643"/>
      <c r="E59" s="582"/>
      <c r="F59" s="643"/>
      <c r="G59" s="643"/>
      <c r="H59" s="643"/>
      <c r="I59" s="643"/>
      <c r="J59" s="643"/>
      <c r="K59" s="643"/>
      <c r="L59" s="643"/>
      <c r="M59" s="643"/>
      <c r="N59" s="643"/>
      <c r="O59" s="643"/>
      <c r="P59" s="643"/>
      <c r="Q59" s="643"/>
      <c r="R59" s="643"/>
      <c r="S59" s="643"/>
      <c r="T59" s="643"/>
      <c r="U59" s="643"/>
      <c r="V59" s="643"/>
      <c r="W59" s="219"/>
      <c r="X59" s="219"/>
      <c r="Y59" s="219"/>
      <c r="Z59" s="219"/>
      <c r="AA59" s="219"/>
      <c r="AB59" s="219"/>
      <c r="AC59" s="219"/>
      <c r="AD59" s="219"/>
      <c r="AE59" s="219"/>
      <c r="AF59" s="219"/>
      <c r="AG59" s="219"/>
      <c r="AH59" s="219"/>
      <c r="AI59" s="219"/>
      <c r="AJ59" s="219"/>
      <c r="AK59" s="219"/>
      <c r="AL59" s="219"/>
      <c r="AM59" s="219"/>
      <c r="AN59" s="219"/>
      <c r="AO59" s="219"/>
      <c r="AP59" s="219"/>
      <c r="AQ59" s="219"/>
      <c r="AR59" s="219"/>
      <c r="AS59" s="219"/>
      <c r="AT59" s="219"/>
      <c r="AU59" s="219"/>
      <c r="AV59" s="245"/>
    </row>
    <row r="60" spans="1:49" s="61" customFormat="1" x14ac:dyDescent="0.25">
      <c r="A60" s="95" t="s">
        <v>192</v>
      </c>
      <c r="B60" s="582"/>
      <c r="C60" s="74"/>
      <c r="D60" s="643"/>
      <c r="E60" s="582"/>
      <c r="F60" s="643"/>
      <c r="G60" s="643"/>
      <c r="H60" s="643"/>
      <c r="I60" s="643"/>
      <c r="J60" s="643"/>
      <c r="K60" s="643"/>
      <c r="L60" s="643"/>
      <c r="M60" s="643"/>
      <c r="N60" s="643"/>
      <c r="O60" s="95" t="s">
        <v>192</v>
      </c>
      <c r="P60" s="643"/>
      <c r="Q60" s="643"/>
      <c r="S60" s="643"/>
      <c r="T60" s="643"/>
      <c r="U60" s="643"/>
      <c r="V60" s="643"/>
      <c r="W60" s="219"/>
      <c r="X60" s="219"/>
      <c r="Y60" s="219"/>
      <c r="Z60" s="219"/>
      <c r="AA60" s="219"/>
      <c r="AB60" s="219"/>
      <c r="AC60" s="219"/>
      <c r="AD60" s="219"/>
      <c r="AE60" s="219"/>
      <c r="AF60" s="219"/>
      <c r="AG60" s="95" t="s">
        <v>192</v>
      </c>
      <c r="AH60" s="219"/>
      <c r="AI60" s="219"/>
      <c r="AJ60" s="219"/>
      <c r="AK60" s="219"/>
      <c r="AL60" s="219"/>
      <c r="AM60" s="219"/>
      <c r="AN60" s="219"/>
      <c r="AO60" s="219"/>
      <c r="AP60" s="219"/>
      <c r="AQ60" s="219"/>
      <c r="AR60" s="219"/>
      <c r="AS60" s="219"/>
      <c r="AT60" s="219"/>
      <c r="AU60" s="219"/>
      <c r="AV60" s="245"/>
    </row>
    <row r="61" spans="1:49" s="61" customFormat="1" x14ac:dyDescent="0.25">
      <c r="A61" s="67" t="s">
        <v>1437</v>
      </c>
      <c r="B61" s="582"/>
      <c r="C61" s="74"/>
      <c r="D61" s="643"/>
      <c r="E61" s="582"/>
      <c r="F61" s="643"/>
      <c r="G61" s="643"/>
      <c r="H61" s="643"/>
      <c r="I61" s="643"/>
      <c r="J61" s="643"/>
      <c r="K61" s="643"/>
      <c r="L61" s="643"/>
      <c r="M61" s="643"/>
      <c r="N61" s="643"/>
      <c r="O61" s="67" t="s">
        <v>1448</v>
      </c>
      <c r="P61" s="643"/>
      <c r="Q61" s="643"/>
      <c r="S61" s="643"/>
      <c r="T61" s="643"/>
      <c r="U61" s="643"/>
      <c r="V61" s="643"/>
      <c r="W61" s="219"/>
      <c r="X61" s="219"/>
      <c r="Y61" s="219"/>
      <c r="Z61" s="219"/>
      <c r="AA61" s="219"/>
      <c r="AB61" s="219"/>
      <c r="AC61" s="219"/>
      <c r="AD61" s="219"/>
      <c r="AE61" s="219"/>
      <c r="AF61" s="219"/>
      <c r="AG61" s="102" t="s">
        <v>434</v>
      </c>
      <c r="AH61" s="219"/>
      <c r="AI61" s="219"/>
      <c r="AJ61" s="219"/>
      <c r="AK61" s="219"/>
      <c r="AL61" s="219"/>
      <c r="AM61" s="219"/>
      <c r="AN61" s="219"/>
      <c r="AO61" s="219"/>
      <c r="AP61" s="219"/>
      <c r="AQ61" s="219"/>
      <c r="AR61" s="219"/>
      <c r="AS61" s="219"/>
      <c r="AT61" s="219"/>
      <c r="AU61" s="219"/>
      <c r="AV61" s="245"/>
    </row>
    <row r="62" spans="1:49" s="61" customFormat="1" x14ac:dyDescent="0.25">
      <c r="A62" s="67" t="s">
        <v>623</v>
      </c>
      <c r="B62" s="582"/>
      <c r="C62" s="74"/>
      <c r="D62" s="643"/>
      <c r="E62" s="582"/>
      <c r="F62" s="643"/>
      <c r="G62" s="643"/>
      <c r="H62" s="643"/>
      <c r="I62" s="643"/>
      <c r="J62" s="643"/>
      <c r="K62" s="643"/>
      <c r="L62" s="643"/>
      <c r="M62" s="643"/>
      <c r="N62" s="643"/>
      <c r="O62" s="102" t="s">
        <v>1449</v>
      </c>
      <c r="P62" s="643"/>
      <c r="Q62" s="643"/>
      <c r="S62" s="643"/>
      <c r="T62" s="643"/>
      <c r="U62" s="643"/>
      <c r="V62" s="643"/>
      <c r="W62" s="219"/>
      <c r="X62" s="219"/>
      <c r="Y62" s="219"/>
      <c r="Z62" s="219"/>
      <c r="AA62" s="219"/>
      <c r="AB62" s="219"/>
      <c r="AC62" s="219"/>
      <c r="AD62" s="219"/>
      <c r="AE62" s="219"/>
      <c r="AF62" s="219"/>
      <c r="AG62" s="102" t="s">
        <v>1466</v>
      </c>
      <c r="AH62" s="219"/>
      <c r="AI62" s="219"/>
      <c r="AJ62" s="219"/>
      <c r="AK62" s="219"/>
      <c r="AL62" s="219"/>
      <c r="AM62" s="219"/>
      <c r="AN62" s="219"/>
      <c r="AO62" s="219"/>
      <c r="AP62" s="219"/>
      <c r="AQ62" s="219"/>
      <c r="AR62" s="219"/>
      <c r="AS62" s="219"/>
      <c r="AT62" s="219"/>
      <c r="AU62" s="219"/>
      <c r="AV62" s="245"/>
    </row>
    <row r="63" spans="1:49" s="61" customFormat="1" x14ac:dyDescent="0.25">
      <c r="A63" s="67" t="s">
        <v>1438</v>
      </c>
      <c r="B63" s="582"/>
      <c r="C63" s="74"/>
      <c r="D63" s="643"/>
      <c r="E63" s="582"/>
      <c r="F63" s="643"/>
      <c r="G63" s="643"/>
      <c r="H63" s="643"/>
      <c r="I63" s="643"/>
      <c r="J63" s="643"/>
      <c r="K63" s="643"/>
      <c r="L63" s="643"/>
      <c r="M63" s="643"/>
      <c r="N63" s="643"/>
      <c r="O63" s="67" t="s">
        <v>1450</v>
      </c>
      <c r="P63" s="643"/>
      <c r="Q63" s="643"/>
      <c r="S63" s="643"/>
      <c r="T63" s="643"/>
      <c r="U63" s="643"/>
      <c r="V63" s="643"/>
      <c r="W63" s="219"/>
      <c r="X63" s="219"/>
      <c r="Y63" s="219"/>
      <c r="Z63" s="219"/>
      <c r="AA63" s="219"/>
      <c r="AB63" s="219"/>
      <c r="AC63" s="219"/>
      <c r="AD63" s="219"/>
      <c r="AE63" s="219"/>
      <c r="AF63" s="219"/>
      <c r="AG63" s="102" t="s">
        <v>1467</v>
      </c>
      <c r="AH63" s="219"/>
      <c r="AI63" s="219"/>
      <c r="AJ63" s="219"/>
      <c r="AK63" s="219"/>
      <c r="AL63" s="219"/>
      <c r="AM63" s="219"/>
      <c r="AN63" s="219"/>
      <c r="AO63" s="219"/>
      <c r="AP63" s="219"/>
      <c r="AQ63" s="219"/>
      <c r="AR63" s="219"/>
      <c r="AS63" s="219"/>
      <c r="AT63" s="219"/>
      <c r="AU63" s="219"/>
      <c r="AV63" s="245"/>
    </row>
    <row r="64" spans="1:49" s="61" customFormat="1" x14ac:dyDescent="0.25">
      <c r="A64" s="67" t="s">
        <v>1441</v>
      </c>
      <c r="B64" s="582"/>
      <c r="C64" s="74"/>
      <c r="D64" s="643"/>
      <c r="E64" s="582"/>
      <c r="F64" s="643"/>
      <c r="G64" s="643"/>
      <c r="H64" s="643"/>
      <c r="I64" s="643"/>
      <c r="J64" s="643"/>
      <c r="K64" s="643"/>
      <c r="L64" s="643"/>
      <c r="M64" s="643"/>
      <c r="N64" s="643"/>
      <c r="O64" s="102" t="s">
        <v>1452</v>
      </c>
      <c r="P64" s="643"/>
      <c r="Q64" s="643"/>
      <c r="S64" s="643"/>
      <c r="T64" s="643"/>
      <c r="U64" s="643"/>
      <c r="V64" s="643"/>
      <c r="W64" s="219"/>
      <c r="X64" s="219"/>
      <c r="Y64" s="219"/>
      <c r="Z64" s="219"/>
      <c r="AA64" s="219"/>
      <c r="AB64" s="219"/>
      <c r="AC64" s="219"/>
      <c r="AD64" s="219"/>
      <c r="AE64" s="219"/>
      <c r="AF64" s="219"/>
      <c r="AG64" s="67" t="s">
        <v>1468</v>
      </c>
      <c r="AH64" s="219"/>
      <c r="AI64" s="219"/>
      <c r="AJ64" s="219"/>
      <c r="AK64" s="219"/>
      <c r="AL64" s="219"/>
      <c r="AM64" s="219"/>
      <c r="AN64" s="219"/>
      <c r="AO64" s="219"/>
      <c r="AP64" s="219"/>
      <c r="AQ64" s="219"/>
      <c r="AR64" s="219"/>
      <c r="AS64" s="219"/>
      <c r="AT64" s="219"/>
      <c r="AU64" s="219"/>
      <c r="AV64" s="245"/>
    </row>
    <row r="65" spans="1:48" s="61" customFormat="1" x14ac:dyDescent="0.25">
      <c r="A65" s="67" t="s">
        <v>1442</v>
      </c>
      <c r="B65" s="582"/>
      <c r="C65" s="74"/>
      <c r="D65" s="643"/>
      <c r="E65" s="582"/>
      <c r="F65" s="643"/>
      <c r="G65" s="643"/>
      <c r="H65" s="643"/>
      <c r="I65" s="643"/>
      <c r="J65" s="643"/>
      <c r="K65" s="643"/>
      <c r="L65" s="643"/>
      <c r="M65" s="643"/>
      <c r="N65" s="643"/>
      <c r="O65" s="67" t="s">
        <v>1453</v>
      </c>
      <c r="P65" s="643"/>
      <c r="Q65" s="643"/>
      <c r="S65" s="643"/>
      <c r="T65" s="643"/>
      <c r="U65" s="643"/>
      <c r="V65" s="643"/>
      <c r="W65" s="219"/>
      <c r="X65" s="219"/>
      <c r="Y65" s="219"/>
      <c r="Z65" s="219"/>
      <c r="AA65" s="219"/>
      <c r="AB65" s="219"/>
      <c r="AC65" s="219"/>
      <c r="AD65" s="219"/>
      <c r="AE65" s="219"/>
      <c r="AF65" s="219"/>
      <c r="AG65" s="102" t="s">
        <v>1469</v>
      </c>
      <c r="AH65" s="219"/>
      <c r="AI65" s="219"/>
      <c r="AJ65" s="219"/>
      <c r="AK65" s="219"/>
      <c r="AL65" s="219"/>
      <c r="AM65" s="219"/>
      <c r="AN65" s="219"/>
      <c r="AO65" s="219"/>
      <c r="AP65" s="219"/>
      <c r="AQ65" s="219"/>
      <c r="AR65" s="219"/>
      <c r="AS65" s="219"/>
      <c r="AT65" s="219"/>
      <c r="AU65" s="219"/>
      <c r="AV65" s="245"/>
    </row>
    <row r="66" spans="1:48" s="61" customFormat="1" x14ac:dyDescent="0.25">
      <c r="A66" s="67" t="s">
        <v>624</v>
      </c>
      <c r="B66" s="582"/>
      <c r="C66" s="74"/>
      <c r="D66" s="643"/>
      <c r="E66" s="582"/>
      <c r="F66" s="643"/>
      <c r="G66" s="643"/>
      <c r="H66" s="643"/>
      <c r="I66" s="643"/>
      <c r="J66" s="643"/>
      <c r="K66" s="643"/>
      <c r="L66" s="643"/>
      <c r="M66" s="643"/>
      <c r="N66" s="643"/>
      <c r="O66" s="67" t="s">
        <v>1454</v>
      </c>
      <c r="P66" s="643"/>
      <c r="Q66" s="643"/>
      <c r="S66" s="643"/>
      <c r="T66" s="643"/>
      <c r="U66" s="643"/>
      <c r="V66" s="643"/>
      <c r="W66" s="219"/>
      <c r="X66" s="219"/>
      <c r="Y66" s="219"/>
      <c r="Z66" s="219"/>
      <c r="AA66" s="219"/>
      <c r="AB66" s="219"/>
      <c r="AC66" s="219"/>
      <c r="AD66" s="219"/>
      <c r="AE66" s="219"/>
      <c r="AF66" s="219"/>
      <c r="AG66" s="102" t="s">
        <v>625</v>
      </c>
      <c r="AH66" s="219"/>
      <c r="AI66" s="219"/>
      <c r="AJ66" s="219"/>
      <c r="AK66" s="219"/>
      <c r="AL66" s="219"/>
      <c r="AM66" s="219"/>
      <c r="AN66" s="219"/>
      <c r="AO66" s="219"/>
      <c r="AP66" s="219"/>
      <c r="AQ66" s="219"/>
      <c r="AR66" s="219"/>
      <c r="AS66" s="219"/>
      <c r="AT66" s="219"/>
      <c r="AU66" s="219"/>
      <c r="AV66" s="245"/>
    </row>
    <row r="67" spans="1:48" s="61" customFormat="1" x14ac:dyDescent="0.25">
      <c r="A67" s="67" t="s">
        <v>1444</v>
      </c>
      <c r="B67" s="582"/>
      <c r="C67" s="74"/>
      <c r="D67" s="643"/>
      <c r="E67" s="582"/>
      <c r="F67" s="643"/>
      <c r="G67" s="643"/>
      <c r="H67" s="643"/>
      <c r="I67" s="643"/>
      <c r="J67" s="643"/>
      <c r="K67" s="643"/>
      <c r="L67" s="643"/>
      <c r="M67" s="643"/>
      <c r="N67" s="643"/>
      <c r="O67" s="67" t="s">
        <v>1464</v>
      </c>
      <c r="P67" s="643"/>
      <c r="Q67" s="643"/>
      <c r="S67" s="643"/>
      <c r="T67" s="643"/>
      <c r="U67" s="643"/>
      <c r="V67" s="643"/>
      <c r="W67" s="219"/>
      <c r="X67" s="219"/>
      <c r="Y67" s="219"/>
      <c r="Z67" s="219"/>
      <c r="AA67" s="219"/>
      <c r="AB67" s="219"/>
      <c r="AC67" s="219"/>
      <c r="AD67" s="219"/>
      <c r="AE67" s="219"/>
      <c r="AF67" s="219"/>
      <c r="AG67" s="102" t="s">
        <v>1470</v>
      </c>
      <c r="AH67" s="219"/>
      <c r="AI67" s="219"/>
      <c r="AJ67" s="219"/>
      <c r="AK67" s="219"/>
      <c r="AL67" s="219"/>
      <c r="AM67" s="219"/>
      <c r="AN67" s="219"/>
      <c r="AO67" s="219"/>
      <c r="AP67" s="219"/>
      <c r="AQ67" s="219"/>
      <c r="AR67" s="219"/>
      <c r="AS67" s="219"/>
      <c r="AT67" s="219"/>
      <c r="AU67" s="219"/>
      <c r="AV67" s="245"/>
    </row>
    <row r="68" spans="1:48" s="61" customFormat="1" x14ac:dyDescent="0.25">
      <c r="A68" s="67" t="s">
        <v>1445</v>
      </c>
      <c r="B68" s="582"/>
      <c r="C68" s="74"/>
      <c r="D68" s="643"/>
      <c r="E68" s="582"/>
      <c r="F68" s="643"/>
      <c r="G68" s="643"/>
      <c r="H68" s="643"/>
      <c r="I68" s="643"/>
      <c r="J68" s="643"/>
      <c r="K68" s="643"/>
      <c r="L68" s="643"/>
      <c r="M68" s="643"/>
      <c r="N68" s="643"/>
      <c r="O68" s="102" t="s">
        <v>1465</v>
      </c>
      <c r="P68" s="643"/>
      <c r="Q68" s="643"/>
      <c r="S68" s="643"/>
      <c r="T68" s="643"/>
      <c r="U68" s="643"/>
      <c r="V68" s="643"/>
      <c r="W68" s="219"/>
      <c r="X68" s="219"/>
      <c r="Y68" s="219"/>
      <c r="Z68" s="219"/>
      <c r="AA68" s="219"/>
      <c r="AB68" s="219"/>
      <c r="AC68" s="219"/>
      <c r="AD68" s="219"/>
      <c r="AE68" s="219"/>
      <c r="AF68" s="219"/>
      <c r="AG68" s="219"/>
      <c r="AH68" s="219"/>
      <c r="AI68" s="219"/>
      <c r="AJ68" s="219"/>
      <c r="AK68" s="219"/>
      <c r="AL68" s="219"/>
      <c r="AM68" s="219"/>
      <c r="AN68" s="219"/>
      <c r="AO68" s="219"/>
      <c r="AP68" s="219"/>
      <c r="AQ68" s="219"/>
      <c r="AR68" s="219"/>
      <c r="AS68" s="219"/>
      <c r="AT68" s="219"/>
      <c r="AU68" s="219"/>
      <c r="AV68" s="245"/>
    </row>
    <row r="69" spans="1:48" s="61" customFormat="1" x14ac:dyDescent="0.25">
      <c r="B69" s="582"/>
      <c r="C69" s="74"/>
      <c r="D69" s="643"/>
      <c r="E69" s="582"/>
      <c r="F69" s="643"/>
      <c r="G69" s="643"/>
      <c r="H69" s="643"/>
      <c r="I69" s="643"/>
      <c r="J69" s="643"/>
      <c r="K69" s="643"/>
      <c r="L69" s="643"/>
      <c r="M69" s="643"/>
      <c r="N69" s="643"/>
      <c r="P69" s="643"/>
      <c r="Q69" s="643"/>
      <c r="S69" s="643"/>
      <c r="T69" s="643"/>
      <c r="U69" s="643"/>
      <c r="V69" s="643"/>
      <c r="W69" s="219"/>
      <c r="X69" s="219"/>
      <c r="Y69" s="219"/>
      <c r="Z69" s="219"/>
      <c r="AA69" s="219"/>
      <c r="AB69" s="219"/>
      <c r="AC69" s="219"/>
      <c r="AD69" s="219"/>
      <c r="AE69" s="219"/>
      <c r="AF69" s="219"/>
      <c r="AG69" s="219"/>
      <c r="AH69" s="219"/>
      <c r="AI69" s="219"/>
      <c r="AJ69" s="219"/>
      <c r="AK69" s="219"/>
      <c r="AL69" s="219"/>
      <c r="AM69" s="219"/>
      <c r="AN69" s="219"/>
      <c r="AO69" s="219"/>
      <c r="AP69" s="219"/>
      <c r="AQ69" s="219"/>
      <c r="AR69" s="219"/>
      <c r="AS69" s="219"/>
      <c r="AT69" s="219"/>
      <c r="AU69" s="219"/>
      <c r="AV69" s="245"/>
    </row>
    <row r="70" spans="1:48" s="61" customFormat="1" x14ac:dyDescent="0.25">
      <c r="B70" s="582"/>
      <c r="C70" s="74"/>
      <c r="D70" s="643"/>
      <c r="E70" s="582"/>
      <c r="F70" s="643"/>
      <c r="G70" s="643"/>
      <c r="H70" s="643"/>
      <c r="I70" s="643"/>
      <c r="J70" s="643"/>
      <c r="K70" s="643"/>
      <c r="L70" s="643"/>
      <c r="M70" s="643"/>
      <c r="N70" s="643"/>
      <c r="P70" s="643"/>
      <c r="Q70" s="643"/>
      <c r="S70" s="643"/>
      <c r="T70" s="643"/>
      <c r="U70" s="643"/>
      <c r="V70" s="643"/>
      <c r="W70" s="219"/>
      <c r="X70" s="219"/>
      <c r="Y70" s="219"/>
      <c r="Z70" s="219"/>
      <c r="AA70" s="219"/>
      <c r="AB70" s="219"/>
      <c r="AC70" s="219"/>
      <c r="AD70" s="219"/>
      <c r="AE70" s="219"/>
      <c r="AF70" s="219"/>
      <c r="AG70" s="219"/>
      <c r="AH70" s="219"/>
      <c r="AI70" s="219"/>
      <c r="AJ70" s="219"/>
      <c r="AK70" s="219"/>
      <c r="AL70" s="219"/>
      <c r="AM70" s="219"/>
      <c r="AN70" s="219"/>
      <c r="AO70" s="219"/>
      <c r="AP70" s="219"/>
      <c r="AQ70" s="219"/>
      <c r="AR70" s="219"/>
      <c r="AS70" s="219"/>
      <c r="AT70" s="219"/>
      <c r="AU70" s="219"/>
      <c r="AV70" s="245"/>
    </row>
    <row r="71" spans="1:48" s="61" customFormat="1" x14ac:dyDescent="0.25">
      <c r="B71" s="582"/>
      <c r="C71" s="74"/>
      <c r="D71" s="643"/>
      <c r="E71" s="582"/>
      <c r="F71" s="643"/>
      <c r="G71" s="643"/>
      <c r="H71" s="643"/>
      <c r="I71" s="643"/>
      <c r="J71" s="643"/>
      <c r="K71" s="643"/>
      <c r="L71" s="643"/>
      <c r="M71" s="643"/>
      <c r="N71" s="643"/>
      <c r="P71" s="643"/>
      <c r="Q71" s="643"/>
      <c r="S71" s="643"/>
      <c r="T71" s="643"/>
      <c r="U71" s="643"/>
      <c r="V71" s="643"/>
      <c r="W71" s="219"/>
      <c r="X71" s="219"/>
      <c r="Y71" s="219"/>
      <c r="Z71" s="219"/>
      <c r="AA71" s="219"/>
      <c r="AB71" s="219"/>
      <c r="AC71" s="219"/>
      <c r="AD71" s="219"/>
      <c r="AE71" s="219"/>
      <c r="AF71" s="219"/>
      <c r="AG71" s="219"/>
      <c r="AH71" s="219"/>
      <c r="AI71" s="219"/>
      <c r="AJ71" s="219"/>
      <c r="AK71" s="219"/>
      <c r="AL71" s="219"/>
      <c r="AM71" s="219"/>
      <c r="AN71" s="219"/>
      <c r="AO71" s="219"/>
      <c r="AP71" s="219"/>
      <c r="AQ71" s="219"/>
      <c r="AR71" s="219"/>
      <c r="AS71" s="219"/>
      <c r="AT71" s="219"/>
      <c r="AU71" s="219"/>
      <c r="AV71" s="245"/>
    </row>
    <row r="72" spans="1:48" s="61" customFormat="1" x14ac:dyDescent="0.25">
      <c r="B72" s="582"/>
      <c r="C72" s="74"/>
      <c r="D72" s="643"/>
      <c r="E72" s="582"/>
      <c r="F72" s="643"/>
      <c r="G72" s="643"/>
      <c r="H72" s="643"/>
      <c r="I72" s="643"/>
      <c r="J72" s="643"/>
      <c r="K72" s="643"/>
      <c r="L72" s="643"/>
      <c r="M72" s="643"/>
      <c r="N72" s="643"/>
      <c r="O72" s="643"/>
      <c r="P72" s="643"/>
      <c r="Q72" s="643"/>
      <c r="S72" s="643"/>
      <c r="T72" s="643"/>
      <c r="U72" s="643"/>
      <c r="V72" s="643"/>
      <c r="W72" s="219"/>
      <c r="X72" s="219"/>
      <c r="Y72" s="219"/>
      <c r="Z72" s="219"/>
      <c r="AA72" s="219"/>
      <c r="AB72" s="219"/>
      <c r="AC72" s="219"/>
      <c r="AD72" s="219"/>
      <c r="AE72" s="219"/>
      <c r="AF72" s="219"/>
      <c r="AG72" s="219"/>
      <c r="AH72" s="219"/>
      <c r="AI72" s="219"/>
      <c r="AJ72" s="219"/>
      <c r="AK72" s="219"/>
      <c r="AL72" s="219"/>
      <c r="AM72" s="219"/>
      <c r="AN72" s="219"/>
      <c r="AO72" s="219"/>
      <c r="AP72" s="219"/>
      <c r="AQ72" s="219"/>
      <c r="AR72" s="219"/>
      <c r="AS72" s="219"/>
      <c r="AT72" s="219"/>
      <c r="AU72" s="219"/>
      <c r="AV72" s="245"/>
    </row>
    <row r="73" spans="1:48" s="61" customFormat="1" x14ac:dyDescent="0.25">
      <c r="B73" s="582"/>
      <c r="C73" s="74"/>
      <c r="D73" s="643"/>
      <c r="E73" s="582"/>
      <c r="F73" s="643"/>
      <c r="G73" s="643"/>
      <c r="H73" s="643"/>
      <c r="I73" s="643"/>
      <c r="J73" s="643"/>
      <c r="K73" s="643"/>
      <c r="L73" s="643"/>
      <c r="M73" s="643"/>
      <c r="N73" s="643"/>
      <c r="O73" s="643"/>
      <c r="P73" s="643"/>
      <c r="Q73" s="643"/>
      <c r="R73" s="73"/>
      <c r="S73" s="643"/>
      <c r="T73" s="643"/>
      <c r="U73" s="643"/>
      <c r="V73" s="643"/>
      <c r="W73" s="219"/>
      <c r="X73" s="219"/>
      <c r="Y73" s="219"/>
      <c r="Z73" s="219"/>
      <c r="AA73" s="219"/>
      <c r="AB73" s="219"/>
      <c r="AC73" s="219"/>
      <c r="AD73" s="219"/>
      <c r="AE73" s="219"/>
      <c r="AF73" s="219"/>
      <c r="AG73" s="219"/>
      <c r="AH73" s="219"/>
      <c r="AI73" s="219"/>
      <c r="AJ73" s="219"/>
      <c r="AK73" s="219"/>
      <c r="AL73" s="219"/>
      <c r="AM73" s="219"/>
      <c r="AN73" s="219"/>
      <c r="AO73" s="219"/>
      <c r="AP73" s="219"/>
      <c r="AQ73" s="219"/>
      <c r="AR73" s="219"/>
      <c r="AS73" s="219"/>
      <c r="AT73" s="219"/>
      <c r="AU73" s="219"/>
      <c r="AV73" s="245"/>
    </row>
    <row r="74" spans="1:48" s="61" customFormat="1" x14ac:dyDescent="0.25">
      <c r="B74" s="582"/>
      <c r="C74" s="74"/>
      <c r="D74" s="643"/>
      <c r="E74" s="582"/>
      <c r="F74" s="643"/>
      <c r="G74" s="643"/>
      <c r="H74" s="643"/>
      <c r="I74" s="643"/>
      <c r="J74" s="643"/>
      <c r="K74" s="643"/>
      <c r="L74" s="643"/>
      <c r="M74" s="643"/>
      <c r="N74" s="643"/>
      <c r="O74" s="643"/>
      <c r="P74" s="643"/>
      <c r="Q74" s="643"/>
      <c r="S74" s="643"/>
      <c r="T74" s="643"/>
      <c r="U74" s="643"/>
      <c r="V74" s="643"/>
      <c r="W74" s="219"/>
      <c r="X74" s="219"/>
      <c r="Y74" s="219"/>
      <c r="Z74" s="219"/>
      <c r="AA74" s="219"/>
      <c r="AB74" s="219"/>
      <c r="AC74" s="219"/>
      <c r="AD74" s="219"/>
      <c r="AE74" s="219"/>
      <c r="AF74" s="219"/>
      <c r="AG74" s="219"/>
      <c r="AH74" s="219"/>
      <c r="AI74" s="219"/>
      <c r="AJ74" s="219"/>
      <c r="AK74" s="219"/>
      <c r="AL74" s="219"/>
      <c r="AM74" s="219"/>
      <c r="AN74" s="219"/>
      <c r="AO74" s="219"/>
      <c r="AP74" s="219"/>
      <c r="AQ74" s="219"/>
      <c r="AR74" s="219"/>
      <c r="AS74" s="219"/>
      <c r="AT74" s="219"/>
      <c r="AU74" s="219"/>
      <c r="AV74" s="245"/>
    </row>
    <row r="75" spans="1:48" s="61" customFormat="1" x14ac:dyDescent="0.25">
      <c r="B75" s="582"/>
      <c r="C75" s="74"/>
      <c r="D75" s="643"/>
      <c r="E75" s="582"/>
      <c r="F75" s="643"/>
      <c r="G75" s="643"/>
      <c r="H75" s="643"/>
      <c r="I75" s="643"/>
      <c r="J75" s="643"/>
      <c r="K75" s="643"/>
      <c r="L75" s="643"/>
      <c r="M75" s="643"/>
      <c r="N75" s="643"/>
      <c r="O75" s="643"/>
      <c r="P75" s="643"/>
      <c r="Q75" s="643"/>
      <c r="S75" s="643"/>
      <c r="T75" s="643"/>
      <c r="U75" s="643"/>
      <c r="V75" s="643"/>
      <c r="W75" s="219"/>
      <c r="X75" s="219"/>
      <c r="Y75" s="219"/>
      <c r="Z75" s="219"/>
      <c r="AA75" s="219"/>
      <c r="AB75" s="219"/>
      <c r="AC75" s="219"/>
      <c r="AD75" s="219"/>
      <c r="AE75" s="219"/>
      <c r="AF75" s="219"/>
      <c r="AG75" s="219"/>
      <c r="AH75" s="219"/>
      <c r="AI75" s="219"/>
      <c r="AJ75" s="219"/>
      <c r="AK75" s="219"/>
      <c r="AL75" s="219"/>
      <c r="AM75" s="219"/>
      <c r="AN75" s="219"/>
      <c r="AO75" s="219"/>
      <c r="AP75" s="219"/>
      <c r="AQ75" s="219"/>
      <c r="AR75" s="219"/>
      <c r="AS75" s="219"/>
      <c r="AT75" s="219"/>
      <c r="AU75" s="219"/>
      <c r="AV75" s="245"/>
    </row>
    <row r="76" spans="1:48" s="61" customFormat="1" x14ac:dyDescent="0.25">
      <c r="A76" s="582"/>
      <c r="B76" s="582"/>
      <c r="C76" s="74"/>
      <c r="D76" s="643"/>
      <c r="E76" s="582"/>
      <c r="F76" s="643"/>
      <c r="G76" s="643"/>
      <c r="H76" s="643"/>
      <c r="I76" s="643"/>
      <c r="J76" s="643"/>
      <c r="K76" s="643"/>
      <c r="L76" s="643"/>
      <c r="M76" s="643"/>
      <c r="N76" s="643"/>
      <c r="O76" s="643"/>
      <c r="P76" s="643"/>
      <c r="Q76" s="643"/>
      <c r="S76" s="643"/>
      <c r="T76" s="643"/>
      <c r="U76" s="643"/>
      <c r="V76" s="643"/>
      <c r="W76" s="219"/>
      <c r="X76" s="219"/>
      <c r="Y76" s="219"/>
      <c r="Z76" s="219"/>
      <c r="AA76" s="219"/>
      <c r="AB76" s="219"/>
      <c r="AC76" s="219"/>
      <c r="AD76" s="219"/>
      <c r="AE76" s="219"/>
      <c r="AF76" s="219"/>
      <c r="AG76" s="219"/>
      <c r="AH76" s="219"/>
      <c r="AI76" s="219"/>
      <c r="AJ76" s="219"/>
      <c r="AK76" s="219"/>
      <c r="AL76" s="219"/>
      <c r="AM76" s="219"/>
      <c r="AN76" s="219"/>
      <c r="AO76" s="219"/>
      <c r="AP76" s="219"/>
      <c r="AQ76" s="219"/>
      <c r="AR76" s="219"/>
      <c r="AS76" s="219"/>
      <c r="AT76" s="219"/>
      <c r="AU76" s="219"/>
      <c r="AV76" s="245"/>
    </row>
    <row r="77" spans="1:48" s="61" customFormat="1" x14ac:dyDescent="0.25">
      <c r="B77" s="582"/>
      <c r="C77" s="74"/>
      <c r="D77" s="643"/>
      <c r="E77" s="582"/>
      <c r="F77" s="643"/>
      <c r="G77" s="643"/>
      <c r="H77" s="643"/>
      <c r="I77" s="643"/>
      <c r="J77" s="643"/>
      <c r="K77" s="643"/>
      <c r="L77" s="643"/>
      <c r="M77" s="643"/>
      <c r="N77" s="643"/>
      <c r="O77" s="643"/>
      <c r="P77" s="643"/>
      <c r="Q77" s="643"/>
      <c r="R77" s="643"/>
      <c r="S77" s="643"/>
      <c r="T77" s="643"/>
      <c r="U77" s="643"/>
      <c r="V77" s="643"/>
      <c r="W77" s="219"/>
      <c r="X77" s="219"/>
      <c r="Y77" s="219"/>
      <c r="Z77" s="219"/>
      <c r="AA77" s="219"/>
      <c r="AB77" s="219"/>
      <c r="AC77" s="219"/>
      <c r="AD77" s="219"/>
      <c r="AE77" s="219"/>
      <c r="AF77" s="219"/>
      <c r="AG77" s="219"/>
      <c r="AH77" s="219"/>
      <c r="AI77" s="219"/>
      <c r="AJ77" s="219"/>
      <c r="AK77" s="219"/>
      <c r="AL77" s="219"/>
      <c r="AM77" s="219"/>
      <c r="AN77" s="219"/>
      <c r="AO77" s="219"/>
      <c r="AP77" s="219"/>
      <c r="AQ77" s="219"/>
      <c r="AR77" s="219"/>
      <c r="AS77" s="219"/>
      <c r="AT77" s="219"/>
      <c r="AU77" s="219"/>
      <c r="AV77" s="245"/>
    </row>
    <row r="78" spans="1:48" s="61" customFormat="1" x14ac:dyDescent="0.25">
      <c r="B78" s="582"/>
      <c r="C78" s="74"/>
      <c r="D78" s="643"/>
      <c r="E78" s="582"/>
      <c r="F78" s="643"/>
      <c r="G78" s="643"/>
      <c r="H78" s="643"/>
      <c r="I78" s="643"/>
      <c r="J78" s="643"/>
      <c r="K78" s="643"/>
      <c r="L78" s="643"/>
      <c r="M78" s="643"/>
      <c r="N78" s="643"/>
      <c r="O78" s="643"/>
      <c r="P78" s="643"/>
      <c r="Q78" s="643"/>
      <c r="R78" s="643"/>
      <c r="S78" s="643"/>
      <c r="T78" s="643"/>
      <c r="U78" s="643"/>
      <c r="V78" s="643"/>
      <c r="W78" s="219"/>
      <c r="X78" s="219"/>
      <c r="Y78" s="219"/>
      <c r="Z78" s="219"/>
      <c r="AA78" s="219"/>
      <c r="AB78" s="219"/>
      <c r="AC78" s="219"/>
      <c r="AD78" s="219"/>
      <c r="AE78" s="219"/>
      <c r="AF78" s="219"/>
      <c r="AG78" s="219"/>
      <c r="AH78" s="219"/>
      <c r="AI78" s="219"/>
      <c r="AJ78" s="219"/>
      <c r="AK78" s="219"/>
      <c r="AL78" s="219"/>
      <c r="AM78" s="219"/>
      <c r="AN78" s="219"/>
      <c r="AO78" s="219"/>
      <c r="AP78" s="219"/>
      <c r="AQ78" s="219"/>
      <c r="AR78" s="219"/>
      <c r="AS78" s="219"/>
      <c r="AT78" s="219"/>
      <c r="AU78" s="219"/>
      <c r="AV78" s="245"/>
    </row>
    <row r="79" spans="1:48" s="61" customFormat="1" x14ac:dyDescent="0.25">
      <c r="B79" s="582"/>
      <c r="C79" s="74"/>
      <c r="D79" s="643"/>
      <c r="E79" s="582"/>
      <c r="F79" s="643"/>
      <c r="G79" s="643"/>
      <c r="H79" s="643"/>
      <c r="I79" s="643"/>
      <c r="J79" s="643"/>
      <c r="K79" s="643"/>
      <c r="L79" s="643"/>
      <c r="M79" s="643"/>
      <c r="N79" s="643"/>
      <c r="O79" s="643"/>
      <c r="P79" s="643"/>
      <c r="Q79" s="643"/>
      <c r="R79" s="643"/>
      <c r="S79" s="643"/>
      <c r="T79" s="643"/>
      <c r="U79" s="643"/>
      <c r="V79" s="643"/>
      <c r="W79" s="219"/>
      <c r="X79" s="219"/>
      <c r="Y79" s="219"/>
      <c r="Z79" s="219"/>
      <c r="AA79" s="219"/>
      <c r="AB79" s="219"/>
      <c r="AC79" s="219"/>
      <c r="AD79" s="219"/>
      <c r="AE79" s="219"/>
      <c r="AF79" s="219"/>
      <c r="AG79" s="219"/>
      <c r="AH79" s="219"/>
      <c r="AI79" s="219"/>
      <c r="AJ79" s="219"/>
      <c r="AK79" s="219"/>
      <c r="AL79" s="219"/>
      <c r="AM79" s="219"/>
      <c r="AN79" s="219"/>
      <c r="AO79" s="219"/>
      <c r="AP79" s="219"/>
      <c r="AQ79" s="219"/>
      <c r="AR79" s="219"/>
      <c r="AS79" s="219"/>
      <c r="AT79" s="219"/>
      <c r="AU79" s="219"/>
      <c r="AV79" s="245"/>
    </row>
    <row r="80" spans="1:48" s="61" customFormat="1" x14ac:dyDescent="0.25">
      <c r="B80" s="582"/>
      <c r="C80" s="74"/>
      <c r="D80" s="643"/>
      <c r="E80" s="582"/>
      <c r="F80" s="643"/>
      <c r="G80" s="643"/>
      <c r="H80" s="643"/>
      <c r="I80" s="643"/>
      <c r="J80" s="643"/>
      <c r="K80" s="643"/>
      <c r="L80" s="643"/>
      <c r="M80" s="643"/>
      <c r="N80" s="643"/>
      <c r="O80" s="643"/>
      <c r="P80" s="643"/>
      <c r="Q80" s="643"/>
      <c r="R80" s="643"/>
      <c r="S80" s="643"/>
      <c r="T80" s="643"/>
      <c r="U80" s="643"/>
      <c r="V80" s="643"/>
      <c r="W80" s="219"/>
      <c r="X80" s="219"/>
      <c r="Y80" s="219"/>
      <c r="Z80" s="219"/>
      <c r="AA80" s="219"/>
      <c r="AB80" s="219"/>
      <c r="AC80" s="219"/>
      <c r="AD80" s="219"/>
      <c r="AE80" s="219"/>
      <c r="AF80" s="219"/>
      <c r="AG80" s="219"/>
      <c r="AH80" s="219"/>
      <c r="AI80" s="219"/>
      <c r="AJ80" s="219"/>
      <c r="AK80" s="219"/>
      <c r="AL80" s="219"/>
      <c r="AM80" s="219"/>
      <c r="AN80" s="219"/>
      <c r="AO80" s="219"/>
      <c r="AP80" s="219"/>
      <c r="AQ80" s="219"/>
      <c r="AR80" s="219"/>
      <c r="AS80" s="219"/>
      <c r="AT80" s="219"/>
      <c r="AU80" s="219"/>
      <c r="AV80" s="245"/>
    </row>
    <row r="81" spans="1:48" s="61" customFormat="1" x14ac:dyDescent="0.25">
      <c r="B81" s="582"/>
      <c r="C81" s="74"/>
      <c r="D81" s="643"/>
      <c r="E81" s="582"/>
      <c r="F81" s="643"/>
      <c r="G81" s="643"/>
      <c r="H81" s="643"/>
      <c r="I81" s="643"/>
      <c r="J81" s="643"/>
      <c r="K81" s="643"/>
      <c r="L81" s="643"/>
      <c r="M81" s="643"/>
      <c r="N81" s="643"/>
      <c r="O81" s="643"/>
      <c r="P81" s="643"/>
      <c r="Q81" s="643"/>
      <c r="R81" s="643"/>
      <c r="S81" s="643"/>
      <c r="T81" s="643"/>
      <c r="U81" s="643"/>
      <c r="V81" s="643"/>
      <c r="W81" s="219"/>
      <c r="X81" s="219"/>
      <c r="Y81" s="219"/>
      <c r="Z81" s="219"/>
      <c r="AA81" s="219"/>
      <c r="AB81" s="219"/>
      <c r="AC81" s="219"/>
      <c r="AD81" s="219"/>
      <c r="AE81" s="219"/>
      <c r="AF81" s="219"/>
      <c r="AG81" s="219"/>
      <c r="AH81" s="219"/>
      <c r="AI81" s="219"/>
      <c r="AJ81" s="219"/>
      <c r="AK81" s="219"/>
      <c r="AL81" s="219"/>
      <c r="AM81" s="219"/>
      <c r="AN81" s="219"/>
      <c r="AO81" s="219"/>
      <c r="AP81" s="219"/>
      <c r="AQ81" s="219"/>
      <c r="AR81" s="219"/>
      <c r="AS81" s="219"/>
      <c r="AT81" s="219"/>
      <c r="AU81" s="219"/>
      <c r="AV81" s="245"/>
    </row>
    <row r="82" spans="1:48" s="61" customFormat="1" x14ac:dyDescent="0.25">
      <c r="B82" s="582"/>
      <c r="C82" s="74"/>
      <c r="D82" s="643"/>
      <c r="E82" s="582"/>
      <c r="F82" s="643"/>
      <c r="G82" s="643"/>
      <c r="H82" s="643"/>
      <c r="I82" s="643"/>
      <c r="J82" s="643"/>
      <c r="K82" s="643"/>
      <c r="L82" s="643"/>
      <c r="M82" s="643"/>
      <c r="N82" s="643"/>
      <c r="O82" s="643"/>
      <c r="P82" s="643"/>
      <c r="Q82" s="643"/>
      <c r="R82" s="643"/>
      <c r="S82" s="643"/>
      <c r="T82" s="643"/>
      <c r="U82" s="643"/>
      <c r="V82" s="643"/>
      <c r="W82" s="219"/>
      <c r="X82" s="219"/>
      <c r="Y82" s="219"/>
      <c r="Z82" s="219"/>
      <c r="AA82" s="219"/>
      <c r="AB82" s="219"/>
      <c r="AC82" s="219"/>
      <c r="AD82" s="219"/>
      <c r="AE82" s="219"/>
      <c r="AF82" s="219"/>
      <c r="AG82" s="219"/>
      <c r="AH82" s="219"/>
      <c r="AI82" s="219"/>
      <c r="AJ82" s="219"/>
      <c r="AK82" s="219"/>
      <c r="AL82" s="219"/>
      <c r="AM82" s="219"/>
      <c r="AN82" s="219"/>
      <c r="AO82" s="219"/>
      <c r="AP82" s="219"/>
      <c r="AQ82" s="219"/>
      <c r="AR82" s="219"/>
      <c r="AS82" s="219"/>
      <c r="AT82" s="219"/>
      <c r="AU82" s="219"/>
      <c r="AV82" s="245"/>
    </row>
    <row r="83" spans="1:48" s="61" customFormat="1" x14ac:dyDescent="0.25">
      <c r="B83" s="582"/>
      <c r="C83" s="74"/>
      <c r="D83" s="599"/>
      <c r="E83" s="582"/>
      <c r="F83" s="599"/>
      <c r="G83" s="599"/>
      <c r="H83" s="599"/>
      <c r="I83" s="599"/>
      <c r="J83" s="599"/>
      <c r="K83" s="599"/>
      <c r="L83" s="599"/>
      <c r="M83" s="599"/>
      <c r="N83" s="599"/>
      <c r="O83" s="599"/>
      <c r="P83" s="599"/>
      <c r="Q83" s="599"/>
      <c r="R83" s="599"/>
      <c r="S83" s="599"/>
      <c r="T83" s="599"/>
      <c r="U83" s="599"/>
      <c r="V83" s="599"/>
      <c r="W83" s="219"/>
      <c r="X83" s="219"/>
      <c r="Y83" s="219"/>
      <c r="Z83" s="219"/>
      <c r="AA83" s="219"/>
      <c r="AB83" s="219"/>
      <c r="AC83" s="219"/>
      <c r="AD83" s="219"/>
      <c r="AE83" s="219"/>
      <c r="AF83" s="219"/>
      <c r="AG83" s="219"/>
      <c r="AH83" s="219"/>
      <c r="AI83" s="219"/>
      <c r="AJ83" s="219"/>
      <c r="AK83" s="219"/>
      <c r="AL83" s="219"/>
      <c r="AM83" s="219"/>
      <c r="AN83" s="219"/>
      <c r="AO83" s="219"/>
      <c r="AP83" s="219"/>
      <c r="AQ83" s="219"/>
      <c r="AR83" s="219"/>
      <c r="AS83" s="219"/>
      <c r="AT83" s="219"/>
      <c r="AU83" s="219"/>
      <c r="AV83" s="245"/>
    </row>
    <row r="84" spans="1:48" x14ac:dyDescent="0.25">
      <c r="A84" s="132"/>
      <c r="B84" s="132"/>
      <c r="D84" s="599"/>
      <c r="F84" s="604"/>
      <c r="G84" s="604"/>
      <c r="H84" s="604"/>
      <c r="I84" s="604"/>
      <c r="J84" s="604"/>
      <c r="K84" s="604"/>
      <c r="L84" s="604"/>
      <c r="M84" s="604"/>
      <c r="N84" s="604"/>
      <c r="O84" s="604"/>
      <c r="P84" s="604"/>
      <c r="Q84" s="604"/>
      <c r="R84" s="604"/>
      <c r="S84" s="604"/>
      <c r="T84" s="604"/>
      <c r="U84" s="604"/>
      <c r="V84" s="604"/>
      <c r="W84" s="604"/>
      <c r="X84" s="604"/>
      <c r="Y84" s="604"/>
      <c r="Z84" s="604"/>
      <c r="AA84" s="604"/>
      <c r="AB84" s="604"/>
      <c r="AC84" s="604"/>
      <c r="AD84" s="604"/>
      <c r="AE84" s="604"/>
      <c r="AF84" s="604"/>
      <c r="AG84" s="604"/>
      <c r="AH84" s="604"/>
      <c r="AI84" s="604"/>
      <c r="AJ84" s="604"/>
      <c r="AK84" s="604"/>
      <c r="AL84" s="604"/>
      <c r="AM84" s="604"/>
      <c r="AN84" s="604"/>
      <c r="AO84" s="604"/>
      <c r="AP84" s="604"/>
      <c r="AQ84" s="604"/>
      <c r="AR84" s="604"/>
      <c r="AS84" s="604"/>
      <c r="AT84" s="604"/>
      <c r="AU84" s="604"/>
    </row>
    <row r="85" spans="1:48" x14ac:dyDescent="0.25">
      <c r="A85" s="132"/>
      <c r="B85" s="132"/>
      <c r="D85" s="599"/>
      <c r="F85" s="604"/>
      <c r="G85" s="604"/>
      <c r="H85" s="604"/>
      <c r="I85" s="604"/>
      <c r="J85" s="604"/>
      <c r="K85" s="604"/>
      <c r="L85" s="604"/>
      <c r="M85" s="604"/>
      <c r="N85" s="604"/>
      <c r="O85" s="604"/>
      <c r="P85" s="604"/>
      <c r="Q85" s="604"/>
      <c r="R85" s="604"/>
      <c r="S85" s="604"/>
      <c r="T85" s="604"/>
      <c r="U85" s="604"/>
      <c r="V85" s="604"/>
      <c r="W85" s="604"/>
      <c r="X85" s="604"/>
      <c r="Y85" s="604"/>
      <c r="Z85" s="604"/>
      <c r="AA85" s="604"/>
      <c r="AB85" s="604"/>
      <c r="AC85" s="604"/>
      <c r="AD85" s="604"/>
      <c r="AE85" s="604"/>
      <c r="AF85" s="604"/>
      <c r="AG85" s="604"/>
      <c r="AH85" s="604"/>
      <c r="AI85" s="604"/>
      <c r="AJ85" s="604"/>
      <c r="AK85" s="604"/>
      <c r="AL85" s="604"/>
      <c r="AM85" s="604"/>
      <c r="AN85" s="604"/>
      <c r="AO85" s="604"/>
      <c r="AP85" s="604"/>
      <c r="AQ85" s="604"/>
      <c r="AR85" s="604"/>
      <c r="AS85" s="604"/>
      <c r="AT85" s="604"/>
      <c r="AU85" s="604"/>
    </row>
    <row r="86" spans="1:48" x14ac:dyDescent="0.25">
      <c r="A86" s="132"/>
      <c r="B86" s="132"/>
      <c r="D86" s="599"/>
      <c r="F86" s="604"/>
      <c r="G86" s="604"/>
      <c r="H86" s="604"/>
      <c r="I86" s="604"/>
      <c r="J86" s="604"/>
      <c r="K86" s="604"/>
      <c r="L86" s="604"/>
      <c r="M86" s="604"/>
      <c r="N86" s="604"/>
      <c r="O86" s="604"/>
      <c r="P86" s="604"/>
      <c r="Q86" s="604"/>
      <c r="R86" s="604"/>
      <c r="S86" s="604"/>
      <c r="T86" s="604"/>
      <c r="U86" s="604"/>
      <c r="V86" s="604"/>
      <c r="W86" s="604"/>
      <c r="X86" s="604"/>
      <c r="Y86" s="604"/>
      <c r="Z86" s="604"/>
      <c r="AA86" s="604"/>
      <c r="AB86" s="604"/>
      <c r="AC86" s="604"/>
      <c r="AD86" s="604"/>
      <c r="AE86" s="604"/>
      <c r="AF86" s="604"/>
      <c r="AG86" s="604"/>
      <c r="AH86" s="604"/>
      <c r="AI86" s="604"/>
      <c r="AJ86" s="604"/>
      <c r="AK86" s="604"/>
      <c r="AL86" s="604"/>
      <c r="AM86" s="604"/>
      <c r="AN86" s="604"/>
      <c r="AO86" s="604"/>
      <c r="AP86" s="604"/>
      <c r="AQ86" s="604"/>
      <c r="AR86" s="604"/>
      <c r="AS86" s="604"/>
      <c r="AT86" s="604"/>
      <c r="AU86" s="604"/>
    </row>
    <row r="87" spans="1:48" x14ac:dyDescent="0.25">
      <c r="A87" s="132"/>
      <c r="B87" s="132"/>
      <c r="D87" s="599"/>
      <c r="F87" s="604"/>
      <c r="G87" s="604"/>
      <c r="H87" s="604"/>
      <c r="I87" s="604"/>
      <c r="J87" s="604"/>
      <c r="K87" s="604"/>
      <c r="L87" s="604"/>
      <c r="M87" s="604"/>
      <c r="N87" s="604"/>
      <c r="O87" s="604"/>
      <c r="P87" s="604"/>
      <c r="Q87" s="604"/>
      <c r="R87" s="604"/>
      <c r="S87" s="604"/>
      <c r="T87" s="604"/>
      <c r="U87" s="604"/>
      <c r="V87" s="604"/>
      <c r="W87" s="604"/>
      <c r="X87" s="604"/>
      <c r="Y87" s="604"/>
      <c r="Z87" s="604"/>
      <c r="AA87" s="604"/>
      <c r="AB87" s="604"/>
      <c r="AC87" s="604"/>
      <c r="AD87" s="604"/>
      <c r="AE87" s="604"/>
      <c r="AF87" s="604"/>
      <c r="AG87" s="604"/>
      <c r="AH87" s="604"/>
      <c r="AI87" s="604"/>
      <c r="AJ87" s="604"/>
      <c r="AK87" s="604"/>
      <c r="AL87" s="604"/>
      <c r="AM87" s="604"/>
      <c r="AN87" s="604"/>
      <c r="AO87" s="604"/>
      <c r="AP87" s="604"/>
      <c r="AQ87" s="604"/>
      <c r="AR87" s="604"/>
      <c r="AS87" s="604"/>
      <c r="AT87" s="604"/>
      <c r="AU87" s="604"/>
    </row>
    <row r="97" spans="4:4" x14ac:dyDescent="0.25">
      <c r="D97" s="83"/>
    </row>
    <row r="98" spans="4:4" x14ac:dyDescent="0.25">
      <c r="D98" s="83"/>
    </row>
    <row r="99" spans="4:4" x14ac:dyDescent="0.25">
      <c r="D99" s="83"/>
    </row>
    <row r="100" spans="4:4" x14ac:dyDescent="0.25">
      <c r="D100" s="83"/>
    </row>
  </sheetData>
  <sortState xmlns:xlrd2="http://schemas.microsoft.com/office/spreadsheetml/2017/richdata2" ref="A36:BD37">
    <sortCondition descending="1" ref="C36:C37"/>
  </sortState>
  <mergeCells count="82">
    <mergeCell ref="AJ5:AJ6"/>
    <mergeCell ref="Y4:AJ4"/>
    <mergeCell ref="AK4:AV4"/>
    <mergeCell ref="AV5:AV6"/>
    <mergeCell ref="AK5:AL5"/>
    <mergeCell ref="AM5:AN5"/>
    <mergeCell ref="AO5:AP5"/>
    <mergeCell ref="AQ5:AR5"/>
    <mergeCell ref="AS5:AT5"/>
    <mergeCell ref="AU5:AU6"/>
    <mergeCell ref="AG5:AH5"/>
    <mergeCell ref="AI5:AI6"/>
    <mergeCell ref="AC5:AD5"/>
    <mergeCell ref="AE5:AF5"/>
    <mergeCell ref="Y5:Z5"/>
    <mergeCell ref="AA5:AB5"/>
    <mergeCell ref="A54:E54"/>
    <mergeCell ref="F54:M54"/>
    <mergeCell ref="Y52:AI52"/>
    <mergeCell ref="Y53:AI53"/>
    <mergeCell ref="N52:X52"/>
    <mergeCell ref="N53:X53"/>
    <mergeCell ref="A52:E52"/>
    <mergeCell ref="N54:AV54"/>
    <mergeCell ref="A49:E49"/>
    <mergeCell ref="A50:E50"/>
    <mergeCell ref="AG51:AH51"/>
    <mergeCell ref="A53:E53"/>
    <mergeCell ref="F53:I53"/>
    <mergeCell ref="J53:M53"/>
    <mergeCell ref="V51:W51"/>
    <mergeCell ref="AC51:AD51"/>
    <mergeCell ref="AE51:AF51"/>
    <mergeCell ref="Y51:Z51"/>
    <mergeCell ref="AA51:AB51"/>
    <mergeCell ref="A5:A6"/>
    <mergeCell ref="B5:B6"/>
    <mergeCell ref="C5:C6"/>
    <mergeCell ref="E5:E6"/>
    <mergeCell ref="F5:G5"/>
    <mergeCell ref="D5:D6"/>
    <mergeCell ref="F4:I4"/>
    <mergeCell ref="J4:M4"/>
    <mergeCell ref="N4:X4"/>
    <mergeCell ref="X5:X6"/>
    <mergeCell ref="P5:Q5"/>
    <mergeCell ref="H5:I5"/>
    <mergeCell ref="J5:K5"/>
    <mergeCell ref="L5:M5"/>
    <mergeCell ref="N5:O5"/>
    <mergeCell ref="A58:AT58"/>
    <mergeCell ref="A51:E51"/>
    <mergeCell ref="J50:M50"/>
    <mergeCell ref="F51:G51"/>
    <mergeCell ref="H51:I51"/>
    <mergeCell ref="P51:Q51"/>
    <mergeCell ref="L51:M51"/>
    <mergeCell ref="R51:S51"/>
    <mergeCell ref="T51:U51"/>
    <mergeCell ref="A55:E55"/>
    <mergeCell ref="AO51:AP51"/>
    <mergeCell ref="AQ51:AR51"/>
    <mergeCell ref="J51:K51"/>
    <mergeCell ref="F52:I52"/>
    <mergeCell ref="J52:M52"/>
    <mergeCell ref="N51:O51"/>
    <mergeCell ref="A2:AV2"/>
    <mergeCell ref="A3:AV3"/>
    <mergeCell ref="N55:AV55"/>
    <mergeCell ref="AS51:AT51"/>
    <mergeCell ref="F50:I50"/>
    <mergeCell ref="N50:W50"/>
    <mergeCell ref="Y50:AH50"/>
    <mergeCell ref="AK52:AU52"/>
    <mergeCell ref="AK53:AU53"/>
    <mergeCell ref="AK51:AL51"/>
    <mergeCell ref="AM51:AN51"/>
    <mergeCell ref="AK50:AT50"/>
    <mergeCell ref="R5:S5"/>
    <mergeCell ref="T5:U5"/>
    <mergeCell ref="V5:W5"/>
    <mergeCell ref="A4:C4"/>
  </mergeCells>
  <dataValidations count="1">
    <dataValidation type="decimal" allowBlank="1" showInputMessage="1" showErrorMessage="1" sqref="F7:AU25" xr:uid="{00000000-0002-0000-2000-000000000000}">
      <formula1>0</formula1>
      <formula2>1</formula2>
    </dataValidation>
  </dataValidations>
  <pageMargins left="0.78740157480314965" right="0.47244094488188981" top="0.98425196850393704" bottom="0.98425196850393704" header="0.51181102362204722" footer="0.51181102362204722"/>
  <pageSetup paperSize="8" scale="55" orientation="landscape" r:id="rId1"/>
  <headerFooter alignWithMargins="0">
    <oddFooter>&amp;R&amp;8 &amp;12 34</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Feuil36">
    <tabColor rgb="FF097D5F"/>
    <pageSetUpPr fitToPage="1"/>
  </sheetPr>
  <dimension ref="A1:AC26"/>
  <sheetViews>
    <sheetView topLeftCell="A4" zoomScale="80" zoomScaleNormal="80" workbookViewId="0">
      <selection activeCell="J10" sqref="J10"/>
    </sheetView>
  </sheetViews>
  <sheetFormatPr baseColWidth="10" defaultColWidth="11.44140625" defaultRowHeight="13.2" x14ac:dyDescent="0.25"/>
  <cols>
    <col min="1" max="1" width="18.77734375" customWidth="1"/>
    <col min="2" max="2" width="12.109375" customWidth="1"/>
    <col min="3" max="3" width="13.44140625" customWidth="1"/>
    <col min="4" max="4" width="20.77734375" style="85" customWidth="1"/>
    <col min="5" max="5" width="7.6640625" style="80" customWidth="1"/>
    <col min="6" max="6" width="8.33203125" style="80" customWidth="1"/>
    <col min="7" max="7" width="7.44140625" style="80" customWidth="1"/>
    <col min="8" max="8" width="8.33203125" style="80" customWidth="1"/>
    <col min="9" max="9" width="7.6640625" style="80" customWidth="1"/>
    <col min="10" max="10" width="8.33203125" style="80" customWidth="1"/>
    <col min="11" max="11" width="7.6640625" style="80" customWidth="1"/>
    <col min="12" max="12" width="8.33203125" style="80" customWidth="1"/>
    <col min="13" max="14" width="8.77734375" style="80" customWidth="1"/>
    <col min="15" max="16" width="7.6640625" style="80" customWidth="1"/>
    <col min="17" max="17" width="8.33203125" style="80" customWidth="1"/>
    <col min="18" max="18" width="7.6640625" style="80" customWidth="1"/>
    <col min="19" max="19" width="8.33203125" style="80" customWidth="1"/>
    <col min="20" max="21" width="8.77734375" style="80" customWidth="1"/>
    <col min="22" max="22" width="7.6640625" style="80" customWidth="1"/>
    <col min="23" max="23" width="7.6640625" customWidth="1"/>
    <col min="24" max="24" width="8.33203125" customWidth="1"/>
    <col min="25" max="25" width="7.6640625" customWidth="1"/>
    <col min="26" max="26" width="8.33203125" customWidth="1"/>
    <col min="27" max="28" width="8.77734375" customWidth="1"/>
    <col min="29" max="29" width="7.6640625" customWidth="1"/>
  </cols>
  <sheetData>
    <row r="1" spans="1:29" ht="189.75" customHeight="1" x14ac:dyDescent="0.25">
      <c r="A1" s="310"/>
      <c r="B1" s="310"/>
      <c r="C1" s="2"/>
      <c r="D1" s="79"/>
      <c r="E1" s="299"/>
      <c r="F1" s="299"/>
      <c r="G1" s="299"/>
      <c r="H1" s="299"/>
      <c r="I1" s="604"/>
      <c r="J1" s="604"/>
      <c r="K1" s="604"/>
      <c r="L1" s="604"/>
      <c r="M1" s="604"/>
      <c r="N1" s="604"/>
      <c r="O1" s="604"/>
      <c r="P1" s="604"/>
      <c r="Q1" s="604"/>
      <c r="R1" s="604"/>
      <c r="S1" s="604"/>
      <c r="T1" s="604"/>
      <c r="U1" s="604"/>
      <c r="V1" s="604"/>
      <c r="W1" s="132"/>
      <c r="X1" s="132"/>
      <c r="Y1" s="132"/>
      <c r="Z1" s="132"/>
      <c r="AA1" s="132"/>
      <c r="AB1" s="132"/>
      <c r="AC1" s="132"/>
    </row>
    <row r="2" spans="1:29" ht="67.5" customHeight="1" x14ac:dyDescent="0.25">
      <c r="A2" s="969" t="s">
        <v>626</v>
      </c>
      <c r="B2" s="970"/>
      <c r="C2" s="970"/>
      <c r="D2" s="970"/>
      <c r="E2" s="970"/>
      <c r="F2" s="970"/>
      <c r="G2" s="970"/>
      <c r="H2" s="971"/>
      <c r="I2" s="971"/>
      <c r="J2" s="971"/>
      <c r="K2" s="971"/>
      <c r="L2" s="971"/>
      <c r="M2" s="971"/>
      <c r="N2" s="971"/>
      <c r="O2" s="971"/>
      <c r="P2" s="971"/>
      <c r="Q2" s="971"/>
      <c r="R2" s="971"/>
      <c r="S2" s="971"/>
      <c r="T2" s="971"/>
      <c r="U2" s="971"/>
      <c r="V2" s="971"/>
      <c r="W2" s="975"/>
      <c r="X2" s="975"/>
      <c r="Y2" s="975"/>
      <c r="Z2" s="975"/>
      <c r="AA2" s="975"/>
      <c r="AB2" s="975"/>
      <c r="AC2" s="975"/>
    </row>
    <row r="3" spans="1:29" ht="63" customHeight="1" thickBot="1" x14ac:dyDescent="0.35">
      <c r="A3" s="973" t="s">
        <v>561</v>
      </c>
      <c r="B3" s="973"/>
      <c r="C3" s="973"/>
      <c r="D3" s="973"/>
      <c r="E3" s="973"/>
      <c r="F3" s="973"/>
      <c r="G3" s="973"/>
      <c r="H3" s="973"/>
      <c r="I3" s="974"/>
      <c r="J3" s="974"/>
      <c r="K3" s="974"/>
      <c r="L3" s="974"/>
      <c r="M3" s="974"/>
      <c r="N3" s="974"/>
      <c r="O3" s="974"/>
      <c r="P3" s="974"/>
      <c r="Q3" s="974"/>
      <c r="R3" s="974"/>
      <c r="S3" s="974"/>
      <c r="T3" s="974"/>
      <c r="U3" s="974"/>
      <c r="V3" s="974"/>
      <c r="W3" s="975"/>
      <c r="X3" s="975"/>
      <c r="Y3" s="975"/>
      <c r="Z3" s="975"/>
      <c r="AA3" s="975"/>
      <c r="AB3" s="975"/>
      <c r="AC3" s="975"/>
    </row>
    <row r="4" spans="1:29" ht="81.75" customHeight="1" thickTop="1" thickBot="1" x14ac:dyDescent="0.3">
      <c r="A4" s="1000"/>
      <c r="B4" s="1001"/>
      <c r="C4" s="1001"/>
      <c r="D4" s="605"/>
      <c r="E4" s="1021" t="s">
        <v>562</v>
      </c>
      <c r="F4" s="1022"/>
      <c r="G4" s="1022"/>
      <c r="H4" s="1022"/>
      <c r="I4" s="1082" t="s">
        <v>564</v>
      </c>
      <c r="J4" s="1083"/>
      <c r="K4" s="1083"/>
      <c r="L4" s="1083"/>
      <c r="M4" s="1083"/>
      <c r="N4" s="1083"/>
      <c r="O4" s="1084"/>
      <c r="P4" s="1085" t="s">
        <v>565</v>
      </c>
      <c r="Q4" s="1083"/>
      <c r="R4" s="1083"/>
      <c r="S4" s="1083"/>
      <c r="T4" s="1083"/>
      <c r="U4" s="1083"/>
      <c r="V4" s="1084"/>
      <c r="W4" s="1064" t="s">
        <v>566</v>
      </c>
      <c r="X4" s="1024"/>
      <c r="Y4" s="1024"/>
      <c r="Z4" s="1024"/>
      <c r="AA4" s="1024"/>
      <c r="AB4" s="1024"/>
      <c r="AC4" s="1081"/>
    </row>
    <row r="5" spans="1:29" ht="21" customHeight="1" thickTop="1" x14ac:dyDescent="0.25">
      <c r="A5" s="1032" t="s">
        <v>166</v>
      </c>
      <c r="B5" s="1034" t="s">
        <v>131</v>
      </c>
      <c r="C5" s="1079" t="s">
        <v>1323</v>
      </c>
      <c r="D5" s="1103" t="s">
        <v>627</v>
      </c>
      <c r="E5" s="1030" t="s">
        <v>20</v>
      </c>
      <c r="F5" s="1029"/>
      <c r="G5" s="1029" t="s">
        <v>35</v>
      </c>
      <c r="H5" s="1029"/>
      <c r="I5" s="1031" t="s">
        <v>20</v>
      </c>
      <c r="J5" s="1029"/>
      <c r="K5" s="1029" t="s">
        <v>35</v>
      </c>
      <c r="L5" s="1029"/>
      <c r="M5" s="1079" t="s">
        <v>167</v>
      </c>
      <c r="N5" s="1079" t="s">
        <v>168</v>
      </c>
      <c r="O5" s="1087" t="s">
        <v>31</v>
      </c>
      <c r="P5" s="1030" t="s">
        <v>20</v>
      </c>
      <c r="Q5" s="1029"/>
      <c r="R5" s="1029" t="s">
        <v>35</v>
      </c>
      <c r="S5" s="1029"/>
      <c r="T5" s="1079" t="s">
        <v>167</v>
      </c>
      <c r="U5" s="1079" t="s">
        <v>168</v>
      </c>
      <c r="V5" s="1087" t="s">
        <v>31</v>
      </c>
      <c r="W5" s="1030" t="s">
        <v>20</v>
      </c>
      <c r="X5" s="1029"/>
      <c r="Y5" s="1029" t="s">
        <v>35</v>
      </c>
      <c r="Z5" s="1029"/>
      <c r="AA5" s="1079" t="s">
        <v>167</v>
      </c>
      <c r="AB5" s="1079" t="s">
        <v>168</v>
      </c>
      <c r="AC5" s="1087" t="s">
        <v>31</v>
      </c>
    </row>
    <row r="6" spans="1:29" ht="52.5" customHeight="1" thickBot="1" x14ac:dyDescent="0.3">
      <c r="A6" s="1033"/>
      <c r="B6" s="1035"/>
      <c r="C6" s="1080"/>
      <c r="D6" s="1104"/>
      <c r="E6" s="295" t="s">
        <v>172</v>
      </c>
      <c r="F6" s="587" t="s">
        <v>173</v>
      </c>
      <c r="G6" s="192" t="s">
        <v>172</v>
      </c>
      <c r="H6" s="587" t="s">
        <v>173</v>
      </c>
      <c r="I6" s="296" t="s">
        <v>172</v>
      </c>
      <c r="J6" s="587" t="s">
        <v>173</v>
      </c>
      <c r="K6" s="192" t="s">
        <v>172</v>
      </c>
      <c r="L6" s="587" t="s">
        <v>173</v>
      </c>
      <c r="M6" s="1086"/>
      <c r="N6" s="1086"/>
      <c r="O6" s="1088"/>
      <c r="P6" s="297" t="s">
        <v>172</v>
      </c>
      <c r="Q6" s="587" t="s">
        <v>173</v>
      </c>
      <c r="R6" s="192" t="s">
        <v>172</v>
      </c>
      <c r="S6" s="587" t="s">
        <v>173</v>
      </c>
      <c r="T6" s="1086"/>
      <c r="U6" s="1086"/>
      <c r="V6" s="1088"/>
      <c r="W6" s="192" t="s">
        <v>172</v>
      </c>
      <c r="X6" s="587" t="s">
        <v>173</v>
      </c>
      <c r="Y6" s="192" t="s">
        <v>172</v>
      </c>
      <c r="Z6" s="587" t="s">
        <v>173</v>
      </c>
      <c r="AA6" s="1086"/>
      <c r="AB6" s="1086"/>
      <c r="AC6" s="1088"/>
    </row>
    <row r="7" spans="1:29" s="93" customFormat="1" ht="13.8" thickTop="1" x14ac:dyDescent="0.25">
      <c r="A7" s="362" t="s">
        <v>628</v>
      </c>
      <c r="B7" s="379" t="s">
        <v>629</v>
      </c>
      <c r="C7" s="380">
        <v>13066</v>
      </c>
      <c r="D7" s="646" t="s">
        <v>630</v>
      </c>
      <c r="E7" s="381">
        <v>1</v>
      </c>
      <c r="F7" s="367"/>
      <c r="G7" s="367"/>
      <c r="H7" s="382"/>
      <c r="I7" s="178">
        <v>0.5</v>
      </c>
      <c r="J7" s="179"/>
      <c r="K7" s="180"/>
      <c r="L7" s="180"/>
      <c r="M7" s="180"/>
      <c r="N7" s="180"/>
      <c r="O7" s="678"/>
      <c r="P7" s="181">
        <v>0</v>
      </c>
      <c r="Q7" s="179"/>
      <c r="R7" s="180"/>
      <c r="S7" s="180"/>
      <c r="T7" s="180"/>
      <c r="U7" s="180"/>
      <c r="V7" s="678"/>
      <c r="W7" s="280">
        <v>0</v>
      </c>
      <c r="X7" s="679"/>
      <c r="Y7" s="383"/>
      <c r="Z7" s="383"/>
      <c r="AA7" s="383"/>
      <c r="AB7" s="383"/>
      <c r="AC7" s="384"/>
    </row>
    <row r="8" spans="1:29" s="361" customFormat="1" ht="12.75" customHeight="1" x14ac:dyDescent="0.25">
      <c r="A8" s="369" t="s">
        <v>631</v>
      </c>
      <c r="B8" s="214" t="s">
        <v>303</v>
      </c>
      <c r="C8" s="114">
        <v>12300</v>
      </c>
      <c r="D8" s="646" t="s">
        <v>630</v>
      </c>
      <c r="E8" s="348">
        <v>1</v>
      </c>
      <c r="F8" s="349"/>
      <c r="G8" s="365"/>
      <c r="H8" s="371"/>
      <c r="I8" s="354">
        <v>0.91500000000000004</v>
      </c>
      <c r="J8" s="657">
        <v>8.5000000000000006E-2</v>
      </c>
      <c r="K8" s="680"/>
      <c r="L8" s="680"/>
      <c r="M8" s="680"/>
      <c r="N8" s="680"/>
      <c r="O8" s="681"/>
      <c r="P8" s="356">
        <v>0</v>
      </c>
      <c r="Q8" s="657"/>
      <c r="R8" s="680"/>
      <c r="S8" s="680"/>
      <c r="T8" s="680"/>
      <c r="U8" s="680"/>
      <c r="V8" s="681"/>
      <c r="W8" s="358">
        <v>0</v>
      </c>
      <c r="X8" s="372"/>
      <c r="Y8" s="373"/>
      <c r="Z8" s="373"/>
      <c r="AA8" s="373"/>
      <c r="AB8" s="373"/>
      <c r="AC8" s="374"/>
    </row>
    <row r="9" spans="1:29" s="93" customFormat="1" ht="13.8" thickBot="1" x14ac:dyDescent="0.3">
      <c r="A9" s="385" t="s">
        <v>393</v>
      </c>
      <c r="B9" s="341" t="s">
        <v>632</v>
      </c>
      <c r="C9" s="338">
        <v>11870</v>
      </c>
      <c r="D9" s="644" t="s">
        <v>630</v>
      </c>
      <c r="E9" s="386">
        <v>0.34499999999999997</v>
      </c>
      <c r="F9" s="387">
        <v>0.65500000000000003</v>
      </c>
      <c r="G9" s="388"/>
      <c r="H9" s="388"/>
      <c r="I9" s="389">
        <v>0</v>
      </c>
      <c r="J9" s="334"/>
      <c r="K9" s="682"/>
      <c r="L9" s="682"/>
      <c r="M9" s="682"/>
      <c r="N9" s="682"/>
      <c r="O9" s="683"/>
      <c r="P9" s="390">
        <v>0</v>
      </c>
      <c r="Q9" s="334"/>
      <c r="R9" s="682"/>
      <c r="S9" s="682"/>
      <c r="T9" s="682"/>
      <c r="U9" s="684"/>
      <c r="V9" s="683"/>
      <c r="W9" s="685">
        <v>0.2</v>
      </c>
      <c r="X9" s="335"/>
      <c r="Y9" s="391"/>
      <c r="Z9" s="391"/>
      <c r="AA9" s="391"/>
      <c r="AB9" s="391"/>
      <c r="AC9" s="392"/>
    </row>
    <row r="10" spans="1:29" s="93" customFormat="1" ht="13.8" thickTop="1" x14ac:dyDescent="0.25">
      <c r="A10" s="1005" t="s">
        <v>188</v>
      </c>
      <c r="B10" s="1040"/>
      <c r="C10" s="1006"/>
      <c r="D10" s="1007"/>
      <c r="E10" s="223"/>
      <c r="F10" s="175">
        <f>SUM(F7:F9)</f>
        <v>0.65500000000000003</v>
      </c>
      <c r="G10" s="176"/>
      <c r="H10" s="177">
        <f>SUM(H7:H9)</f>
        <v>0</v>
      </c>
      <c r="I10" s="178"/>
      <c r="J10" s="179">
        <f>SUM(J7:J9)</f>
        <v>8.5000000000000006E-2</v>
      </c>
      <c r="K10" s="180"/>
      <c r="L10" s="180">
        <f>SUM(L7:L9)</f>
        <v>0</v>
      </c>
      <c r="M10" s="144"/>
      <c r="N10" s="144"/>
      <c r="O10" s="145"/>
      <c r="P10" s="181"/>
      <c r="Q10" s="179">
        <f>SUM(Q7:Q9)</f>
        <v>0</v>
      </c>
      <c r="R10" s="180"/>
      <c r="S10" s="180">
        <f>SUM(S7:S9)</f>
        <v>0</v>
      </c>
      <c r="T10" s="144"/>
      <c r="U10" s="144"/>
      <c r="V10" s="145"/>
      <c r="W10" s="224"/>
      <c r="X10" s="194">
        <f>SUM(X7:X9)</f>
        <v>0</v>
      </c>
      <c r="Y10" s="193"/>
      <c r="Z10" s="180">
        <f>SUM(Z7:Z9)</f>
        <v>0</v>
      </c>
      <c r="AA10" s="1093"/>
      <c r="AB10" s="1093"/>
      <c r="AC10" s="1095"/>
    </row>
    <row r="11" spans="1:29" s="93" customFormat="1" ht="13.8" thickBot="1" x14ac:dyDescent="0.3">
      <c r="A11" s="1041" t="s">
        <v>189</v>
      </c>
      <c r="B11" s="1042"/>
      <c r="C11" s="1043"/>
      <c r="D11" s="1044"/>
      <c r="E11" s="1089">
        <f>SUM(F10+H10)</f>
        <v>0.65500000000000003</v>
      </c>
      <c r="F11" s="986"/>
      <c r="G11" s="986"/>
      <c r="H11" s="1009"/>
      <c r="I11" s="985">
        <f>J10+L10</f>
        <v>8.5000000000000006E-2</v>
      </c>
      <c r="J11" s="986"/>
      <c r="K11" s="986"/>
      <c r="L11" s="993"/>
      <c r="M11" s="146"/>
      <c r="N11" s="146"/>
      <c r="O11" s="147"/>
      <c r="P11" s="987">
        <f>SUM(Q10+S10)</f>
        <v>0</v>
      </c>
      <c r="Q11" s="986"/>
      <c r="R11" s="986"/>
      <c r="S11" s="993"/>
      <c r="T11" s="146"/>
      <c r="U11" s="146"/>
      <c r="V11" s="147"/>
      <c r="W11" s="1090">
        <f>SUM(X10+Z10)</f>
        <v>0</v>
      </c>
      <c r="X11" s="1091"/>
      <c r="Y11" s="1091"/>
      <c r="Z11" s="1092"/>
      <c r="AA11" s="1094"/>
      <c r="AB11" s="1094"/>
      <c r="AC11" s="1096"/>
    </row>
    <row r="12" spans="1:29" s="227" customFormat="1" ht="13.8" thickTop="1" x14ac:dyDescent="0.25">
      <c r="A12" s="1005" t="s">
        <v>617</v>
      </c>
      <c r="B12" s="1006"/>
      <c r="C12" s="1006"/>
      <c r="D12" s="1007"/>
      <c r="E12" s="1010">
        <f>SUM(E7:F9)</f>
        <v>3</v>
      </c>
      <c r="F12" s="1072"/>
      <c r="G12" s="1012">
        <f>SUM(G7:H9)</f>
        <v>0</v>
      </c>
      <c r="H12" s="1072"/>
      <c r="I12" s="1020">
        <f>SUM(I7:J9)</f>
        <v>1.5</v>
      </c>
      <c r="J12" s="995"/>
      <c r="K12" s="1073">
        <f>SUM(K7:L9)</f>
        <v>0</v>
      </c>
      <c r="L12" s="1074"/>
      <c r="M12" s="225">
        <f>SUM(M7:M9)</f>
        <v>0</v>
      </c>
      <c r="N12" s="634">
        <f>SUM(N7:N9)</f>
        <v>0</v>
      </c>
      <c r="O12" s="226">
        <f>SUM(O7:O9)</f>
        <v>0</v>
      </c>
      <c r="P12" s="1098">
        <f>SUM(P7:Q9)</f>
        <v>0</v>
      </c>
      <c r="Q12" s="995"/>
      <c r="R12" s="1073">
        <f>SUM(R7:S9)</f>
        <v>0</v>
      </c>
      <c r="S12" s="1074"/>
      <c r="T12" s="225">
        <f>SUM(T7:T9)</f>
        <v>0</v>
      </c>
      <c r="U12" s="634">
        <f>SUM(U7:U9)</f>
        <v>0</v>
      </c>
      <c r="V12" s="226">
        <f>SUM(V7:V9)</f>
        <v>0</v>
      </c>
      <c r="W12" s="1098">
        <f>SUM(W7:X9)</f>
        <v>0.2</v>
      </c>
      <c r="X12" s="981"/>
      <c r="Y12" s="1073">
        <f>SUM(Y7:Z9)</f>
        <v>0</v>
      </c>
      <c r="Z12" s="1074"/>
      <c r="AA12" s="225">
        <f>SUM(AA7:AA9)</f>
        <v>0</v>
      </c>
      <c r="AB12" s="225">
        <f>SUM(AB7:AB9)</f>
        <v>0</v>
      </c>
      <c r="AC12" s="226">
        <f>SUM(AC7:AC9)</f>
        <v>0</v>
      </c>
    </row>
    <row r="13" spans="1:29" s="227" customFormat="1" x14ac:dyDescent="0.25">
      <c r="A13" s="1059" t="s">
        <v>618</v>
      </c>
      <c r="B13" s="1060"/>
      <c r="C13" s="1060"/>
      <c r="D13" s="1061"/>
      <c r="E13" s="1017">
        <f>SUM(E12:H12)</f>
        <v>3</v>
      </c>
      <c r="F13" s="1018"/>
      <c r="G13" s="1018"/>
      <c r="H13" s="1018"/>
      <c r="I13" s="1069">
        <f>SUM(I12:N12)</f>
        <v>1.5</v>
      </c>
      <c r="J13" s="1070"/>
      <c r="K13" s="1070"/>
      <c r="L13" s="1070"/>
      <c r="M13" s="1070"/>
      <c r="N13" s="1070"/>
      <c r="O13" s="1071"/>
      <c r="P13" s="1075">
        <f>SUM(P12:U12)</f>
        <v>0</v>
      </c>
      <c r="Q13" s="1070"/>
      <c r="R13" s="1070"/>
      <c r="S13" s="1070"/>
      <c r="T13" s="1070"/>
      <c r="U13" s="1070"/>
      <c r="V13" s="1071"/>
      <c r="W13" s="1075">
        <f>SUM(W12:AB12)</f>
        <v>0.2</v>
      </c>
      <c r="X13" s="1070"/>
      <c r="Y13" s="1070"/>
      <c r="Z13" s="1070"/>
      <c r="AA13" s="1070"/>
      <c r="AB13" s="1070"/>
      <c r="AC13" s="1071"/>
    </row>
    <row r="14" spans="1:29" s="227" customFormat="1" ht="15" thickBot="1" x14ac:dyDescent="0.3">
      <c r="A14" s="1041" t="s">
        <v>619</v>
      </c>
      <c r="B14" s="1043"/>
      <c r="C14" s="1043"/>
      <c r="D14" s="1044"/>
      <c r="E14" s="1017">
        <f>E12/(E12+G12)*100</f>
        <v>100</v>
      </c>
      <c r="F14" s="1049"/>
      <c r="G14" s="1049"/>
      <c r="H14" s="1049"/>
      <c r="I14" s="1069">
        <f>I12/(I12+K12+M12+N12)*100</f>
        <v>100</v>
      </c>
      <c r="J14" s="1076"/>
      <c r="K14" s="1076"/>
      <c r="L14" s="1076"/>
      <c r="M14" s="1076"/>
      <c r="N14" s="1076"/>
      <c r="O14" s="1077"/>
      <c r="P14" s="991">
        <v>0</v>
      </c>
      <c r="Q14" s="992"/>
      <c r="R14" s="992"/>
      <c r="S14" s="992"/>
      <c r="T14" s="992"/>
      <c r="U14" s="992"/>
      <c r="V14" s="1078"/>
      <c r="W14" s="991">
        <f>W12/(W12+Y12+AA12+AB12)*100</f>
        <v>100</v>
      </c>
      <c r="X14" s="992"/>
      <c r="Y14" s="992"/>
      <c r="Z14" s="992"/>
      <c r="AA14" s="992"/>
      <c r="AB14" s="992"/>
      <c r="AC14" s="1078"/>
    </row>
    <row r="15" spans="1:29" s="227" customFormat="1" ht="14.4" thickTop="1" thickBot="1" x14ac:dyDescent="0.3">
      <c r="A15" s="1015" t="s">
        <v>620</v>
      </c>
      <c r="B15" s="1050"/>
      <c r="C15" s="1050"/>
      <c r="D15" s="1051"/>
      <c r="E15" s="651"/>
      <c r="F15" s="228"/>
      <c r="G15" s="228"/>
      <c r="H15" s="228"/>
      <c r="I15" s="1099">
        <f>I13+P13+W13</f>
        <v>1.7</v>
      </c>
      <c r="J15" s="1100"/>
      <c r="K15" s="1100"/>
      <c r="L15" s="1100"/>
      <c r="M15" s="1100"/>
      <c r="N15" s="1100"/>
      <c r="O15" s="1100"/>
      <c r="P15" s="1100"/>
      <c r="Q15" s="1100"/>
      <c r="R15" s="1100"/>
      <c r="S15" s="1100"/>
      <c r="T15" s="1100"/>
      <c r="U15" s="1100"/>
      <c r="V15" s="1100"/>
      <c r="W15" s="1101"/>
      <c r="X15" s="1101"/>
      <c r="Y15" s="1101"/>
      <c r="Z15" s="1101"/>
      <c r="AA15" s="1101"/>
      <c r="AB15" s="1101"/>
      <c r="AC15" s="1102"/>
    </row>
    <row r="16" spans="1:29" s="227" customFormat="1" ht="14.4" thickTop="1" thickBot="1" x14ac:dyDescent="0.3">
      <c r="A16" s="1015" t="s">
        <v>621</v>
      </c>
      <c r="B16" s="1016"/>
      <c r="C16" s="1016"/>
      <c r="D16" s="979"/>
      <c r="E16" s="651"/>
      <c r="F16" s="228"/>
      <c r="G16" s="228"/>
      <c r="H16" s="228"/>
      <c r="I16" s="976">
        <f>(I12+P12+W12)/I15*100</f>
        <v>100</v>
      </c>
      <c r="J16" s="977"/>
      <c r="K16" s="977"/>
      <c r="L16" s="977"/>
      <c r="M16" s="977"/>
      <c r="N16" s="977"/>
      <c r="O16" s="977"/>
      <c r="P16" s="977"/>
      <c r="Q16" s="977"/>
      <c r="R16" s="977"/>
      <c r="S16" s="977"/>
      <c r="T16" s="977"/>
      <c r="U16" s="977"/>
      <c r="V16" s="977"/>
      <c r="W16" s="977"/>
      <c r="X16" s="977"/>
      <c r="Y16" s="977"/>
      <c r="Z16" s="977"/>
      <c r="AA16" s="977"/>
      <c r="AB16" s="977"/>
      <c r="AC16" s="1097"/>
    </row>
    <row r="17" spans="1:29" s="227" customFormat="1" ht="13.8" thickTop="1" x14ac:dyDescent="0.25">
      <c r="A17" s="229"/>
      <c r="B17" s="637"/>
      <c r="C17" s="637"/>
      <c r="D17" s="637"/>
      <c r="E17" s="230"/>
      <c r="F17" s="231"/>
      <c r="G17" s="231"/>
      <c r="H17" s="231"/>
      <c r="I17" s="636"/>
      <c r="J17" s="636"/>
      <c r="K17" s="636"/>
      <c r="L17" s="636"/>
      <c r="M17" s="636"/>
      <c r="N17" s="636"/>
      <c r="O17" s="636"/>
      <c r="P17" s="636"/>
      <c r="Q17" s="636"/>
      <c r="R17" s="636"/>
      <c r="S17" s="636"/>
      <c r="T17" s="636"/>
      <c r="U17" s="636"/>
      <c r="V17" s="652"/>
    </row>
    <row r="18" spans="1:29" s="227" customFormat="1" x14ac:dyDescent="0.25">
      <c r="A18" s="232" t="s">
        <v>397</v>
      </c>
      <c r="B18" s="92"/>
      <c r="C18" s="92"/>
      <c r="D18" s="92"/>
      <c r="E18" s="233"/>
      <c r="F18" s="234"/>
      <c r="G18" s="234"/>
      <c r="H18" s="234"/>
      <c r="I18" s="234"/>
      <c r="J18" s="234"/>
      <c r="K18" s="234"/>
      <c r="L18" s="234"/>
      <c r="M18" s="652"/>
      <c r="N18" s="652"/>
      <c r="O18" s="652"/>
      <c r="P18" s="652"/>
      <c r="Q18" s="652"/>
      <c r="R18" s="652"/>
      <c r="S18" s="652"/>
      <c r="T18" s="652"/>
      <c r="U18" s="652"/>
      <c r="V18" s="652"/>
    </row>
    <row r="19" spans="1:29" s="227" customFormat="1" ht="75.75" customHeight="1" x14ac:dyDescent="0.25">
      <c r="A19" s="1002" t="s">
        <v>633</v>
      </c>
      <c r="B19" s="1002"/>
      <c r="C19" s="1002"/>
      <c r="D19" s="1002"/>
      <c r="E19" s="1002"/>
      <c r="F19" s="1002"/>
      <c r="G19" s="1002"/>
      <c r="H19" s="1002"/>
      <c r="I19" s="1002"/>
      <c r="J19" s="1002"/>
      <c r="K19" s="1002"/>
      <c r="L19" s="1002"/>
      <c r="M19" s="1002"/>
      <c r="N19" s="1002"/>
      <c r="O19" s="1002"/>
      <c r="P19" s="1002"/>
      <c r="Q19" s="1002"/>
      <c r="R19" s="1002"/>
      <c r="S19" s="1002"/>
      <c r="T19" s="1002"/>
      <c r="U19" s="1002"/>
      <c r="V19" s="1004"/>
      <c r="W19" s="1004"/>
      <c r="X19" s="1004"/>
      <c r="Y19" s="1004"/>
      <c r="Z19" s="1004"/>
      <c r="AA19" s="1004"/>
      <c r="AB19" s="1004"/>
      <c r="AC19" s="1004"/>
    </row>
    <row r="20" spans="1:29" s="227" customFormat="1" x14ac:dyDescent="0.25">
      <c r="A20" s="235"/>
      <c r="B20" s="92"/>
      <c r="C20" s="92"/>
      <c r="D20" s="92"/>
      <c r="E20" s="233"/>
      <c r="F20" s="234"/>
      <c r="G20" s="234"/>
      <c r="H20" s="234"/>
      <c r="I20" s="652"/>
      <c r="J20" s="652"/>
      <c r="K20" s="652"/>
      <c r="L20" s="652"/>
      <c r="M20" s="652"/>
      <c r="N20" s="652"/>
      <c r="O20" s="652"/>
      <c r="P20" s="652"/>
      <c r="Q20" s="652"/>
      <c r="R20" s="652"/>
      <c r="S20" s="652"/>
      <c r="T20" s="652"/>
      <c r="U20" s="652"/>
      <c r="V20" s="652"/>
    </row>
    <row r="21" spans="1:29" s="61" customFormat="1" x14ac:dyDescent="0.25">
      <c r="A21" s="582"/>
      <c r="B21" s="582"/>
      <c r="C21" s="582"/>
      <c r="D21" s="582"/>
      <c r="E21" s="643"/>
      <c r="F21" s="643"/>
      <c r="G21" s="643"/>
      <c r="H21" s="643"/>
      <c r="I21" s="643"/>
      <c r="J21" s="643"/>
      <c r="K21" s="643"/>
      <c r="L21" s="643"/>
      <c r="M21" s="643"/>
      <c r="N21" s="643"/>
      <c r="O21" s="643"/>
      <c r="P21" s="643"/>
      <c r="Q21" s="643"/>
      <c r="R21" s="643"/>
      <c r="S21" s="643"/>
      <c r="T21" s="643"/>
      <c r="U21" s="643"/>
      <c r="V21" s="219"/>
    </row>
    <row r="22" spans="1:29" s="61" customFormat="1" x14ac:dyDescent="0.25">
      <c r="A22" s="70" t="s">
        <v>192</v>
      </c>
      <c r="B22" s="582"/>
      <c r="C22" s="582"/>
      <c r="D22" s="582"/>
      <c r="E22" s="643"/>
      <c r="F22" s="643"/>
      <c r="G22" s="643"/>
      <c r="H22" s="643"/>
      <c r="I22" s="643"/>
      <c r="J22" s="643"/>
      <c r="K22" s="643"/>
      <c r="L22" s="643"/>
      <c r="M22" s="643"/>
      <c r="N22" s="643"/>
      <c r="O22" s="643"/>
      <c r="P22" s="643"/>
      <c r="Q22" s="643"/>
      <c r="R22" s="643"/>
      <c r="S22" s="643"/>
      <c r="T22" s="643"/>
      <c r="U22" s="643"/>
      <c r="V22" s="219"/>
    </row>
    <row r="23" spans="1:29" s="61" customFormat="1" x14ac:dyDescent="0.25">
      <c r="A23" s="582" t="s">
        <v>634</v>
      </c>
      <c r="B23" s="582"/>
      <c r="C23" s="582"/>
      <c r="D23" s="582"/>
      <c r="E23" s="643"/>
      <c r="F23" s="643"/>
      <c r="G23" s="643"/>
      <c r="H23" s="643"/>
      <c r="I23" s="643"/>
      <c r="J23" s="643"/>
      <c r="K23" s="643"/>
      <c r="L23" s="643"/>
      <c r="M23" s="643"/>
      <c r="N23" s="643"/>
      <c r="O23" s="643"/>
      <c r="P23" s="643"/>
      <c r="Q23" s="643"/>
      <c r="R23" s="643"/>
      <c r="S23" s="643"/>
      <c r="T23" s="643"/>
      <c r="U23" s="643"/>
      <c r="V23" s="219"/>
    </row>
    <row r="24" spans="1:29" s="61" customFormat="1" x14ac:dyDescent="0.25">
      <c r="E24" s="219"/>
      <c r="F24" s="219"/>
      <c r="G24" s="219"/>
      <c r="H24" s="219"/>
      <c r="I24" s="219"/>
      <c r="J24" s="219"/>
      <c r="K24" s="219"/>
      <c r="L24" s="219"/>
      <c r="M24" s="219"/>
      <c r="N24" s="219"/>
      <c r="O24" s="219"/>
      <c r="P24" s="219"/>
      <c r="Q24" s="219"/>
      <c r="R24" s="219"/>
      <c r="S24" s="219"/>
      <c r="T24" s="219"/>
      <c r="U24" s="219"/>
      <c r="V24" s="219"/>
    </row>
    <row r="25" spans="1:29" s="61" customFormat="1" x14ac:dyDescent="0.25">
      <c r="E25" s="219"/>
      <c r="F25" s="219"/>
      <c r="G25" s="219"/>
      <c r="H25" s="219"/>
      <c r="I25" s="219"/>
      <c r="J25" s="219"/>
      <c r="K25" s="219"/>
      <c r="L25" s="219"/>
      <c r="M25" s="219"/>
      <c r="N25" s="219"/>
      <c r="O25" s="219"/>
      <c r="P25" s="219"/>
      <c r="Q25" s="219"/>
      <c r="R25" s="219"/>
      <c r="S25" s="219"/>
      <c r="T25" s="219"/>
      <c r="U25" s="219"/>
      <c r="V25" s="219"/>
    </row>
    <row r="26" spans="1:29" s="61" customFormat="1" x14ac:dyDescent="0.25">
      <c r="E26" s="219"/>
      <c r="F26" s="219"/>
      <c r="G26" s="219"/>
      <c r="H26" s="219"/>
      <c r="I26" s="219"/>
      <c r="J26" s="219"/>
      <c r="K26" s="219"/>
      <c r="L26" s="219"/>
      <c r="M26" s="219"/>
      <c r="N26" s="219"/>
      <c r="O26" s="219"/>
      <c r="P26" s="219"/>
      <c r="Q26" s="219"/>
      <c r="R26" s="219"/>
      <c r="S26" s="219"/>
      <c r="T26" s="219"/>
      <c r="U26" s="219"/>
      <c r="V26" s="219"/>
    </row>
  </sheetData>
  <mergeCells count="61">
    <mergeCell ref="O5:O6"/>
    <mergeCell ref="N5:N6"/>
    <mergeCell ref="M5:M6"/>
    <mergeCell ref="D5:D6"/>
    <mergeCell ref="A5:A6"/>
    <mergeCell ref="I16:AC16"/>
    <mergeCell ref="P12:Q12"/>
    <mergeCell ref="R12:S12"/>
    <mergeCell ref="W13:AC13"/>
    <mergeCell ref="W14:AC14"/>
    <mergeCell ref="I15:AC15"/>
    <mergeCell ref="W12:X12"/>
    <mergeCell ref="Y12:Z12"/>
    <mergeCell ref="AB5:AB6"/>
    <mergeCell ref="AC5:AC6"/>
    <mergeCell ref="A10:D10"/>
    <mergeCell ref="A11:D11"/>
    <mergeCell ref="E11:H11"/>
    <mergeCell ref="W11:Z11"/>
    <mergeCell ref="AA10:AA11"/>
    <mergeCell ref="AB10:AB11"/>
    <mergeCell ref="AC10:AC11"/>
    <mergeCell ref="E5:F5"/>
    <mergeCell ref="G5:H5"/>
    <mergeCell ref="I5:J5"/>
    <mergeCell ref="K5:L5"/>
    <mergeCell ref="AA5:AA6"/>
    <mergeCell ref="V5:V6"/>
    <mergeCell ref="U5:U6"/>
    <mergeCell ref="A2:AC2"/>
    <mergeCell ref="A3:AC3"/>
    <mergeCell ref="B5:B6"/>
    <mergeCell ref="C5:C6"/>
    <mergeCell ref="I11:L11"/>
    <mergeCell ref="P11:S11"/>
    <mergeCell ref="W4:AC4"/>
    <mergeCell ref="W5:X5"/>
    <mergeCell ref="Y5:Z5"/>
    <mergeCell ref="A4:C4"/>
    <mergeCell ref="E4:H4"/>
    <mergeCell ref="I4:O4"/>
    <mergeCell ref="P4:V4"/>
    <mergeCell ref="P5:Q5"/>
    <mergeCell ref="R5:S5"/>
    <mergeCell ref="T5:T6"/>
    <mergeCell ref="A19:AC19"/>
    <mergeCell ref="A13:D13"/>
    <mergeCell ref="E13:H13"/>
    <mergeCell ref="I13:O13"/>
    <mergeCell ref="A12:D12"/>
    <mergeCell ref="E12:F12"/>
    <mergeCell ref="G12:H12"/>
    <mergeCell ref="I12:J12"/>
    <mergeCell ref="K12:L12"/>
    <mergeCell ref="A15:D15"/>
    <mergeCell ref="A16:D16"/>
    <mergeCell ref="P13:V13"/>
    <mergeCell ref="A14:D14"/>
    <mergeCell ref="E14:H14"/>
    <mergeCell ref="I14:O14"/>
    <mergeCell ref="P14:V14"/>
  </mergeCells>
  <phoneticPr fontId="0" type="noConversion"/>
  <dataValidations disablePrompts="1" count="1">
    <dataValidation type="decimal" allowBlank="1" showInputMessage="1" showErrorMessage="1" sqref="E7:V9" xr:uid="{00000000-0002-0000-2100-000000000000}">
      <formula1>0</formula1>
      <formula2>1</formula2>
    </dataValidation>
  </dataValidations>
  <pageMargins left="0.78740157480314965" right="0.78740157480314965" top="0.98425196850393704" bottom="0.98425196850393704" header="0.51181102362204722" footer="0.51181102362204722"/>
  <pageSetup paperSize="8" scale="72" orientation="landscape" r:id="rId1"/>
  <headerFooter alignWithMargins="0">
    <oddFooter>&amp;R&amp;8 &amp;12 35</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Feuil37">
    <tabColor rgb="FF097D5F"/>
  </sheetPr>
  <dimension ref="A1:FJ155"/>
  <sheetViews>
    <sheetView topLeftCell="A4" zoomScale="80" zoomScaleNormal="80" workbookViewId="0">
      <selection activeCell="E22" sqref="E22"/>
    </sheetView>
  </sheetViews>
  <sheetFormatPr baseColWidth="10" defaultColWidth="11.44140625" defaultRowHeight="13.2" x14ac:dyDescent="0.25"/>
  <cols>
    <col min="1" max="1" width="24" style="9" customWidth="1"/>
    <col min="2" max="2" width="20.44140625" style="9" customWidth="1"/>
    <col min="3" max="3" width="17.6640625" style="8" customWidth="1"/>
    <col min="4" max="4" width="13.77734375" style="8" customWidth="1"/>
    <col min="5" max="14" width="8.33203125" style="8" customWidth="1"/>
    <col min="15" max="15" width="11.44140625" style="8" customWidth="1"/>
    <col min="17" max="17" width="12.44140625" customWidth="1"/>
  </cols>
  <sheetData>
    <row r="1" spans="1:166" ht="135" customHeight="1" x14ac:dyDescent="0.25">
      <c r="A1" s="310"/>
      <c r="B1" s="310"/>
      <c r="C1" s="2"/>
      <c r="D1" s="2"/>
      <c r="E1" s="2"/>
      <c r="F1" s="2"/>
      <c r="G1" s="2"/>
      <c r="H1" s="2"/>
      <c r="I1" s="2"/>
      <c r="J1" s="2"/>
      <c r="K1" s="2"/>
      <c r="L1" s="2"/>
      <c r="M1" s="2"/>
      <c r="N1" s="2"/>
      <c r="O1" s="2"/>
      <c r="P1" s="132"/>
      <c r="Q1" s="132"/>
      <c r="R1" s="132"/>
      <c r="S1" s="132"/>
      <c r="T1" s="132"/>
      <c r="U1" s="132"/>
      <c r="V1" s="132"/>
      <c r="W1" s="132"/>
      <c r="X1" s="132"/>
      <c r="Y1" s="132"/>
      <c r="Z1" s="132"/>
      <c r="AA1" s="132"/>
      <c r="AB1" s="132"/>
      <c r="AC1" s="132"/>
      <c r="AD1" s="132"/>
      <c r="AE1" s="132"/>
      <c r="AF1" s="132"/>
      <c r="AG1" s="132"/>
      <c r="AH1" s="132"/>
      <c r="AI1" s="132"/>
      <c r="AJ1" s="132"/>
      <c r="AK1" s="132"/>
      <c r="AL1" s="132"/>
      <c r="AM1" s="132"/>
      <c r="AN1" s="132"/>
      <c r="AO1" s="132"/>
      <c r="AP1" s="132"/>
      <c r="AQ1" s="132"/>
      <c r="AR1" s="132"/>
      <c r="AS1" s="132"/>
      <c r="AT1" s="132"/>
      <c r="AU1" s="132"/>
      <c r="AV1" s="132"/>
      <c r="AW1" s="132"/>
      <c r="AX1" s="132"/>
      <c r="AY1" s="132"/>
      <c r="AZ1" s="132"/>
      <c r="BA1" s="132"/>
      <c r="BB1" s="132"/>
      <c r="BC1" s="132"/>
      <c r="BD1" s="132"/>
      <c r="BE1" s="132"/>
      <c r="BF1" s="132"/>
      <c r="BG1" s="132"/>
      <c r="BH1" s="132"/>
      <c r="BI1" s="132"/>
      <c r="BJ1" s="132"/>
      <c r="BK1" s="132"/>
      <c r="BL1" s="132"/>
      <c r="BM1" s="132"/>
      <c r="BN1" s="132"/>
      <c r="BO1" s="132"/>
      <c r="BP1" s="132"/>
      <c r="BQ1" s="132"/>
      <c r="BR1" s="132"/>
      <c r="BS1" s="132"/>
      <c r="BT1" s="132"/>
      <c r="BU1" s="132"/>
      <c r="BV1" s="132"/>
      <c r="BW1" s="132"/>
      <c r="BX1" s="132"/>
      <c r="BY1" s="132"/>
      <c r="BZ1" s="132"/>
      <c r="CA1" s="132"/>
      <c r="CB1" s="132"/>
      <c r="CC1" s="132"/>
      <c r="CD1" s="132"/>
      <c r="CE1" s="132"/>
      <c r="CF1" s="132"/>
      <c r="CG1" s="132"/>
      <c r="CH1" s="132"/>
      <c r="CI1" s="132"/>
      <c r="CJ1" s="132"/>
      <c r="CK1" s="132"/>
      <c r="CL1" s="132"/>
      <c r="CM1" s="132"/>
      <c r="CN1" s="132"/>
      <c r="CO1" s="132"/>
      <c r="CP1" s="132"/>
      <c r="CQ1" s="132"/>
      <c r="CR1" s="132"/>
      <c r="CS1" s="132"/>
      <c r="CT1" s="132"/>
      <c r="CU1" s="132"/>
      <c r="CV1" s="132"/>
      <c r="CW1" s="132"/>
      <c r="CX1" s="132"/>
      <c r="CY1" s="132"/>
      <c r="CZ1" s="132"/>
      <c r="DA1" s="132"/>
      <c r="DB1" s="132"/>
      <c r="DC1" s="132"/>
      <c r="DD1" s="132"/>
      <c r="DE1" s="132"/>
      <c r="DF1" s="132"/>
      <c r="DG1" s="132"/>
      <c r="DH1" s="132"/>
      <c r="DI1" s="132"/>
      <c r="DJ1" s="132"/>
      <c r="DK1" s="132"/>
      <c r="DL1" s="132"/>
      <c r="DM1" s="132"/>
      <c r="DN1" s="132"/>
      <c r="DO1" s="132"/>
      <c r="DP1" s="132"/>
      <c r="DQ1" s="132"/>
      <c r="DR1" s="132"/>
      <c r="DS1" s="132"/>
      <c r="DT1" s="132"/>
      <c r="DU1" s="132"/>
      <c r="DV1" s="132"/>
      <c r="DW1" s="132"/>
      <c r="DX1" s="132"/>
      <c r="DY1" s="132"/>
      <c r="DZ1" s="132"/>
      <c r="EA1" s="132"/>
      <c r="EB1" s="132"/>
      <c r="EC1" s="132"/>
      <c r="ED1" s="132"/>
      <c r="EE1" s="132"/>
      <c r="EF1" s="132"/>
      <c r="EG1" s="132"/>
      <c r="EH1" s="132"/>
      <c r="EI1" s="132"/>
      <c r="EJ1" s="132"/>
      <c r="EK1" s="132"/>
      <c r="EL1" s="132"/>
      <c r="EM1" s="132"/>
      <c r="EN1" s="132"/>
      <c r="EO1" s="132"/>
      <c r="EP1" s="132"/>
      <c r="EQ1" s="132"/>
      <c r="ER1" s="132"/>
      <c r="ES1" s="132"/>
      <c r="ET1" s="132"/>
      <c r="EU1" s="132"/>
      <c r="EV1" s="132"/>
      <c r="EW1" s="132"/>
      <c r="EX1" s="132"/>
      <c r="EY1" s="132"/>
      <c r="EZ1" s="132"/>
      <c r="FA1" s="132"/>
      <c r="FB1" s="132"/>
      <c r="FC1" s="132"/>
      <c r="FD1" s="132"/>
      <c r="FE1" s="132"/>
      <c r="FF1" s="132"/>
      <c r="FG1" s="132"/>
      <c r="FH1" s="132"/>
      <c r="FI1" s="132"/>
      <c r="FJ1" s="132"/>
    </row>
    <row r="2" spans="1:166" ht="67.5" customHeight="1" x14ac:dyDescent="0.25">
      <c r="A2" s="901" t="s">
        <v>163</v>
      </c>
      <c r="B2" s="901"/>
      <c r="C2" s="901"/>
      <c r="D2" s="901"/>
      <c r="E2" s="901"/>
      <c r="F2" s="901"/>
      <c r="G2" s="901"/>
      <c r="H2" s="901"/>
      <c r="I2" s="902"/>
      <c r="J2" s="902"/>
      <c r="K2" s="902"/>
      <c r="L2" s="902"/>
      <c r="M2" s="902"/>
      <c r="N2" s="902"/>
      <c r="O2" s="902"/>
      <c r="P2" s="902"/>
      <c r="Q2" s="902"/>
      <c r="R2" s="132"/>
      <c r="S2" s="132"/>
      <c r="T2" s="132"/>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c r="AS2" s="132"/>
      <c r="AT2" s="132"/>
      <c r="AU2" s="132"/>
      <c r="AV2" s="132"/>
      <c r="AW2" s="132"/>
      <c r="AX2" s="132"/>
      <c r="AY2" s="132"/>
      <c r="AZ2" s="132"/>
      <c r="BA2" s="132"/>
      <c r="BB2" s="132"/>
      <c r="BC2" s="132"/>
      <c r="BD2" s="132"/>
      <c r="BE2" s="132"/>
      <c r="BF2" s="132"/>
      <c r="BG2" s="132"/>
      <c r="BH2" s="132"/>
      <c r="BI2" s="132"/>
      <c r="BJ2" s="132"/>
      <c r="BK2" s="132"/>
      <c r="BL2" s="132"/>
      <c r="BM2" s="132"/>
      <c r="BN2" s="132"/>
      <c r="BO2" s="132"/>
      <c r="BP2" s="132"/>
      <c r="BQ2" s="132"/>
      <c r="BR2" s="132"/>
      <c r="BS2" s="132"/>
      <c r="BT2" s="132"/>
      <c r="BU2" s="132"/>
      <c r="BV2" s="132"/>
      <c r="BW2" s="132"/>
      <c r="BX2" s="132"/>
      <c r="BY2" s="132"/>
      <c r="BZ2" s="132"/>
      <c r="CA2" s="132"/>
      <c r="CB2" s="132"/>
      <c r="CC2" s="132"/>
      <c r="CD2" s="132"/>
      <c r="CE2" s="132"/>
      <c r="CF2" s="132"/>
      <c r="CG2" s="132"/>
      <c r="CH2" s="132"/>
      <c r="CI2" s="132"/>
      <c r="CJ2" s="132"/>
      <c r="CK2" s="132"/>
      <c r="CL2" s="132"/>
      <c r="CM2" s="132"/>
      <c r="CN2" s="132"/>
      <c r="CO2" s="132"/>
      <c r="CP2" s="132"/>
      <c r="CQ2" s="132"/>
      <c r="CR2" s="132"/>
      <c r="CS2" s="132"/>
      <c r="CT2" s="132"/>
      <c r="CU2" s="132"/>
      <c r="CV2" s="132"/>
      <c r="CW2" s="132"/>
      <c r="CX2" s="132"/>
      <c r="CY2" s="132"/>
      <c r="CZ2" s="132"/>
      <c r="DA2" s="132"/>
      <c r="DB2" s="132"/>
      <c r="DC2" s="132"/>
      <c r="DD2" s="132"/>
      <c r="DE2" s="132"/>
      <c r="DF2" s="132"/>
      <c r="DG2" s="132"/>
      <c r="DH2" s="132"/>
      <c r="DI2" s="132"/>
      <c r="DJ2" s="132"/>
      <c r="DK2" s="132"/>
      <c r="DL2" s="132"/>
      <c r="DM2" s="132"/>
      <c r="DN2" s="132"/>
      <c r="DO2" s="132"/>
      <c r="DP2" s="132"/>
      <c r="DQ2" s="132"/>
      <c r="DR2" s="132"/>
      <c r="DS2" s="132"/>
      <c r="DT2" s="132"/>
      <c r="DU2" s="132"/>
      <c r="DV2" s="132"/>
      <c r="DW2" s="132"/>
      <c r="DX2" s="132"/>
      <c r="DY2" s="132"/>
      <c r="DZ2" s="132"/>
      <c r="EA2" s="132"/>
      <c r="EB2" s="132"/>
      <c r="EC2" s="132"/>
      <c r="ED2" s="132"/>
      <c r="EE2" s="132"/>
      <c r="EF2" s="132"/>
      <c r="EG2" s="132"/>
      <c r="EH2" s="132"/>
      <c r="EI2" s="132"/>
      <c r="EJ2" s="132"/>
      <c r="EK2" s="132"/>
      <c r="EL2" s="132"/>
      <c r="EM2" s="132"/>
      <c r="EN2" s="132"/>
      <c r="EO2" s="132"/>
      <c r="EP2" s="132"/>
      <c r="EQ2" s="132"/>
      <c r="ER2" s="132"/>
      <c r="ES2" s="132"/>
      <c r="ET2" s="132"/>
      <c r="EU2" s="132"/>
      <c r="EV2" s="132"/>
      <c r="EW2" s="132"/>
      <c r="EX2" s="132"/>
      <c r="EY2" s="132"/>
      <c r="EZ2" s="132"/>
      <c r="FA2" s="132"/>
      <c r="FB2" s="132"/>
      <c r="FC2" s="132"/>
      <c r="FD2" s="132"/>
      <c r="FE2" s="132"/>
      <c r="FF2" s="132"/>
      <c r="FG2" s="132"/>
      <c r="FH2" s="132"/>
      <c r="FI2" s="132"/>
      <c r="FJ2" s="132"/>
    </row>
    <row r="3" spans="1:166" ht="63" customHeight="1" x14ac:dyDescent="0.25">
      <c r="A3" s="903" t="s">
        <v>635</v>
      </c>
      <c r="B3" s="904"/>
      <c r="C3" s="904"/>
      <c r="D3" s="904"/>
      <c r="E3" s="904"/>
      <c r="F3" s="904"/>
      <c r="G3" s="904"/>
      <c r="H3" s="904"/>
      <c r="I3" s="904"/>
      <c r="J3" s="904"/>
      <c r="K3" s="904"/>
      <c r="L3" s="904"/>
      <c r="M3" s="904"/>
      <c r="N3" s="904"/>
      <c r="O3" s="905"/>
      <c r="P3" s="905"/>
      <c r="Q3" s="906"/>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32"/>
      <c r="AX3" s="132"/>
      <c r="AY3" s="132"/>
      <c r="AZ3" s="132"/>
      <c r="BA3" s="132"/>
      <c r="BB3" s="132"/>
      <c r="BC3" s="132"/>
      <c r="BD3" s="132"/>
      <c r="BE3" s="132"/>
      <c r="BF3" s="132"/>
      <c r="BG3" s="132"/>
      <c r="BH3" s="132"/>
      <c r="BI3" s="132"/>
      <c r="BJ3" s="132"/>
      <c r="BK3" s="132"/>
      <c r="BL3" s="132"/>
      <c r="BM3" s="132"/>
      <c r="BN3" s="132"/>
      <c r="BO3" s="132"/>
      <c r="BP3" s="132"/>
      <c r="BQ3" s="132"/>
      <c r="BR3" s="132"/>
      <c r="BS3" s="132"/>
      <c r="BT3" s="132"/>
      <c r="BU3" s="132"/>
      <c r="BV3" s="132"/>
      <c r="BW3" s="132"/>
      <c r="BX3" s="132"/>
      <c r="BY3" s="132"/>
      <c r="BZ3" s="132"/>
      <c r="CA3" s="132"/>
      <c r="CB3" s="132"/>
      <c r="CC3" s="132"/>
      <c r="CD3" s="132"/>
      <c r="CE3" s="132"/>
      <c r="CF3" s="132"/>
      <c r="CG3" s="132"/>
      <c r="CH3" s="132"/>
      <c r="CI3" s="132"/>
      <c r="CJ3" s="132"/>
      <c r="CK3" s="132"/>
      <c r="CL3" s="132"/>
      <c r="CM3" s="132"/>
      <c r="CN3" s="132"/>
      <c r="CO3" s="132"/>
      <c r="CP3" s="132"/>
      <c r="CQ3" s="132"/>
      <c r="CR3" s="132"/>
      <c r="CS3" s="132"/>
      <c r="CT3" s="132"/>
      <c r="CU3" s="132"/>
      <c r="CV3" s="132"/>
      <c r="CW3" s="132"/>
      <c r="CX3" s="132"/>
      <c r="CY3" s="132"/>
      <c r="CZ3" s="132"/>
      <c r="DA3" s="132"/>
      <c r="DB3" s="132"/>
      <c r="DC3" s="132"/>
      <c r="DD3" s="132"/>
      <c r="DE3" s="132"/>
      <c r="DF3" s="132"/>
      <c r="DG3" s="132"/>
      <c r="DH3" s="132"/>
      <c r="DI3" s="132"/>
      <c r="DJ3" s="132"/>
      <c r="DK3" s="132"/>
      <c r="DL3" s="132"/>
      <c r="DM3" s="132"/>
      <c r="DN3" s="132"/>
      <c r="DO3" s="132"/>
      <c r="DP3" s="132"/>
      <c r="DQ3" s="132"/>
      <c r="DR3" s="132"/>
      <c r="DS3" s="132"/>
      <c r="DT3" s="132"/>
      <c r="DU3" s="132"/>
      <c r="DV3" s="132"/>
      <c r="DW3" s="132"/>
      <c r="DX3" s="132"/>
      <c r="DY3" s="132"/>
      <c r="DZ3" s="132"/>
      <c r="EA3" s="132"/>
      <c r="EB3" s="132"/>
      <c r="EC3" s="132"/>
      <c r="ED3" s="132"/>
      <c r="EE3" s="132"/>
      <c r="EF3" s="132"/>
      <c r="EG3" s="132"/>
      <c r="EH3" s="132"/>
      <c r="EI3" s="132"/>
      <c r="EJ3" s="132"/>
      <c r="EK3" s="132"/>
      <c r="EL3" s="132"/>
      <c r="EM3" s="132"/>
      <c r="EN3" s="132"/>
      <c r="EO3" s="132"/>
      <c r="EP3" s="132"/>
      <c r="EQ3" s="132"/>
      <c r="ER3" s="132"/>
      <c r="ES3" s="132"/>
      <c r="ET3" s="132"/>
      <c r="EU3" s="132"/>
      <c r="EV3" s="132"/>
      <c r="EW3" s="132"/>
      <c r="EX3" s="132"/>
      <c r="EY3" s="132"/>
      <c r="EZ3" s="132"/>
      <c r="FA3" s="132"/>
      <c r="FB3" s="132"/>
      <c r="FC3" s="132"/>
      <c r="FD3" s="132"/>
      <c r="FE3" s="132"/>
      <c r="FF3" s="132"/>
      <c r="FG3" s="132"/>
      <c r="FH3" s="132"/>
      <c r="FI3" s="132"/>
      <c r="FJ3" s="132"/>
    </row>
    <row r="4" spans="1:166" ht="21" customHeight="1" x14ac:dyDescent="0.25">
      <c r="A4" s="21"/>
      <c r="B4" s="22"/>
      <c r="C4" s="15"/>
      <c r="D4" s="15"/>
      <c r="E4" s="907" t="s">
        <v>164</v>
      </c>
      <c r="F4" s="923"/>
      <c r="G4" s="923"/>
      <c r="H4" s="923"/>
      <c r="I4" s="923"/>
      <c r="J4" s="923"/>
      <c r="K4" s="923"/>
      <c r="L4" s="923"/>
      <c r="M4" s="923"/>
      <c r="N4" s="924"/>
      <c r="O4" s="602" t="s">
        <v>7</v>
      </c>
      <c r="P4" s="907" t="s">
        <v>165</v>
      </c>
      <c r="Q4" s="908"/>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32"/>
      <c r="AX4" s="132"/>
      <c r="AY4" s="132"/>
      <c r="AZ4" s="132"/>
      <c r="BA4" s="132"/>
      <c r="BB4" s="132"/>
      <c r="BC4" s="132"/>
      <c r="BD4" s="132"/>
      <c r="BE4" s="132"/>
      <c r="BF4" s="132"/>
      <c r="BG4" s="132"/>
      <c r="BH4" s="132"/>
      <c r="BI4" s="132"/>
      <c r="BJ4" s="132"/>
      <c r="BK4" s="132"/>
      <c r="BL4" s="132"/>
      <c r="BM4" s="132"/>
      <c r="BN4" s="132"/>
      <c r="BO4" s="132"/>
      <c r="BP4" s="132"/>
      <c r="BQ4" s="132"/>
      <c r="BR4" s="132"/>
      <c r="BS4" s="132"/>
      <c r="BT4" s="132"/>
      <c r="BU4" s="132"/>
      <c r="BV4" s="132"/>
      <c r="BW4" s="132"/>
      <c r="BX4" s="132"/>
      <c r="BY4" s="132"/>
      <c r="BZ4" s="132"/>
      <c r="CA4" s="132"/>
      <c r="CB4" s="132"/>
      <c r="CC4" s="132"/>
      <c r="CD4" s="132"/>
      <c r="CE4" s="132"/>
      <c r="CF4" s="132"/>
      <c r="CG4" s="132"/>
      <c r="CH4" s="132"/>
      <c r="CI4" s="132"/>
      <c r="CJ4" s="132"/>
      <c r="CK4" s="132"/>
      <c r="CL4" s="132"/>
      <c r="CM4" s="132"/>
      <c r="CN4" s="132"/>
      <c r="CO4" s="132"/>
      <c r="CP4" s="132"/>
      <c r="CQ4" s="132"/>
      <c r="CR4" s="132"/>
      <c r="CS4" s="132"/>
      <c r="CT4" s="132"/>
      <c r="CU4" s="132"/>
      <c r="CV4" s="132"/>
      <c r="CW4" s="132"/>
      <c r="CX4" s="132"/>
      <c r="CY4" s="132"/>
      <c r="CZ4" s="132"/>
      <c r="DA4" s="132"/>
      <c r="DB4" s="132"/>
      <c r="DC4" s="132"/>
      <c r="DD4" s="132"/>
      <c r="DE4" s="132"/>
      <c r="DF4" s="132"/>
      <c r="DG4" s="132"/>
      <c r="DH4" s="132"/>
      <c r="DI4" s="132"/>
      <c r="DJ4" s="132"/>
      <c r="DK4" s="132"/>
      <c r="DL4" s="132"/>
      <c r="DM4" s="132"/>
      <c r="DN4" s="132"/>
      <c r="DO4" s="132"/>
      <c r="DP4" s="132"/>
      <c r="DQ4" s="132"/>
      <c r="DR4" s="132"/>
      <c r="DS4" s="132"/>
      <c r="DT4" s="132"/>
      <c r="DU4" s="132"/>
      <c r="DV4" s="132"/>
      <c r="DW4" s="132"/>
      <c r="DX4" s="132"/>
      <c r="DY4" s="132"/>
      <c r="DZ4" s="132"/>
      <c r="EA4" s="132"/>
      <c r="EB4" s="132"/>
      <c r="EC4" s="132"/>
      <c r="ED4" s="132"/>
      <c r="EE4" s="132"/>
      <c r="EF4" s="132"/>
      <c r="EG4" s="132"/>
      <c r="EH4" s="132"/>
      <c r="EI4" s="132"/>
      <c r="EJ4" s="132"/>
      <c r="EK4" s="132"/>
      <c r="EL4" s="132"/>
      <c r="EM4" s="132"/>
      <c r="EN4" s="132"/>
      <c r="EO4" s="132"/>
      <c r="EP4" s="132"/>
      <c r="EQ4" s="132"/>
      <c r="ER4" s="132"/>
      <c r="ES4" s="132"/>
      <c r="ET4" s="132"/>
      <c r="EU4" s="132"/>
      <c r="EV4" s="132"/>
      <c r="EW4" s="132"/>
      <c r="EX4" s="132"/>
      <c r="EY4" s="132"/>
      <c r="EZ4" s="132"/>
      <c r="FA4" s="132"/>
      <c r="FB4" s="132"/>
      <c r="FC4" s="132"/>
      <c r="FD4" s="132"/>
      <c r="FE4" s="132"/>
      <c r="FF4" s="132"/>
      <c r="FG4" s="132"/>
      <c r="FH4" s="132"/>
      <c r="FI4" s="132"/>
      <c r="FJ4" s="132"/>
    </row>
    <row r="5" spans="1:166" s="4" customFormat="1" ht="39" customHeight="1" x14ac:dyDescent="0.2">
      <c r="A5" s="914" t="s">
        <v>166</v>
      </c>
      <c r="B5" s="914" t="s">
        <v>131</v>
      </c>
      <c r="C5" s="916" t="s">
        <v>1320</v>
      </c>
      <c r="D5" s="918" t="s">
        <v>1321</v>
      </c>
      <c r="E5" s="911" t="s">
        <v>20</v>
      </c>
      <c r="F5" s="911"/>
      <c r="G5" s="911" t="s">
        <v>35</v>
      </c>
      <c r="H5" s="911"/>
      <c r="I5" s="920" t="s">
        <v>167</v>
      </c>
      <c r="J5" s="921"/>
      <c r="K5" s="916" t="s">
        <v>168</v>
      </c>
      <c r="L5" s="922"/>
      <c r="M5" s="916" t="s">
        <v>31</v>
      </c>
      <c r="N5" s="922"/>
      <c r="O5" s="912" t="s">
        <v>169</v>
      </c>
      <c r="P5" s="909" t="s">
        <v>170</v>
      </c>
      <c r="Q5" s="909" t="s">
        <v>171</v>
      </c>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row>
    <row r="6" spans="1:166" s="5" customFormat="1" ht="45" customHeight="1" x14ac:dyDescent="0.25">
      <c r="A6" s="915"/>
      <c r="B6" s="915"/>
      <c r="C6" s="917"/>
      <c r="D6" s="919"/>
      <c r="E6" s="11" t="s">
        <v>172</v>
      </c>
      <c r="F6" s="601" t="s">
        <v>173</v>
      </c>
      <c r="G6" s="11" t="s">
        <v>172</v>
      </c>
      <c r="H6" s="601" t="s">
        <v>173</v>
      </c>
      <c r="I6" s="11" t="s">
        <v>172</v>
      </c>
      <c r="J6" s="601" t="s">
        <v>173</v>
      </c>
      <c r="K6" s="11" t="s">
        <v>172</v>
      </c>
      <c r="L6" s="601" t="s">
        <v>173</v>
      </c>
      <c r="M6" s="11" t="s">
        <v>172</v>
      </c>
      <c r="N6" s="601" t="s">
        <v>173</v>
      </c>
      <c r="O6" s="913"/>
      <c r="P6" s="910"/>
      <c r="Q6" s="910"/>
    </row>
    <row r="7" spans="1:166" s="433" customFormat="1" x14ac:dyDescent="0.25">
      <c r="A7" s="56" t="s">
        <v>636</v>
      </c>
      <c r="B7" s="582" t="s">
        <v>637</v>
      </c>
      <c r="C7" s="58">
        <v>9563</v>
      </c>
      <c r="D7" s="58"/>
      <c r="E7" s="59">
        <v>0.5</v>
      </c>
      <c r="F7" s="236">
        <v>0.2</v>
      </c>
      <c r="G7" s="59"/>
      <c r="H7" s="59"/>
      <c r="I7" s="205"/>
      <c r="J7" s="205"/>
      <c r="K7" s="205"/>
      <c r="L7" s="204"/>
      <c r="M7" s="205"/>
      <c r="N7" s="204"/>
      <c r="O7" s="441"/>
      <c r="P7" s="462"/>
      <c r="Q7" s="462"/>
    </row>
    <row r="8" spans="1:166" s="61" customFormat="1" x14ac:dyDescent="0.25">
      <c r="A8" s="56" t="s">
        <v>376</v>
      </c>
      <c r="B8" s="62" t="s">
        <v>638</v>
      </c>
      <c r="C8" s="30">
        <v>6947</v>
      </c>
      <c r="D8" s="30"/>
      <c r="E8" s="60">
        <v>0.67100000000000004</v>
      </c>
      <c r="F8" s="60">
        <v>0.129</v>
      </c>
      <c r="G8" s="60"/>
      <c r="H8" s="60"/>
      <c r="I8" s="60"/>
      <c r="J8" s="60"/>
      <c r="K8" s="60"/>
      <c r="L8" s="60"/>
      <c r="M8" s="60"/>
      <c r="N8" s="60"/>
      <c r="O8" s="208"/>
      <c r="P8" s="63"/>
      <c r="Q8" s="63"/>
    </row>
    <row r="9" spans="1:166" s="61" customFormat="1" x14ac:dyDescent="0.25">
      <c r="A9" s="56" t="s">
        <v>639</v>
      </c>
      <c r="B9" s="62" t="s">
        <v>231</v>
      </c>
      <c r="C9" s="30">
        <v>6418</v>
      </c>
      <c r="D9" s="30"/>
      <c r="E9" s="60">
        <v>0.317</v>
      </c>
      <c r="F9" s="60">
        <v>0.68300000000000005</v>
      </c>
      <c r="G9" s="60"/>
      <c r="H9" s="60"/>
      <c r="I9" s="60"/>
      <c r="J9" s="60"/>
      <c r="K9" s="60"/>
      <c r="L9" s="60"/>
      <c r="M9" s="60"/>
      <c r="N9" s="60"/>
      <c r="O9" s="60"/>
      <c r="P9" s="63"/>
      <c r="Q9" s="63"/>
    </row>
    <row r="10" spans="1:166" s="61" customFormat="1" x14ac:dyDescent="0.25">
      <c r="A10" s="56" t="s">
        <v>640</v>
      </c>
      <c r="B10" s="62" t="s">
        <v>641</v>
      </c>
      <c r="C10" s="30">
        <v>4415</v>
      </c>
      <c r="D10" s="30">
        <f>1509-429</f>
        <v>1080</v>
      </c>
      <c r="E10" s="60"/>
      <c r="F10" s="60">
        <v>0.9</v>
      </c>
      <c r="G10" s="60"/>
      <c r="H10" s="60">
        <v>0.1</v>
      </c>
      <c r="I10" s="60"/>
      <c r="J10" s="204"/>
      <c r="K10" s="59"/>
      <c r="L10" s="60"/>
      <c r="M10" s="60"/>
      <c r="N10" s="60"/>
      <c r="O10" s="60"/>
      <c r="P10" s="63"/>
      <c r="Q10" s="63"/>
    </row>
    <row r="11" spans="1:166" s="61" customFormat="1" x14ac:dyDescent="0.25">
      <c r="A11" s="56" t="s">
        <v>642</v>
      </c>
      <c r="B11" s="62" t="s">
        <v>156</v>
      </c>
      <c r="C11" s="30">
        <v>4068</v>
      </c>
      <c r="D11" s="30"/>
      <c r="E11" s="60"/>
      <c r="F11" s="60"/>
      <c r="G11" s="60"/>
      <c r="H11" s="60"/>
      <c r="I11" s="60">
        <v>0.40799999999999997</v>
      </c>
      <c r="J11" s="60">
        <v>0.192</v>
      </c>
      <c r="K11" s="60">
        <v>0.05</v>
      </c>
      <c r="L11" s="60"/>
      <c r="M11" s="60"/>
      <c r="N11" s="60"/>
      <c r="O11" s="60"/>
      <c r="P11" s="63"/>
      <c r="Q11" s="63"/>
    </row>
    <row r="12" spans="1:166" s="61" customFormat="1" x14ac:dyDescent="0.25">
      <c r="A12" s="56" t="s">
        <v>643</v>
      </c>
      <c r="B12" s="62" t="s">
        <v>644</v>
      </c>
      <c r="C12" s="30">
        <v>748</v>
      </c>
      <c r="D12" s="30"/>
      <c r="E12" s="60"/>
      <c r="F12" s="60"/>
      <c r="G12" s="60"/>
      <c r="H12" s="60"/>
      <c r="I12" s="60"/>
      <c r="J12" s="60"/>
      <c r="K12" s="60">
        <v>8.3000000000000004E-2</v>
      </c>
      <c r="L12" s="60"/>
      <c r="M12" s="60">
        <v>0.7</v>
      </c>
      <c r="N12" s="60"/>
      <c r="O12" s="60"/>
      <c r="P12" s="63"/>
      <c r="Q12" s="63"/>
    </row>
    <row r="13" spans="1:166" s="61" customFormat="1" x14ac:dyDescent="0.25">
      <c r="A13" s="56" t="s">
        <v>645</v>
      </c>
      <c r="B13" s="62" t="s">
        <v>126</v>
      </c>
      <c r="C13" s="30">
        <v>291</v>
      </c>
      <c r="D13" s="30"/>
      <c r="E13" s="60"/>
      <c r="F13" s="60"/>
      <c r="G13" s="60"/>
      <c r="H13" s="60"/>
      <c r="I13" s="60"/>
      <c r="J13" s="60"/>
      <c r="K13" s="60"/>
      <c r="L13" s="60"/>
      <c r="M13" s="60">
        <v>0.3</v>
      </c>
      <c r="N13" s="60">
        <v>0.2</v>
      </c>
      <c r="O13" s="60"/>
      <c r="P13" s="63"/>
      <c r="Q13" s="63"/>
    </row>
    <row r="14" spans="1:166" s="61" customFormat="1" x14ac:dyDescent="0.25">
      <c r="A14" s="56" t="s">
        <v>646</v>
      </c>
      <c r="B14" s="62" t="s">
        <v>419</v>
      </c>
      <c r="C14" s="30">
        <v>236</v>
      </c>
      <c r="D14" s="30"/>
      <c r="E14" s="60"/>
      <c r="F14" s="60"/>
      <c r="G14" s="60"/>
      <c r="H14" s="60"/>
      <c r="I14" s="60"/>
      <c r="J14" s="60"/>
      <c r="K14" s="60"/>
      <c r="L14" s="60"/>
      <c r="M14" s="60">
        <v>0.3</v>
      </c>
      <c r="N14" s="60"/>
      <c r="O14" s="60"/>
      <c r="P14" s="63"/>
      <c r="Q14" s="63"/>
    </row>
    <row r="15" spans="1:166" s="61" customFormat="1" x14ac:dyDescent="0.25">
      <c r="A15" s="56"/>
      <c r="B15" s="62"/>
      <c r="C15" s="30"/>
      <c r="D15" s="30"/>
      <c r="E15" s="60"/>
      <c r="F15" s="60"/>
      <c r="G15" s="60"/>
      <c r="H15" s="60"/>
      <c r="I15" s="60"/>
      <c r="J15" s="60"/>
      <c r="K15" s="60"/>
      <c r="L15" s="60"/>
      <c r="M15" s="60"/>
      <c r="N15" s="60"/>
      <c r="O15" s="60"/>
      <c r="P15" s="63"/>
      <c r="Q15" s="63"/>
    </row>
    <row r="16" spans="1:166" s="61" customFormat="1" x14ac:dyDescent="0.25">
      <c r="A16" s="929" t="s">
        <v>188</v>
      </c>
      <c r="B16" s="930"/>
      <c r="C16" s="126"/>
      <c r="D16" s="129"/>
      <c r="E16" s="205"/>
      <c r="F16" s="205">
        <f>SUM(F7:F15)</f>
        <v>1.9119999999999999</v>
      </c>
      <c r="G16" s="205"/>
      <c r="H16" s="205">
        <f>SUM(H7:H15)</f>
        <v>0.1</v>
      </c>
      <c r="I16" s="213"/>
      <c r="J16" s="213">
        <f>SUM(J7:J15)</f>
        <v>0.192</v>
      </c>
      <c r="K16" s="213"/>
      <c r="L16" s="213">
        <f>SUM(L7:L15)</f>
        <v>0</v>
      </c>
      <c r="M16" s="213"/>
      <c r="N16" s="213">
        <f>SUM(N7:N15)</f>
        <v>0.2</v>
      </c>
      <c r="O16" s="129"/>
      <c r="P16" s="206"/>
      <c r="Q16" s="206"/>
    </row>
    <row r="17" spans="1:17" s="61" customFormat="1" x14ac:dyDescent="0.25">
      <c r="A17" s="940" t="s">
        <v>189</v>
      </c>
      <c r="B17" s="941"/>
      <c r="C17" s="629"/>
      <c r="D17" s="114"/>
      <c r="E17" s="948">
        <f>SUM(F16+H16+J16+L16+N16)</f>
        <v>2.4040000000000004</v>
      </c>
      <c r="F17" s="949"/>
      <c r="G17" s="949"/>
      <c r="H17" s="949"/>
      <c r="I17" s="950"/>
      <c r="J17" s="950"/>
      <c r="K17" s="950"/>
      <c r="L17" s="950"/>
      <c r="M17" s="950"/>
      <c r="N17" s="951"/>
      <c r="O17" s="114"/>
      <c r="P17" s="214"/>
      <c r="Q17" s="214"/>
    </row>
    <row r="18" spans="1:17" s="27" customFormat="1" x14ac:dyDescent="0.25">
      <c r="A18" s="940" t="s">
        <v>190</v>
      </c>
      <c r="B18" s="962"/>
      <c r="C18" s="170"/>
      <c r="D18" s="169"/>
      <c r="E18" s="953">
        <f>SUM(E7:F15)</f>
        <v>3.4</v>
      </c>
      <c r="F18" s="954"/>
      <c r="G18" s="953">
        <f>SUM(G7:H15)</f>
        <v>0.1</v>
      </c>
      <c r="H18" s="954"/>
      <c r="I18" s="953">
        <f>SUM(I7:J15)</f>
        <v>0.6</v>
      </c>
      <c r="J18" s="951"/>
      <c r="K18" s="953">
        <f>SUM(K7:L15)</f>
        <v>0.13300000000000001</v>
      </c>
      <c r="L18" s="951"/>
      <c r="M18" s="953">
        <f>SUM(M7:N15)</f>
        <v>1.5</v>
      </c>
      <c r="N18" s="951"/>
      <c r="O18" s="631">
        <f>SUM(O7:O15)</f>
        <v>0</v>
      </c>
      <c r="P18" s="172"/>
      <c r="Q18" s="172"/>
    </row>
    <row r="19" spans="1:17" s="27" customFormat="1" x14ac:dyDescent="0.25">
      <c r="A19" s="105" t="s">
        <v>191</v>
      </c>
      <c r="B19" s="28">
        <f>E18/(E18+G18+I18+K18)*100</f>
        <v>80.321285140562253</v>
      </c>
      <c r="C19" s="168"/>
      <c r="D19" s="29"/>
      <c r="E19" s="29"/>
      <c r="F19" s="29"/>
      <c r="G19" s="29"/>
      <c r="H19" s="29"/>
      <c r="I19" s="29"/>
      <c r="J19" s="29"/>
      <c r="K19" s="29"/>
      <c r="L19" s="29"/>
      <c r="M19" s="29"/>
      <c r="N19" s="29"/>
      <c r="O19" s="29"/>
      <c r="P19" s="98"/>
      <c r="Q19" s="98"/>
    </row>
    <row r="20" spans="1:17" s="27" customFormat="1" x14ac:dyDescent="0.25">
      <c r="A20" s="98"/>
      <c r="B20" s="98"/>
      <c r="C20" s="71"/>
      <c r="D20" s="71"/>
      <c r="E20" s="71"/>
      <c r="F20" s="71"/>
      <c r="G20" s="71"/>
      <c r="H20" s="71"/>
      <c r="I20" s="71"/>
      <c r="J20" s="71"/>
      <c r="K20" s="71"/>
      <c r="L20" s="71"/>
      <c r="M20" s="71"/>
      <c r="N20" s="71"/>
      <c r="O20" s="71"/>
      <c r="P20" s="72"/>
      <c r="Q20" s="70"/>
    </row>
    <row r="21" spans="1:17" s="27" customFormat="1" x14ac:dyDescent="0.25">
      <c r="A21" s="70" t="s">
        <v>192</v>
      </c>
      <c r="B21" s="70"/>
      <c r="C21" s="71"/>
      <c r="D21" s="71"/>
      <c r="E21" s="71"/>
      <c r="F21" s="71"/>
      <c r="G21" s="71"/>
      <c r="H21" s="71"/>
      <c r="I21" s="71"/>
      <c r="J21" s="71"/>
      <c r="K21" s="71"/>
      <c r="L21" s="71"/>
      <c r="M21" s="71"/>
      <c r="N21" s="71"/>
      <c r="O21" s="71"/>
      <c r="P21" s="72"/>
      <c r="Q21" s="70"/>
    </row>
    <row r="22" spans="1:17" s="61" customFormat="1" x14ac:dyDescent="0.25">
      <c r="A22" s="582" t="s">
        <v>1471</v>
      </c>
      <c r="B22" s="582"/>
      <c r="C22" s="74"/>
      <c r="D22" s="74"/>
      <c r="E22" s="74"/>
      <c r="F22" s="74"/>
      <c r="G22" s="74"/>
      <c r="H22" s="74"/>
      <c r="I22" s="74"/>
      <c r="J22" s="74"/>
      <c r="K22" s="74"/>
      <c r="L22" s="74"/>
      <c r="M22" s="74"/>
      <c r="N22" s="74"/>
      <c r="O22" s="74"/>
      <c r="P22" s="88"/>
      <c r="Q22" s="582"/>
    </row>
    <row r="23" spans="1:17" s="61" customFormat="1" x14ac:dyDescent="0.25">
      <c r="A23" s="582" t="s">
        <v>1472</v>
      </c>
      <c r="B23" s="582"/>
      <c r="C23" s="74"/>
      <c r="D23" s="74"/>
      <c r="E23" s="74"/>
      <c r="F23" s="74"/>
      <c r="G23" s="74"/>
      <c r="H23" s="74"/>
      <c r="I23" s="74"/>
      <c r="J23" s="74"/>
      <c r="K23" s="74"/>
      <c r="L23" s="74"/>
      <c r="M23" s="74"/>
      <c r="N23" s="74"/>
      <c r="O23" s="74"/>
      <c r="P23" s="582"/>
      <c r="Q23" s="582"/>
    </row>
    <row r="24" spans="1:17" s="61" customFormat="1" x14ac:dyDescent="0.25">
      <c r="A24" s="582" t="s">
        <v>1473</v>
      </c>
      <c r="B24" s="582"/>
      <c r="C24" s="74"/>
      <c r="D24" s="74"/>
      <c r="E24" s="74"/>
      <c r="F24" s="74"/>
      <c r="G24" s="74"/>
      <c r="H24" s="74"/>
      <c r="I24" s="74"/>
      <c r="J24" s="74"/>
      <c r="K24" s="74"/>
      <c r="L24" s="74"/>
      <c r="M24" s="74"/>
      <c r="N24" s="74"/>
      <c r="O24" s="74"/>
      <c r="P24" s="582"/>
      <c r="Q24" s="582"/>
    </row>
    <row r="25" spans="1:17" s="61" customFormat="1" x14ac:dyDescent="0.25">
      <c r="A25" s="73" t="s">
        <v>647</v>
      </c>
      <c r="B25" s="582"/>
      <c r="C25" s="74"/>
      <c r="D25" s="74"/>
      <c r="E25" s="74"/>
      <c r="F25" s="74"/>
      <c r="G25" s="74"/>
      <c r="H25" s="74"/>
      <c r="I25" s="74"/>
      <c r="J25" s="74"/>
      <c r="K25" s="74"/>
      <c r="L25" s="74"/>
      <c r="M25" s="74"/>
      <c r="N25" s="74"/>
      <c r="O25" s="74"/>
      <c r="P25" s="582"/>
      <c r="Q25" s="582"/>
    </row>
    <row r="26" spans="1:17" s="61" customFormat="1" x14ac:dyDescent="0.25">
      <c r="A26" s="73" t="s">
        <v>1474</v>
      </c>
      <c r="B26" s="582"/>
      <c r="C26" s="74"/>
      <c r="D26" s="74"/>
      <c r="E26" s="74"/>
      <c r="F26" s="74"/>
      <c r="G26" s="74"/>
      <c r="H26" s="74"/>
      <c r="I26" s="74"/>
      <c r="J26" s="74"/>
      <c r="K26" s="74"/>
      <c r="L26" s="74"/>
      <c r="M26" s="74"/>
      <c r="N26" s="74"/>
      <c r="O26" s="74"/>
      <c r="P26" s="582"/>
      <c r="Q26" s="582"/>
    </row>
    <row r="27" spans="1:17" s="61" customFormat="1" x14ac:dyDescent="0.25">
      <c r="A27" s="73" t="s">
        <v>1475</v>
      </c>
      <c r="B27" s="582"/>
      <c r="C27" s="74"/>
      <c r="D27" s="74"/>
      <c r="E27" s="74"/>
      <c r="F27" s="74"/>
      <c r="G27" s="74"/>
      <c r="H27" s="74"/>
      <c r="I27" s="74"/>
      <c r="J27" s="74"/>
      <c r="K27" s="74"/>
      <c r="L27" s="74"/>
      <c r="M27" s="74"/>
      <c r="N27" s="74"/>
      <c r="O27" s="74"/>
      <c r="P27" s="582"/>
      <c r="Q27" s="582"/>
    </row>
    <row r="28" spans="1:17" s="61" customFormat="1" x14ac:dyDescent="0.25">
      <c r="A28" s="582"/>
      <c r="B28" s="582"/>
      <c r="C28" s="74"/>
      <c r="D28" s="74"/>
      <c r="E28" s="74"/>
      <c r="F28" s="74"/>
      <c r="G28" s="74"/>
      <c r="H28" s="74"/>
      <c r="I28" s="74"/>
      <c r="J28" s="74"/>
      <c r="K28" s="74"/>
      <c r="L28" s="74"/>
      <c r="M28" s="74"/>
      <c r="N28" s="74"/>
      <c r="O28" s="74"/>
      <c r="P28" s="582"/>
      <c r="Q28" s="582"/>
    </row>
    <row r="29" spans="1:17" s="582" customFormat="1" x14ac:dyDescent="0.25">
      <c r="C29" s="74"/>
      <c r="D29" s="74"/>
      <c r="E29" s="74"/>
      <c r="F29" s="74"/>
      <c r="G29" s="74"/>
      <c r="H29" s="74"/>
      <c r="I29" s="74"/>
      <c r="J29" s="74"/>
      <c r="K29" s="74"/>
      <c r="L29" s="74"/>
      <c r="M29" s="74"/>
      <c r="N29" s="74"/>
      <c r="O29" s="74"/>
    </row>
    <row r="30" spans="1:17" s="582" customFormat="1" x14ac:dyDescent="0.25">
      <c r="C30" s="74"/>
      <c r="D30" s="74"/>
      <c r="E30" s="74"/>
      <c r="F30" s="74"/>
      <c r="G30" s="74"/>
      <c r="H30" s="74"/>
      <c r="I30" s="74"/>
      <c r="J30" s="74"/>
      <c r="K30" s="74"/>
      <c r="L30" s="74"/>
      <c r="M30" s="74"/>
      <c r="N30" s="74"/>
      <c r="O30" s="74"/>
    </row>
    <row r="31" spans="1:17" s="582" customFormat="1" x14ac:dyDescent="0.25">
      <c r="C31" s="74"/>
      <c r="D31" s="74"/>
      <c r="E31" s="74"/>
      <c r="F31" s="74"/>
      <c r="G31" s="74"/>
      <c r="H31" s="74"/>
      <c r="I31" s="74"/>
      <c r="J31" s="74"/>
      <c r="K31" s="74"/>
      <c r="L31" s="74"/>
      <c r="M31" s="74"/>
      <c r="N31" s="74"/>
      <c r="O31" s="74"/>
    </row>
    <row r="32" spans="1:17" s="191" customFormat="1" x14ac:dyDescent="0.25">
      <c r="A32" s="310"/>
      <c r="B32" s="310"/>
      <c r="C32" s="2"/>
      <c r="D32" s="2"/>
      <c r="E32" s="2"/>
      <c r="F32" s="2"/>
      <c r="G32" s="2"/>
      <c r="H32" s="2"/>
      <c r="I32" s="2"/>
      <c r="J32" s="2"/>
      <c r="K32" s="2"/>
      <c r="L32" s="2"/>
      <c r="M32" s="2"/>
      <c r="N32" s="2"/>
      <c r="O32" s="2"/>
      <c r="P32" s="310"/>
      <c r="Q32" s="310"/>
    </row>
    <row r="33" spans="1:15" s="191" customFormat="1" x14ac:dyDescent="0.25">
      <c r="A33" s="310"/>
      <c r="B33" s="310"/>
      <c r="C33" s="2"/>
      <c r="D33" s="2"/>
      <c r="E33" s="2"/>
      <c r="F33" s="2"/>
      <c r="G33" s="2"/>
      <c r="H33" s="2"/>
      <c r="I33" s="2"/>
      <c r="J33" s="2"/>
      <c r="K33" s="2"/>
      <c r="L33" s="2"/>
      <c r="M33" s="2"/>
      <c r="N33" s="2"/>
      <c r="O33" s="2"/>
    </row>
    <row r="34" spans="1:15" s="191" customFormat="1" x14ac:dyDescent="0.25">
      <c r="A34" s="310"/>
      <c r="B34" s="310"/>
      <c r="C34" s="2"/>
      <c r="D34" s="2"/>
      <c r="E34" s="2"/>
      <c r="F34" s="2"/>
      <c r="G34" s="2"/>
      <c r="H34" s="2"/>
      <c r="I34" s="2"/>
      <c r="J34" s="2"/>
      <c r="K34" s="2"/>
      <c r="L34" s="2"/>
      <c r="M34" s="2"/>
      <c r="N34" s="2"/>
      <c r="O34" s="2"/>
    </row>
    <row r="35" spans="1:15" s="191" customFormat="1" x14ac:dyDescent="0.25">
      <c r="A35" s="310"/>
      <c r="B35" s="310"/>
      <c r="C35" s="2"/>
      <c r="D35" s="2"/>
      <c r="E35" s="2"/>
      <c r="F35" s="2"/>
      <c r="G35" s="2"/>
      <c r="H35" s="2"/>
      <c r="I35" s="2"/>
      <c r="J35" s="2"/>
      <c r="K35" s="2"/>
      <c r="L35" s="2"/>
      <c r="M35" s="2"/>
      <c r="N35" s="2"/>
      <c r="O35" s="2"/>
    </row>
    <row r="36" spans="1:15" s="191" customFormat="1" x14ac:dyDescent="0.25">
      <c r="A36" s="310"/>
      <c r="B36" s="310"/>
      <c r="C36" s="2"/>
      <c r="D36" s="2"/>
      <c r="E36" s="2"/>
      <c r="F36" s="2"/>
      <c r="G36" s="2"/>
      <c r="H36" s="2"/>
      <c r="I36" s="2"/>
      <c r="J36" s="2"/>
      <c r="K36" s="2"/>
      <c r="L36" s="2"/>
      <c r="M36" s="2"/>
      <c r="N36" s="2"/>
      <c r="O36" s="2"/>
    </row>
    <row r="37" spans="1:15" s="191" customFormat="1" x14ac:dyDescent="0.25">
      <c r="A37" s="310"/>
      <c r="B37" s="310"/>
      <c r="C37" s="2"/>
      <c r="D37" s="2"/>
      <c r="E37" s="2"/>
      <c r="F37" s="2"/>
      <c r="G37" s="2"/>
      <c r="H37" s="2"/>
      <c r="I37" s="2"/>
      <c r="J37" s="2"/>
      <c r="K37" s="2"/>
      <c r="L37" s="2"/>
      <c r="M37" s="2"/>
      <c r="N37" s="2"/>
      <c r="O37" s="2"/>
    </row>
    <row r="38" spans="1:15" s="191" customFormat="1" x14ac:dyDescent="0.25">
      <c r="A38" s="310"/>
      <c r="B38" s="310"/>
      <c r="C38" s="2"/>
      <c r="D38" s="2"/>
      <c r="E38" s="2"/>
      <c r="F38" s="2"/>
      <c r="G38" s="2"/>
      <c r="H38" s="2"/>
      <c r="I38" s="2"/>
      <c r="J38" s="2"/>
      <c r="K38" s="2"/>
      <c r="L38" s="2"/>
      <c r="M38" s="2"/>
      <c r="N38" s="2"/>
      <c r="O38" s="2"/>
    </row>
    <row r="39" spans="1:15" s="191" customFormat="1" x14ac:dyDescent="0.25">
      <c r="A39" s="310"/>
      <c r="B39" s="310"/>
      <c r="C39" s="2"/>
      <c r="D39" s="2"/>
      <c r="E39" s="2"/>
      <c r="F39" s="2"/>
      <c r="G39" s="2"/>
      <c r="H39" s="2"/>
      <c r="I39" s="2"/>
      <c r="J39" s="2"/>
      <c r="K39" s="2"/>
      <c r="L39" s="2"/>
      <c r="M39" s="2"/>
      <c r="N39" s="2"/>
      <c r="O39" s="2"/>
    </row>
    <row r="40" spans="1:15" s="191" customFormat="1" x14ac:dyDescent="0.25">
      <c r="A40" s="310"/>
      <c r="B40" s="310"/>
      <c r="C40" s="2"/>
      <c r="D40" s="2"/>
      <c r="E40" s="2"/>
      <c r="F40" s="2"/>
      <c r="G40" s="2"/>
      <c r="H40" s="2"/>
      <c r="I40" s="2"/>
      <c r="J40" s="2"/>
      <c r="K40" s="2"/>
      <c r="L40" s="2"/>
      <c r="M40" s="2"/>
      <c r="N40" s="2"/>
      <c r="O40" s="2"/>
    </row>
    <row r="41" spans="1:15" s="191" customFormat="1" x14ac:dyDescent="0.25">
      <c r="A41" s="310" t="s">
        <v>235</v>
      </c>
      <c r="B41" s="310"/>
      <c r="C41" s="2"/>
      <c r="D41" s="2"/>
      <c r="E41" s="2"/>
      <c r="F41" s="2"/>
      <c r="G41" s="2"/>
      <c r="H41" s="2"/>
      <c r="I41" s="2"/>
      <c r="J41" s="2"/>
      <c r="K41" s="2"/>
      <c r="L41" s="2"/>
      <c r="M41" s="2"/>
      <c r="N41" s="2"/>
      <c r="O41" s="2"/>
    </row>
    <row r="42" spans="1:15" s="191" customFormat="1" x14ac:dyDescent="0.25">
      <c r="A42" s="310"/>
      <c r="B42" s="310"/>
      <c r="C42" s="2"/>
      <c r="D42" s="2"/>
      <c r="E42" s="2"/>
      <c r="F42" s="2"/>
      <c r="G42" s="2"/>
      <c r="H42" s="2"/>
      <c r="I42" s="2"/>
      <c r="J42" s="2"/>
      <c r="K42" s="2"/>
      <c r="L42" s="2"/>
      <c r="M42" s="2"/>
      <c r="N42" s="2"/>
      <c r="O42" s="2"/>
    </row>
    <row r="43" spans="1:15" s="191" customFormat="1" x14ac:dyDescent="0.25">
      <c r="A43" s="310"/>
      <c r="B43" s="310"/>
      <c r="C43" s="2"/>
      <c r="D43" s="2"/>
      <c r="E43" s="2"/>
      <c r="F43" s="2"/>
      <c r="G43" s="2"/>
      <c r="H43" s="2"/>
      <c r="I43" s="2"/>
      <c r="J43" s="2"/>
      <c r="K43" s="2"/>
      <c r="L43" s="2"/>
      <c r="M43" s="2"/>
      <c r="N43" s="2"/>
      <c r="O43" s="2"/>
    </row>
    <row r="44" spans="1:15" s="191" customFormat="1" x14ac:dyDescent="0.25">
      <c r="A44" s="310"/>
      <c r="B44" s="310"/>
      <c r="C44" s="2"/>
      <c r="D44" s="2"/>
      <c r="E44" s="2"/>
      <c r="F44" s="2"/>
      <c r="G44" s="2"/>
      <c r="H44" s="2"/>
      <c r="I44" s="2"/>
      <c r="J44" s="2"/>
      <c r="K44" s="2"/>
      <c r="L44" s="2"/>
      <c r="M44" s="2"/>
      <c r="N44" s="2"/>
      <c r="O44" s="2"/>
    </row>
    <row r="45" spans="1:15" s="191" customFormat="1" x14ac:dyDescent="0.25">
      <c r="A45" s="310"/>
      <c r="B45" s="310"/>
      <c r="C45" s="2"/>
      <c r="D45" s="2"/>
      <c r="E45" s="2"/>
      <c r="F45" s="2"/>
      <c r="G45" s="2"/>
      <c r="H45" s="2"/>
      <c r="I45" s="2"/>
      <c r="J45" s="2"/>
      <c r="K45" s="2"/>
      <c r="L45" s="2"/>
      <c r="M45" s="2"/>
      <c r="N45" s="2"/>
      <c r="O45" s="2"/>
    </row>
    <row r="46" spans="1:15" s="191" customFormat="1" x14ac:dyDescent="0.25">
      <c r="A46" s="310"/>
      <c r="B46" s="310"/>
      <c r="C46" s="2"/>
      <c r="D46" s="2"/>
      <c r="E46" s="2"/>
      <c r="F46" s="2"/>
      <c r="G46" s="2"/>
      <c r="H46" s="2"/>
      <c r="I46" s="2"/>
      <c r="J46" s="2"/>
      <c r="K46" s="2"/>
      <c r="L46" s="2"/>
      <c r="M46" s="2"/>
      <c r="N46" s="2"/>
      <c r="O46" s="2"/>
    </row>
    <row r="47" spans="1:15" s="191" customFormat="1" x14ac:dyDescent="0.25">
      <c r="A47" s="310"/>
      <c r="B47" s="310"/>
      <c r="C47" s="2"/>
      <c r="D47" s="2"/>
      <c r="E47" s="2"/>
      <c r="F47" s="2"/>
      <c r="G47" s="2"/>
      <c r="H47" s="2"/>
      <c r="I47" s="2"/>
      <c r="J47" s="2"/>
      <c r="K47" s="2"/>
      <c r="L47" s="2"/>
      <c r="M47" s="2"/>
      <c r="N47" s="2"/>
      <c r="O47" s="2"/>
    </row>
    <row r="48" spans="1:15" s="191" customFormat="1" x14ac:dyDescent="0.25">
      <c r="A48" s="310"/>
      <c r="B48" s="310"/>
      <c r="C48" s="2"/>
      <c r="D48" s="2"/>
      <c r="E48" s="2"/>
      <c r="F48" s="2"/>
      <c r="G48" s="2"/>
      <c r="H48" s="2"/>
      <c r="I48" s="2"/>
      <c r="J48" s="2"/>
      <c r="K48" s="2"/>
      <c r="L48" s="2"/>
      <c r="M48" s="2"/>
      <c r="N48" s="2"/>
      <c r="O48" s="2"/>
    </row>
    <row r="49" spans="1:17" s="191" customFormat="1" x14ac:dyDescent="0.25">
      <c r="A49" s="310"/>
      <c r="B49" s="310"/>
      <c r="C49" s="2"/>
      <c r="D49" s="2"/>
      <c r="E49" s="2"/>
      <c r="F49" s="2"/>
      <c r="G49" s="2"/>
      <c r="H49" s="2"/>
      <c r="I49" s="2"/>
      <c r="J49" s="2"/>
      <c r="K49" s="2"/>
      <c r="L49" s="2"/>
      <c r="M49" s="2"/>
      <c r="N49" s="2"/>
      <c r="O49" s="2"/>
      <c r="P49" s="310"/>
      <c r="Q49" s="310"/>
    </row>
    <row r="50" spans="1:17" s="191" customFormat="1" x14ac:dyDescent="0.25">
      <c r="A50" s="310"/>
      <c r="B50" s="310"/>
      <c r="C50" s="2"/>
      <c r="D50" s="2"/>
      <c r="E50" s="2"/>
      <c r="F50" s="2"/>
      <c r="G50" s="2"/>
      <c r="H50" s="2"/>
      <c r="I50" s="2"/>
      <c r="J50" s="2"/>
      <c r="K50" s="2"/>
      <c r="L50" s="2"/>
      <c r="M50" s="2"/>
      <c r="N50" s="2"/>
      <c r="O50" s="2"/>
      <c r="P50" s="310"/>
      <c r="Q50" s="310"/>
    </row>
    <row r="51" spans="1:17" s="191" customFormat="1" x14ac:dyDescent="0.25">
      <c r="A51" s="310"/>
      <c r="B51" s="310"/>
      <c r="C51" s="2"/>
      <c r="D51" s="2"/>
      <c r="E51" s="2"/>
      <c r="F51" s="2"/>
      <c r="G51" s="2"/>
      <c r="H51" s="2"/>
      <c r="I51" s="2"/>
      <c r="J51" s="2"/>
      <c r="K51" s="2"/>
      <c r="L51" s="2"/>
      <c r="M51" s="2"/>
      <c r="N51" s="2"/>
      <c r="O51" s="2"/>
      <c r="P51" s="310"/>
      <c r="Q51" s="310"/>
    </row>
    <row r="52" spans="1:17" s="191" customFormat="1" x14ac:dyDescent="0.25">
      <c r="A52" s="310"/>
      <c r="B52" s="310"/>
      <c r="C52" s="2"/>
      <c r="D52" s="2"/>
      <c r="E52" s="2"/>
      <c r="F52" s="2"/>
      <c r="G52" s="2"/>
      <c r="H52" s="2"/>
      <c r="I52" s="2"/>
      <c r="J52" s="2"/>
      <c r="K52" s="2"/>
      <c r="L52" s="2"/>
      <c r="M52" s="2"/>
      <c r="N52" s="2"/>
      <c r="O52" s="2"/>
      <c r="P52" s="310"/>
      <c r="Q52" s="310"/>
    </row>
    <row r="53" spans="1:17" x14ac:dyDescent="0.25">
      <c r="A53" s="16"/>
      <c r="B53" s="17"/>
      <c r="C53" s="18"/>
      <c r="D53" s="18"/>
      <c r="E53" s="18"/>
      <c r="F53" s="18"/>
      <c r="G53" s="18"/>
      <c r="H53" s="18"/>
      <c r="I53" s="18"/>
      <c r="J53" s="18"/>
      <c r="K53" s="18"/>
      <c r="L53" s="18"/>
      <c r="M53" s="18"/>
      <c r="N53" s="18"/>
      <c r="O53" s="18"/>
      <c r="P53" s="16"/>
      <c r="Q53" s="6"/>
    </row>
    <row r="54" spans="1:17" x14ac:dyDescent="0.25">
      <c r="P54" s="6"/>
      <c r="Q54" s="6"/>
    </row>
    <row r="55" spans="1:17" x14ac:dyDescent="0.25">
      <c r="P55" s="6"/>
      <c r="Q55" s="6"/>
    </row>
    <row r="56" spans="1:17" x14ac:dyDescent="0.25">
      <c r="P56" s="6"/>
      <c r="Q56" s="6"/>
    </row>
    <row r="57" spans="1:17" x14ac:dyDescent="0.25">
      <c r="P57" s="6"/>
      <c r="Q57" s="6"/>
    </row>
    <row r="58" spans="1:17" x14ac:dyDescent="0.25">
      <c r="P58" s="6"/>
      <c r="Q58" s="6"/>
    </row>
    <row r="59" spans="1:17" x14ac:dyDescent="0.25">
      <c r="P59" s="6"/>
      <c r="Q59" s="6"/>
    </row>
    <row r="60" spans="1:17" x14ac:dyDescent="0.25">
      <c r="P60" s="6"/>
      <c r="Q60" s="6"/>
    </row>
    <row r="61" spans="1:17" x14ac:dyDescent="0.25">
      <c r="P61" s="6"/>
      <c r="Q61" s="6"/>
    </row>
    <row r="62" spans="1:17" x14ac:dyDescent="0.25">
      <c r="P62" s="6"/>
      <c r="Q62" s="6"/>
    </row>
    <row r="63" spans="1:17" x14ac:dyDescent="0.25">
      <c r="P63" s="6"/>
      <c r="Q63" s="6"/>
    </row>
    <row r="64" spans="1:17" x14ac:dyDescent="0.25">
      <c r="P64" s="6"/>
      <c r="Q64" s="6"/>
    </row>
    <row r="65" spans="16:17" x14ac:dyDescent="0.25">
      <c r="P65" s="6"/>
      <c r="Q65" s="6"/>
    </row>
    <row r="66" spans="16:17" x14ac:dyDescent="0.25">
      <c r="P66" s="6"/>
      <c r="Q66" s="6"/>
    </row>
    <row r="67" spans="16:17" x14ac:dyDescent="0.25">
      <c r="P67" s="6"/>
      <c r="Q67" s="6"/>
    </row>
    <row r="68" spans="16:17" x14ac:dyDescent="0.25">
      <c r="P68" s="6"/>
      <c r="Q68" s="6"/>
    </row>
    <row r="69" spans="16:17" x14ac:dyDescent="0.25">
      <c r="P69" s="6"/>
      <c r="Q69" s="6"/>
    </row>
    <row r="70" spans="16:17" x14ac:dyDescent="0.25">
      <c r="P70" s="6"/>
      <c r="Q70" s="6"/>
    </row>
    <row r="71" spans="16:17" x14ac:dyDescent="0.25">
      <c r="P71" s="6"/>
      <c r="Q71" s="6"/>
    </row>
    <row r="72" spans="16:17" x14ac:dyDescent="0.25">
      <c r="P72" s="6"/>
      <c r="Q72" s="6"/>
    </row>
    <row r="73" spans="16:17" x14ac:dyDescent="0.25">
      <c r="P73" s="6"/>
      <c r="Q73" s="6"/>
    </row>
    <row r="74" spans="16:17" x14ac:dyDescent="0.25">
      <c r="P74" s="6"/>
      <c r="Q74" s="6"/>
    </row>
    <row r="75" spans="16:17" x14ac:dyDescent="0.25">
      <c r="P75" s="6"/>
      <c r="Q75" s="6"/>
    </row>
    <row r="76" spans="16:17" x14ac:dyDescent="0.25">
      <c r="P76" s="6"/>
      <c r="Q76" s="6"/>
    </row>
    <row r="77" spans="16:17" x14ac:dyDescent="0.25">
      <c r="P77" s="6"/>
      <c r="Q77" s="6"/>
    </row>
    <row r="78" spans="16:17" x14ac:dyDescent="0.25">
      <c r="P78" s="6"/>
      <c r="Q78" s="6"/>
    </row>
    <row r="79" spans="16:17" x14ac:dyDescent="0.25">
      <c r="P79" s="6"/>
      <c r="Q79" s="6"/>
    </row>
    <row r="80" spans="16:17" x14ac:dyDescent="0.25">
      <c r="P80" s="6"/>
      <c r="Q80" s="6"/>
    </row>
    <row r="81" spans="16:17" x14ac:dyDescent="0.25">
      <c r="P81" s="6"/>
      <c r="Q81" s="6"/>
    </row>
    <row r="82" spans="16:17" x14ac:dyDescent="0.25">
      <c r="P82" s="6"/>
      <c r="Q82" s="6"/>
    </row>
    <row r="83" spans="16:17" x14ac:dyDescent="0.25">
      <c r="P83" s="6"/>
      <c r="Q83" s="6"/>
    </row>
    <row r="84" spans="16:17" x14ac:dyDescent="0.25">
      <c r="P84" s="6"/>
      <c r="Q84" s="6"/>
    </row>
    <row r="85" spans="16:17" x14ac:dyDescent="0.25">
      <c r="P85" s="6"/>
      <c r="Q85" s="6"/>
    </row>
    <row r="86" spans="16:17" x14ac:dyDescent="0.25">
      <c r="P86" s="6"/>
      <c r="Q86" s="6"/>
    </row>
    <row r="87" spans="16:17" x14ac:dyDescent="0.25">
      <c r="P87" s="6"/>
      <c r="Q87" s="6"/>
    </row>
    <row r="88" spans="16:17" x14ac:dyDescent="0.25">
      <c r="P88" s="6"/>
      <c r="Q88" s="6"/>
    </row>
    <row r="89" spans="16:17" x14ac:dyDescent="0.25">
      <c r="P89" s="6"/>
      <c r="Q89" s="6"/>
    </row>
    <row r="90" spans="16:17" x14ac:dyDescent="0.25">
      <c r="P90" s="6"/>
      <c r="Q90" s="6"/>
    </row>
    <row r="91" spans="16:17" x14ac:dyDescent="0.25">
      <c r="P91" s="6"/>
      <c r="Q91" s="6"/>
    </row>
    <row r="92" spans="16:17" x14ac:dyDescent="0.25">
      <c r="P92" s="6"/>
      <c r="Q92" s="6"/>
    </row>
    <row r="93" spans="16:17" x14ac:dyDescent="0.25">
      <c r="P93" s="6"/>
      <c r="Q93" s="6"/>
    </row>
    <row r="94" spans="16:17" x14ac:dyDescent="0.25">
      <c r="P94" s="6"/>
      <c r="Q94" s="6"/>
    </row>
    <row r="95" spans="16:17" x14ac:dyDescent="0.25">
      <c r="P95" s="6"/>
      <c r="Q95" s="6"/>
    </row>
    <row r="96" spans="16:17" x14ac:dyDescent="0.25">
      <c r="P96" s="6"/>
      <c r="Q96" s="6"/>
    </row>
    <row r="97" spans="16:17" x14ac:dyDescent="0.25">
      <c r="P97" s="6"/>
      <c r="Q97" s="6"/>
    </row>
    <row r="98" spans="16:17" x14ac:dyDescent="0.25">
      <c r="P98" s="6"/>
      <c r="Q98" s="6"/>
    </row>
    <row r="99" spans="16:17" x14ac:dyDescent="0.25">
      <c r="P99" s="6"/>
      <c r="Q99" s="6"/>
    </row>
    <row r="100" spans="16:17" x14ac:dyDescent="0.25">
      <c r="P100" s="6"/>
      <c r="Q100" s="6"/>
    </row>
    <row r="101" spans="16:17" x14ac:dyDescent="0.25">
      <c r="P101" s="6"/>
      <c r="Q101" s="6"/>
    </row>
    <row r="102" spans="16:17" x14ac:dyDescent="0.25">
      <c r="P102" s="6"/>
      <c r="Q102" s="6"/>
    </row>
    <row r="103" spans="16:17" x14ac:dyDescent="0.25">
      <c r="P103" s="6"/>
      <c r="Q103" s="6"/>
    </row>
    <row r="104" spans="16:17" x14ac:dyDescent="0.25">
      <c r="P104" s="6"/>
      <c r="Q104" s="6"/>
    </row>
    <row r="105" spans="16:17" x14ac:dyDescent="0.25">
      <c r="P105" s="6"/>
      <c r="Q105" s="6"/>
    </row>
    <row r="106" spans="16:17" x14ac:dyDescent="0.25">
      <c r="P106" s="6"/>
      <c r="Q106" s="6"/>
    </row>
    <row r="107" spans="16:17" x14ac:dyDescent="0.25">
      <c r="P107" s="6"/>
      <c r="Q107" s="6"/>
    </row>
    <row r="108" spans="16:17" x14ac:dyDescent="0.25">
      <c r="P108" s="6"/>
      <c r="Q108" s="6"/>
    </row>
    <row r="109" spans="16:17" x14ac:dyDescent="0.25">
      <c r="P109" s="6"/>
      <c r="Q109" s="6"/>
    </row>
    <row r="110" spans="16:17" x14ac:dyDescent="0.25">
      <c r="P110" s="6"/>
      <c r="Q110" s="6"/>
    </row>
    <row r="111" spans="16:17" x14ac:dyDescent="0.25">
      <c r="P111" s="6"/>
      <c r="Q111" s="6"/>
    </row>
    <row r="112" spans="16:17" x14ac:dyDescent="0.25">
      <c r="P112" s="6"/>
      <c r="Q112" s="6"/>
    </row>
    <row r="113" spans="16:17" x14ac:dyDescent="0.25">
      <c r="P113" s="6"/>
      <c r="Q113" s="6"/>
    </row>
    <row r="114" spans="16:17" x14ac:dyDescent="0.25">
      <c r="P114" s="6"/>
      <c r="Q114" s="6"/>
    </row>
    <row r="115" spans="16:17" x14ac:dyDescent="0.25">
      <c r="P115" s="6"/>
      <c r="Q115" s="6"/>
    </row>
    <row r="116" spans="16:17" x14ac:dyDescent="0.25">
      <c r="P116" s="6"/>
      <c r="Q116" s="6"/>
    </row>
    <row r="117" spans="16:17" x14ac:dyDescent="0.25">
      <c r="P117" s="6"/>
      <c r="Q117" s="6"/>
    </row>
    <row r="118" spans="16:17" x14ac:dyDescent="0.25">
      <c r="P118" s="6"/>
      <c r="Q118" s="6"/>
    </row>
    <row r="119" spans="16:17" x14ac:dyDescent="0.25">
      <c r="P119" s="6"/>
      <c r="Q119" s="6"/>
    </row>
    <row r="120" spans="16:17" x14ac:dyDescent="0.25">
      <c r="P120" s="6"/>
      <c r="Q120" s="6"/>
    </row>
    <row r="121" spans="16:17" x14ac:dyDescent="0.25">
      <c r="P121" s="6"/>
      <c r="Q121" s="6"/>
    </row>
    <row r="122" spans="16:17" x14ac:dyDescent="0.25">
      <c r="P122" s="6"/>
      <c r="Q122" s="6"/>
    </row>
    <row r="123" spans="16:17" x14ac:dyDescent="0.25">
      <c r="P123" s="6"/>
      <c r="Q123" s="6"/>
    </row>
    <row r="124" spans="16:17" x14ac:dyDescent="0.25">
      <c r="P124" s="6"/>
      <c r="Q124" s="6"/>
    </row>
    <row r="125" spans="16:17" x14ac:dyDescent="0.25">
      <c r="P125" s="6"/>
      <c r="Q125" s="6"/>
    </row>
    <row r="126" spans="16:17" x14ac:dyDescent="0.25">
      <c r="P126" s="6"/>
      <c r="Q126" s="6"/>
    </row>
    <row r="127" spans="16:17" x14ac:dyDescent="0.25">
      <c r="P127" s="6"/>
      <c r="Q127" s="6"/>
    </row>
    <row r="128" spans="16:17" x14ac:dyDescent="0.25">
      <c r="P128" s="6"/>
      <c r="Q128" s="6"/>
    </row>
    <row r="129" spans="16:17" x14ac:dyDescent="0.25">
      <c r="P129" s="6"/>
      <c r="Q129" s="6"/>
    </row>
    <row r="130" spans="16:17" x14ac:dyDescent="0.25">
      <c r="P130" s="6"/>
      <c r="Q130" s="6"/>
    </row>
    <row r="131" spans="16:17" x14ac:dyDescent="0.25">
      <c r="P131" s="6"/>
      <c r="Q131" s="6"/>
    </row>
    <row r="132" spans="16:17" x14ac:dyDescent="0.25">
      <c r="P132" s="6"/>
      <c r="Q132" s="6"/>
    </row>
    <row r="133" spans="16:17" x14ac:dyDescent="0.25">
      <c r="P133" s="6"/>
      <c r="Q133" s="6"/>
    </row>
    <row r="134" spans="16:17" x14ac:dyDescent="0.25">
      <c r="P134" s="6"/>
      <c r="Q134" s="6"/>
    </row>
    <row r="135" spans="16:17" x14ac:dyDescent="0.25">
      <c r="P135" s="6"/>
      <c r="Q135" s="6"/>
    </row>
    <row r="136" spans="16:17" x14ac:dyDescent="0.25">
      <c r="P136" s="6"/>
      <c r="Q136" s="6"/>
    </row>
    <row r="137" spans="16:17" x14ac:dyDescent="0.25">
      <c r="P137" s="6"/>
      <c r="Q137" s="6"/>
    </row>
    <row r="138" spans="16:17" x14ac:dyDescent="0.25">
      <c r="P138" s="6"/>
      <c r="Q138" s="6"/>
    </row>
    <row r="139" spans="16:17" x14ac:dyDescent="0.25">
      <c r="P139" s="6"/>
      <c r="Q139" s="6"/>
    </row>
    <row r="140" spans="16:17" x14ac:dyDescent="0.25">
      <c r="P140" s="6"/>
      <c r="Q140" s="6"/>
    </row>
    <row r="141" spans="16:17" x14ac:dyDescent="0.25">
      <c r="P141" s="6"/>
      <c r="Q141" s="6"/>
    </row>
    <row r="142" spans="16:17" x14ac:dyDescent="0.25">
      <c r="P142" s="6"/>
      <c r="Q142" s="6"/>
    </row>
    <row r="143" spans="16:17" x14ac:dyDescent="0.25">
      <c r="P143" s="6"/>
      <c r="Q143" s="6"/>
    </row>
    <row r="144" spans="16:17" x14ac:dyDescent="0.25">
      <c r="P144" s="6"/>
      <c r="Q144" s="6"/>
    </row>
    <row r="145" spans="16:17" x14ac:dyDescent="0.25">
      <c r="P145" s="6"/>
      <c r="Q145" s="6"/>
    </row>
    <row r="146" spans="16:17" x14ac:dyDescent="0.25">
      <c r="P146" s="6"/>
      <c r="Q146" s="6"/>
    </row>
    <row r="147" spans="16:17" x14ac:dyDescent="0.25">
      <c r="P147" s="6"/>
      <c r="Q147" s="6"/>
    </row>
    <row r="148" spans="16:17" x14ac:dyDescent="0.25">
      <c r="P148" s="6"/>
      <c r="Q148" s="6"/>
    </row>
    <row r="149" spans="16:17" x14ac:dyDescent="0.25">
      <c r="P149" s="6"/>
      <c r="Q149" s="6"/>
    </row>
    <row r="150" spans="16:17" x14ac:dyDescent="0.25">
      <c r="P150" s="6"/>
      <c r="Q150" s="6"/>
    </row>
    <row r="151" spans="16:17" x14ac:dyDescent="0.25">
      <c r="P151" s="6"/>
      <c r="Q151" s="6"/>
    </row>
    <row r="152" spans="16:17" x14ac:dyDescent="0.25">
      <c r="P152" s="6"/>
      <c r="Q152" s="6"/>
    </row>
    <row r="153" spans="16:17" x14ac:dyDescent="0.25">
      <c r="P153" s="6"/>
      <c r="Q153" s="6"/>
    </row>
    <row r="154" spans="16:17" x14ac:dyDescent="0.25">
      <c r="P154" s="6"/>
      <c r="Q154" s="6"/>
    </row>
    <row r="155" spans="16:17" x14ac:dyDescent="0.25">
      <c r="P155" s="6"/>
      <c r="Q155" s="6"/>
    </row>
  </sheetData>
  <sortState xmlns:xlrd2="http://schemas.microsoft.com/office/spreadsheetml/2017/richdata2" ref="A7:FJ12">
    <sortCondition descending="1" ref="C7:C12"/>
  </sortState>
  <mergeCells count="25">
    <mergeCell ref="A18:B18"/>
    <mergeCell ref="O5:O6"/>
    <mergeCell ref="E18:F18"/>
    <mergeCell ref="G18:H18"/>
    <mergeCell ref="A16:B16"/>
    <mergeCell ref="A17:B17"/>
    <mergeCell ref="D5:D6"/>
    <mergeCell ref="K5:L5"/>
    <mergeCell ref="M5:N5"/>
    <mergeCell ref="I18:J18"/>
    <mergeCell ref="K18:L18"/>
    <mergeCell ref="M18:N18"/>
    <mergeCell ref="E17:N17"/>
    <mergeCell ref="A2:Q2"/>
    <mergeCell ref="A3:Q3"/>
    <mergeCell ref="A5:A6"/>
    <mergeCell ref="B5:B6"/>
    <mergeCell ref="C5:C6"/>
    <mergeCell ref="E5:F5"/>
    <mergeCell ref="G5:H5"/>
    <mergeCell ref="Q5:Q6"/>
    <mergeCell ref="P5:P6"/>
    <mergeCell ref="P4:Q4"/>
    <mergeCell ref="I5:J5"/>
    <mergeCell ref="E4:N4"/>
  </mergeCells>
  <phoneticPr fontId="0" type="noConversion"/>
  <dataValidations disablePrompts="1" count="1">
    <dataValidation type="decimal" allowBlank="1" showInputMessage="1" showErrorMessage="1" sqref="E7:P15" xr:uid="{00000000-0002-0000-2200-000000000000}">
      <formula1>0</formula1>
      <formula2>1</formula2>
    </dataValidation>
  </dataValidations>
  <pageMargins left="0.78740157480314965" right="0.78740157480314965" top="0.98425196850393704" bottom="0.98425196850393704" header="0.51181102362204722" footer="0.51181102362204722"/>
  <pageSetup paperSize="9" scale="65" orientation="landscape" r:id="rId1"/>
  <headerFooter differentFirst="1" alignWithMargins="0">
    <oddFooter>&amp;R&amp;8 &amp;10 36</oddFooter>
    <firstFooter>&amp;R36</first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Feuil38">
    <tabColor rgb="FF097D5F"/>
  </sheetPr>
  <dimension ref="A1:FI80"/>
  <sheetViews>
    <sheetView zoomScale="80" zoomScaleNormal="80" workbookViewId="0">
      <selection activeCell="M36" sqref="M36"/>
    </sheetView>
  </sheetViews>
  <sheetFormatPr baseColWidth="10" defaultColWidth="11.44140625" defaultRowHeight="13.2" x14ac:dyDescent="0.25"/>
  <cols>
    <col min="1" max="1" width="24" style="9" customWidth="1"/>
    <col min="2" max="2" width="20.44140625" style="9" customWidth="1"/>
    <col min="3" max="3" width="17.6640625" style="8" customWidth="1"/>
    <col min="4" max="13" width="8.33203125" style="8" customWidth="1"/>
    <col min="14" max="14" width="11.44140625" style="8" customWidth="1"/>
    <col min="16" max="16" width="12.44140625" customWidth="1"/>
  </cols>
  <sheetData>
    <row r="1" spans="1:165" ht="135" customHeight="1" x14ac:dyDescent="0.25">
      <c r="A1" s="310"/>
      <c r="B1" s="310"/>
      <c r="C1" s="2"/>
      <c r="D1" s="2"/>
      <c r="E1" s="2"/>
      <c r="F1" s="2"/>
      <c r="G1" s="2"/>
      <c r="H1" s="2"/>
      <c r="I1" s="2"/>
      <c r="J1" s="2"/>
      <c r="K1" s="2"/>
      <c r="L1" s="2"/>
      <c r="M1" s="2"/>
      <c r="N1" s="2"/>
      <c r="O1" s="132"/>
      <c r="P1" s="132"/>
      <c r="Q1" s="132"/>
      <c r="R1" s="132"/>
      <c r="S1" s="132"/>
      <c r="T1" s="132"/>
      <c r="U1" s="132"/>
      <c r="V1" s="132"/>
      <c r="W1" s="132"/>
      <c r="X1" s="132"/>
      <c r="Y1" s="132"/>
      <c r="Z1" s="132"/>
      <c r="AA1" s="132"/>
      <c r="AB1" s="132"/>
      <c r="AC1" s="132"/>
      <c r="AD1" s="132"/>
      <c r="AE1" s="132"/>
      <c r="AF1" s="132"/>
      <c r="AG1" s="132"/>
      <c r="AH1" s="132"/>
      <c r="AI1" s="132"/>
      <c r="AJ1" s="132"/>
      <c r="AK1" s="132"/>
      <c r="AL1" s="132"/>
      <c r="AM1" s="132"/>
      <c r="AN1" s="132"/>
      <c r="AO1" s="132"/>
      <c r="AP1" s="132"/>
      <c r="AQ1" s="132"/>
      <c r="AR1" s="132"/>
      <c r="AS1" s="132"/>
      <c r="AT1" s="132"/>
      <c r="AU1" s="132"/>
      <c r="AV1" s="132"/>
      <c r="AW1" s="132"/>
      <c r="AX1" s="132"/>
      <c r="AY1" s="132"/>
      <c r="AZ1" s="132"/>
      <c r="BA1" s="132"/>
      <c r="BB1" s="132"/>
      <c r="BC1" s="132"/>
      <c r="BD1" s="132"/>
      <c r="BE1" s="132"/>
      <c r="BF1" s="132"/>
      <c r="BG1" s="132"/>
      <c r="BH1" s="132"/>
      <c r="BI1" s="132"/>
      <c r="BJ1" s="132"/>
      <c r="BK1" s="132"/>
      <c r="BL1" s="132"/>
      <c r="BM1" s="132"/>
      <c r="BN1" s="132"/>
      <c r="BO1" s="132"/>
      <c r="BP1" s="132"/>
      <c r="BQ1" s="132"/>
      <c r="BR1" s="132"/>
      <c r="BS1" s="132"/>
      <c r="BT1" s="132"/>
      <c r="BU1" s="132"/>
      <c r="BV1" s="132"/>
      <c r="BW1" s="132"/>
      <c r="BX1" s="132"/>
      <c r="BY1" s="132"/>
      <c r="BZ1" s="132"/>
      <c r="CA1" s="132"/>
      <c r="CB1" s="132"/>
      <c r="CC1" s="132"/>
      <c r="CD1" s="132"/>
      <c r="CE1" s="132"/>
      <c r="CF1" s="132"/>
      <c r="CG1" s="132"/>
      <c r="CH1" s="132"/>
      <c r="CI1" s="132"/>
      <c r="CJ1" s="132"/>
      <c r="CK1" s="132"/>
      <c r="CL1" s="132"/>
      <c r="CM1" s="132"/>
      <c r="CN1" s="132"/>
      <c r="CO1" s="132"/>
      <c r="CP1" s="132"/>
      <c r="CQ1" s="132"/>
      <c r="CR1" s="132"/>
      <c r="CS1" s="132"/>
      <c r="CT1" s="132"/>
      <c r="CU1" s="132"/>
      <c r="CV1" s="132"/>
      <c r="CW1" s="132"/>
      <c r="CX1" s="132"/>
      <c r="CY1" s="132"/>
      <c r="CZ1" s="132"/>
      <c r="DA1" s="132"/>
      <c r="DB1" s="132"/>
      <c r="DC1" s="132"/>
      <c r="DD1" s="132"/>
      <c r="DE1" s="132"/>
      <c r="DF1" s="132"/>
      <c r="DG1" s="132"/>
      <c r="DH1" s="132"/>
      <c r="DI1" s="132"/>
      <c r="DJ1" s="132"/>
      <c r="DK1" s="132"/>
      <c r="DL1" s="132"/>
      <c r="DM1" s="132"/>
      <c r="DN1" s="132"/>
      <c r="DO1" s="132"/>
      <c r="DP1" s="132"/>
      <c r="DQ1" s="132"/>
      <c r="DR1" s="132"/>
      <c r="DS1" s="132"/>
      <c r="DT1" s="132"/>
      <c r="DU1" s="132"/>
      <c r="DV1" s="132"/>
      <c r="DW1" s="132"/>
      <c r="DX1" s="132"/>
      <c r="DY1" s="132"/>
      <c r="DZ1" s="132"/>
      <c r="EA1" s="132"/>
      <c r="EB1" s="132"/>
      <c r="EC1" s="132"/>
      <c r="ED1" s="132"/>
      <c r="EE1" s="132"/>
      <c r="EF1" s="132"/>
      <c r="EG1" s="132"/>
      <c r="EH1" s="132"/>
      <c r="EI1" s="132"/>
      <c r="EJ1" s="132"/>
      <c r="EK1" s="132"/>
      <c r="EL1" s="132"/>
      <c r="EM1" s="132"/>
      <c r="EN1" s="132"/>
      <c r="EO1" s="132"/>
      <c r="EP1" s="132"/>
      <c r="EQ1" s="132"/>
      <c r="ER1" s="132"/>
      <c r="ES1" s="132"/>
      <c r="ET1" s="132"/>
      <c r="EU1" s="132"/>
      <c r="EV1" s="132"/>
      <c r="EW1" s="132"/>
      <c r="EX1" s="132"/>
      <c r="EY1" s="132"/>
      <c r="EZ1" s="132"/>
      <c r="FA1" s="132"/>
      <c r="FB1" s="132"/>
      <c r="FC1" s="132"/>
      <c r="FD1" s="132"/>
      <c r="FE1" s="132"/>
      <c r="FF1" s="132"/>
      <c r="FG1" s="132"/>
      <c r="FH1" s="132"/>
      <c r="FI1" s="132"/>
    </row>
    <row r="2" spans="1:165" ht="67.5" customHeight="1" x14ac:dyDescent="0.25">
      <c r="A2" s="901" t="s">
        <v>163</v>
      </c>
      <c r="B2" s="901"/>
      <c r="C2" s="901"/>
      <c r="D2" s="901"/>
      <c r="E2" s="901"/>
      <c r="F2" s="901"/>
      <c r="G2" s="901"/>
      <c r="H2" s="902"/>
      <c r="I2" s="902"/>
      <c r="J2" s="902"/>
      <c r="K2" s="902"/>
      <c r="L2" s="902"/>
      <c r="M2" s="902"/>
      <c r="N2" s="902"/>
      <c r="O2" s="902"/>
      <c r="P2" s="902"/>
      <c r="Q2" s="132"/>
      <c r="R2" s="132"/>
      <c r="S2" s="132"/>
      <c r="T2" s="132"/>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c r="AS2" s="132"/>
      <c r="AT2" s="132"/>
      <c r="AU2" s="132"/>
      <c r="AV2" s="132"/>
      <c r="AW2" s="132"/>
      <c r="AX2" s="132"/>
      <c r="AY2" s="132"/>
      <c r="AZ2" s="132"/>
      <c r="BA2" s="132"/>
      <c r="BB2" s="132"/>
      <c r="BC2" s="132"/>
      <c r="BD2" s="132"/>
      <c r="BE2" s="132"/>
      <c r="BF2" s="132"/>
      <c r="BG2" s="132"/>
      <c r="BH2" s="132"/>
      <c r="BI2" s="132"/>
      <c r="BJ2" s="132"/>
      <c r="BK2" s="132"/>
      <c r="BL2" s="132"/>
      <c r="BM2" s="132"/>
      <c r="BN2" s="132"/>
      <c r="BO2" s="132"/>
      <c r="BP2" s="132"/>
      <c r="BQ2" s="132"/>
      <c r="BR2" s="132"/>
      <c r="BS2" s="132"/>
      <c r="BT2" s="132"/>
      <c r="BU2" s="132"/>
      <c r="BV2" s="132"/>
      <c r="BW2" s="132"/>
      <c r="BX2" s="132"/>
      <c r="BY2" s="132"/>
      <c r="BZ2" s="132"/>
      <c r="CA2" s="132"/>
      <c r="CB2" s="132"/>
      <c r="CC2" s="132"/>
      <c r="CD2" s="132"/>
      <c r="CE2" s="132"/>
      <c r="CF2" s="132"/>
      <c r="CG2" s="132"/>
      <c r="CH2" s="132"/>
      <c r="CI2" s="132"/>
      <c r="CJ2" s="132"/>
      <c r="CK2" s="132"/>
      <c r="CL2" s="132"/>
      <c r="CM2" s="132"/>
      <c r="CN2" s="132"/>
      <c r="CO2" s="132"/>
      <c r="CP2" s="132"/>
      <c r="CQ2" s="132"/>
      <c r="CR2" s="132"/>
      <c r="CS2" s="132"/>
      <c r="CT2" s="132"/>
      <c r="CU2" s="132"/>
      <c r="CV2" s="132"/>
      <c r="CW2" s="132"/>
      <c r="CX2" s="132"/>
      <c r="CY2" s="132"/>
      <c r="CZ2" s="132"/>
      <c r="DA2" s="132"/>
      <c r="DB2" s="132"/>
      <c r="DC2" s="132"/>
      <c r="DD2" s="132"/>
      <c r="DE2" s="132"/>
      <c r="DF2" s="132"/>
      <c r="DG2" s="132"/>
      <c r="DH2" s="132"/>
      <c r="DI2" s="132"/>
      <c r="DJ2" s="132"/>
      <c r="DK2" s="132"/>
      <c r="DL2" s="132"/>
      <c r="DM2" s="132"/>
      <c r="DN2" s="132"/>
      <c r="DO2" s="132"/>
      <c r="DP2" s="132"/>
      <c r="DQ2" s="132"/>
      <c r="DR2" s="132"/>
      <c r="DS2" s="132"/>
      <c r="DT2" s="132"/>
      <c r="DU2" s="132"/>
      <c r="DV2" s="132"/>
      <c r="DW2" s="132"/>
      <c r="DX2" s="132"/>
      <c r="DY2" s="132"/>
      <c r="DZ2" s="132"/>
      <c r="EA2" s="132"/>
      <c r="EB2" s="132"/>
      <c r="EC2" s="132"/>
      <c r="ED2" s="132"/>
      <c r="EE2" s="132"/>
      <c r="EF2" s="132"/>
      <c r="EG2" s="132"/>
      <c r="EH2" s="132"/>
      <c r="EI2" s="132"/>
      <c r="EJ2" s="132"/>
      <c r="EK2" s="132"/>
      <c r="EL2" s="132"/>
      <c r="EM2" s="132"/>
      <c r="EN2" s="132"/>
      <c r="EO2" s="132"/>
      <c r="EP2" s="132"/>
      <c r="EQ2" s="132"/>
      <c r="ER2" s="132"/>
      <c r="ES2" s="132"/>
      <c r="ET2" s="132"/>
      <c r="EU2" s="132"/>
      <c r="EV2" s="132"/>
      <c r="EW2" s="132"/>
      <c r="EX2" s="132"/>
      <c r="EY2" s="132"/>
      <c r="EZ2" s="132"/>
      <c r="FA2" s="132"/>
      <c r="FB2" s="132"/>
      <c r="FC2" s="132"/>
      <c r="FD2" s="132"/>
      <c r="FE2" s="132"/>
      <c r="FF2" s="132"/>
      <c r="FG2" s="132"/>
      <c r="FH2" s="132"/>
      <c r="FI2" s="132"/>
    </row>
    <row r="3" spans="1:165" ht="63" customHeight="1" x14ac:dyDescent="0.25">
      <c r="A3" s="903" t="s">
        <v>648</v>
      </c>
      <c r="B3" s="904"/>
      <c r="C3" s="904"/>
      <c r="D3" s="904"/>
      <c r="E3" s="904"/>
      <c r="F3" s="904"/>
      <c r="G3" s="904"/>
      <c r="H3" s="904"/>
      <c r="I3" s="904"/>
      <c r="J3" s="904"/>
      <c r="K3" s="904"/>
      <c r="L3" s="904"/>
      <c r="M3" s="904"/>
      <c r="N3" s="905"/>
      <c r="O3" s="905"/>
      <c r="P3" s="906"/>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32"/>
      <c r="AX3" s="132"/>
      <c r="AY3" s="132"/>
      <c r="AZ3" s="132"/>
      <c r="BA3" s="132"/>
      <c r="BB3" s="132"/>
      <c r="BC3" s="132"/>
      <c r="BD3" s="132"/>
      <c r="BE3" s="132"/>
      <c r="BF3" s="132"/>
      <c r="BG3" s="132"/>
      <c r="BH3" s="132"/>
      <c r="BI3" s="132"/>
      <c r="BJ3" s="132"/>
      <c r="BK3" s="132"/>
      <c r="BL3" s="132"/>
      <c r="BM3" s="132"/>
      <c r="BN3" s="132"/>
      <c r="BO3" s="132"/>
      <c r="BP3" s="132"/>
      <c r="BQ3" s="132"/>
      <c r="BR3" s="132"/>
      <c r="BS3" s="132"/>
      <c r="BT3" s="132"/>
      <c r="BU3" s="132"/>
      <c r="BV3" s="132"/>
      <c r="BW3" s="132"/>
      <c r="BX3" s="132"/>
      <c r="BY3" s="132"/>
      <c r="BZ3" s="132"/>
      <c r="CA3" s="132"/>
      <c r="CB3" s="132"/>
      <c r="CC3" s="132"/>
      <c r="CD3" s="132"/>
      <c r="CE3" s="132"/>
      <c r="CF3" s="132"/>
      <c r="CG3" s="132"/>
      <c r="CH3" s="132"/>
      <c r="CI3" s="132"/>
      <c r="CJ3" s="132"/>
      <c r="CK3" s="132"/>
      <c r="CL3" s="132"/>
      <c r="CM3" s="132"/>
      <c r="CN3" s="132"/>
      <c r="CO3" s="132"/>
      <c r="CP3" s="132"/>
      <c r="CQ3" s="132"/>
      <c r="CR3" s="132"/>
      <c r="CS3" s="132"/>
      <c r="CT3" s="132"/>
      <c r="CU3" s="132"/>
      <c r="CV3" s="132"/>
      <c r="CW3" s="132"/>
      <c r="CX3" s="132"/>
      <c r="CY3" s="132"/>
      <c r="CZ3" s="132"/>
      <c r="DA3" s="132"/>
      <c r="DB3" s="132"/>
      <c r="DC3" s="132"/>
      <c r="DD3" s="132"/>
      <c r="DE3" s="132"/>
      <c r="DF3" s="132"/>
      <c r="DG3" s="132"/>
      <c r="DH3" s="132"/>
      <c r="DI3" s="132"/>
      <c r="DJ3" s="132"/>
      <c r="DK3" s="132"/>
      <c r="DL3" s="132"/>
      <c r="DM3" s="132"/>
      <c r="DN3" s="132"/>
      <c r="DO3" s="132"/>
      <c r="DP3" s="132"/>
      <c r="DQ3" s="132"/>
      <c r="DR3" s="132"/>
      <c r="DS3" s="132"/>
      <c r="DT3" s="132"/>
      <c r="DU3" s="132"/>
      <c r="DV3" s="132"/>
      <c r="DW3" s="132"/>
      <c r="DX3" s="132"/>
      <c r="DY3" s="132"/>
      <c r="DZ3" s="132"/>
      <c r="EA3" s="132"/>
      <c r="EB3" s="132"/>
      <c r="EC3" s="132"/>
      <c r="ED3" s="132"/>
      <c r="EE3" s="132"/>
      <c r="EF3" s="132"/>
      <c r="EG3" s="132"/>
      <c r="EH3" s="132"/>
      <c r="EI3" s="132"/>
      <c r="EJ3" s="132"/>
      <c r="EK3" s="132"/>
      <c r="EL3" s="132"/>
      <c r="EM3" s="132"/>
      <c r="EN3" s="132"/>
      <c r="EO3" s="132"/>
      <c r="EP3" s="132"/>
      <c r="EQ3" s="132"/>
      <c r="ER3" s="132"/>
      <c r="ES3" s="132"/>
      <c r="ET3" s="132"/>
      <c r="EU3" s="132"/>
      <c r="EV3" s="132"/>
      <c r="EW3" s="132"/>
      <c r="EX3" s="132"/>
      <c r="EY3" s="132"/>
      <c r="EZ3" s="132"/>
      <c r="FA3" s="132"/>
      <c r="FB3" s="132"/>
      <c r="FC3" s="132"/>
      <c r="FD3" s="132"/>
      <c r="FE3" s="132"/>
      <c r="FF3" s="132"/>
      <c r="FG3" s="132"/>
      <c r="FH3" s="132"/>
      <c r="FI3" s="132"/>
    </row>
    <row r="4" spans="1:165" ht="21" customHeight="1" x14ac:dyDescent="0.25">
      <c r="A4" s="21"/>
      <c r="B4" s="22"/>
      <c r="C4" s="15"/>
      <c r="D4" s="907" t="s">
        <v>164</v>
      </c>
      <c r="E4" s="923"/>
      <c r="F4" s="923"/>
      <c r="G4" s="923"/>
      <c r="H4" s="923"/>
      <c r="I4" s="923"/>
      <c r="J4" s="923"/>
      <c r="K4" s="923"/>
      <c r="L4" s="923"/>
      <c r="M4" s="924"/>
      <c r="N4" s="602" t="s">
        <v>7</v>
      </c>
      <c r="O4" s="907" t="s">
        <v>165</v>
      </c>
      <c r="P4" s="908"/>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32"/>
      <c r="AX4" s="132"/>
      <c r="AY4" s="132"/>
      <c r="AZ4" s="132"/>
      <c r="BA4" s="132"/>
      <c r="BB4" s="132"/>
      <c r="BC4" s="132"/>
      <c r="BD4" s="132"/>
      <c r="BE4" s="132"/>
      <c r="BF4" s="132"/>
      <c r="BG4" s="132"/>
      <c r="BH4" s="132"/>
      <c r="BI4" s="132"/>
      <c r="BJ4" s="132"/>
      <c r="BK4" s="132"/>
      <c r="BL4" s="132"/>
      <c r="BM4" s="132"/>
      <c r="BN4" s="132"/>
      <c r="BO4" s="132"/>
      <c r="BP4" s="132"/>
      <c r="BQ4" s="132"/>
      <c r="BR4" s="132"/>
      <c r="BS4" s="132"/>
      <c r="BT4" s="132"/>
      <c r="BU4" s="132"/>
      <c r="BV4" s="132"/>
      <c r="BW4" s="132"/>
      <c r="BX4" s="132"/>
      <c r="BY4" s="132"/>
      <c r="BZ4" s="132"/>
      <c r="CA4" s="132"/>
      <c r="CB4" s="132"/>
      <c r="CC4" s="132"/>
      <c r="CD4" s="132"/>
      <c r="CE4" s="132"/>
      <c r="CF4" s="132"/>
      <c r="CG4" s="132"/>
      <c r="CH4" s="132"/>
      <c r="CI4" s="132"/>
      <c r="CJ4" s="132"/>
      <c r="CK4" s="132"/>
      <c r="CL4" s="132"/>
      <c r="CM4" s="132"/>
      <c r="CN4" s="132"/>
      <c r="CO4" s="132"/>
      <c r="CP4" s="132"/>
      <c r="CQ4" s="132"/>
      <c r="CR4" s="132"/>
      <c r="CS4" s="132"/>
      <c r="CT4" s="132"/>
      <c r="CU4" s="132"/>
      <c r="CV4" s="132"/>
      <c r="CW4" s="132"/>
      <c r="CX4" s="132"/>
      <c r="CY4" s="132"/>
      <c r="CZ4" s="132"/>
      <c r="DA4" s="132"/>
      <c r="DB4" s="132"/>
      <c r="DC4" s="132"/>
      <c r="DD4" s="132"/>
      <c r="DE4" s="132"/>
      <c r="DF4" s="132"/>
      <c r="DG4" s="132"/>
      <c r="DH4" s="132"/>
      <c r="DI4" s="132"/>
      <c r="DJ4" s="132"/>
      <c r="DK4" s="132"/>
      <c r="DL4" s="132"/>
      <c r="DM4" s="132"/>
      <c r="DN4" s="132"/>
      <c r="DO4" s="132"/>
      <c r="DP4" s="132"/>
      <c r="DQ4" s="132"/>
      <c r="DR4" s="132"/>
      <c r="DS4" s="132"/>
      <c r="DT4" s="132"/>
      <c r="DU4" s="132"/>
      <c r="DV4" s="132"/>
      <c r="DW4" s="132"/>
      <c r="DX4" s="132"/>
      <c r="DY4" s="132"/>
      <c r="DZ4" s="132"/>
      <c r="EA4" s="132"/>
      <c r="EB4" s="132"/>
      <c r="EC4" s="132"/>
      <c r="ED4" s="132"/>
      <c r="EE4" s="132"/>
      <c r="EF4" s="132"/>
      <c r="EG4" s="132"/>
      <c r="EH4" s="132"/>
      <c r="EI4" s="132"/>
      <c r="EJ4" s="132"/>
      <c r="EK4" s="132"/>
      <c r="EL4" s="132"/>
      <c r="EM4" s="132"/>
      <c r="EN4" s="132"/>
      <c r="EO4" s="132"/>
      <c r="EP4" s="132"/>
      <c r="EQ4" s="132"/>
      <c r="ER4" s="132"/>
      <c r="ES4" s="132"/>
      <c r="ET4" s="132"/>
      <c r="EU4" s="132"/>
      <c r="EV4" s="132"/>
      <c r="EW4" s="132"/>
      <c r="EX4" s="132"/>
      <c r="EY4" s="132"/>
      <c r="EZ4" s="132"/>
      <c r="FA4" s="132"/>
      <c r="FB4" s="132"/>
      <c r="FC4" s="132"/>
      <c r="FD4" s="132"/>
      <c r="FE4" s="132"/>
      <c r="FF4" s="132"/>
      <c r="FG4" s="132"/>
      <c r="FH4" s="132"/>
      <c r="FI4" s="132"/>
    </row>
    <row r="5" spans="1:165" s="4" customFormat="1" ht="39" customHeight="1" x14ac:dyDescent="0.2">
      <c r="A5" s="1105" t="s">
        <v>166</v>
      </c>
      <c r="B5" s="1105" t="s">
        <v>131</v>
      </c>
      <c r="C5" s="916" t="s">
        <v>1320</v>
      </c>
      <c r="D5" s="1107" t="s">
        <v>20</v>
      </c>
      <c r="E5" s="1107"/>
      <c r="F5" s="1107" t="s">
        <v>35</v>
      </c>
      <c r="G5" s="1107"/>
      <c r="H5" s="1108" t="s">
        <v>167</v>
      </c>
      <c r="I5" s="1109"/>
      <c r="J5" s="1110" t="s">
        <v>168</v>
      </c>
      <c r="K5" s="1111"/>
      <c r="L5" s="1110" t="s">
        <v>31</v>
      </c>
      <c r="M5" s="1111"/>
      <c r="N5" s="912" t="s">
        <v>169</v>
      </c>
      <c r="O5" s="909" t="s">
        <v>170</v>
      </c>
      <c r="P5" s="909" t="s">
        <v>171</v>
      </c>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row>
    <row r="6" spans="1:165" s="5" customFormat="1" ht="45" customHeight="1" x14ac:dyDescent="0.25">
      <c r="A6" s="1106"/>
      <c r="B6" s="1106"/>
      <c r="C6" s="917"/>
      <c r="D6" s="237" t="s">
        <v>172</v>
      </c>
      <c r="E6" s="601" t="s">
        <v>173</v>
      </c>
      <c r="F6" s="237" t="s">
        <v>172</v>
      </c>
      <c r="G6" s="601" t="s">
        <v>173</v>
      </c>
      <c r="H6" s="237" t="s">
        <v>172</v>
      </c>
      <c r="I6" s="601" t="s">
        <v>173</v>
      </c>
      <c r="J6" s="237" t="s">
        <v>172</v>
      </c>
      <c r="K6" s="601" t="s">
        <v>173</v>
      </c>
      <c r="L6" s="237" t="s">
        <v>172</v>
      </c>
      <c r="M6" s="601" t="s">
        <v>173</v>
      </c>
      <c r="N6" s="913"/>
      <c r="O6" s="910"/>
      <c r="P6" s="910"/>
    </row>
    <row r="7" spans="1:165" s="61" customFormat="1" x14ac:dyDescent="0.25">
      <c r="A7" s="56" t="s">
        <v>649</v>
      </c>
      <c r="B7" s="582" t="s">
        <v>437</v>
      </c>
      <c r="C7" s="58">
        <v>7558</v>
      </c>
      <c r="D7" s="59">
        <v>1</v>
      </c>
      <c r="E7" s="204"/>
      <c r="F7" s="59"/>
      <c r="G7" s="59"/>
      <c r="H7" s="470"/>
      <c r="I7" s="470"/>
      <c r="J7" s="470"/>
      <c r="K7" s="471"/>
      <c r="L7" s="470"/>
      <c r="M7" s="470"/>
      <c r="N7" s="60"/>
      <c r="O7" s="445"/>
      <c r="P7" s="445"/>
    </row>
    <row r="8" spans="1:165" s="61" customFormat="1" x14ac:dyDescent="0.25">
      <c r="A8" s="56" t="s">
        <v>650</v>
      </c>
      <c r="B8" s="62" t="s">
        <v>372</v>
      </c>
      <c r="C8" s="30">
        <v>7457</v>
      </c>
      <c r="D8" s="60">
        <v>1</v>
      </c>
      <c r="E8" s="64"/>
      <c r="F8" s="60"/>
      <c r="G8" s="64"/>
      <c r="H8" s="60"/>
      <c r="I8" s="60"/>
      <c r="J8" s="60"/>
      <c r="K8" s="60"/>
      <c r="L8" s="60"/>
      <c r="M8" s="60"/>
      <c r="N8" s="60"/>
      <c r="O8" s="63"/>
      <c r="P8" s="63"/>
    </row>
    <row r="9" spans="1:165" s="61" customFormat="1" x14ac:dyDescent="0.25">
      <c r="A9" s="56"/>
      <c r="B9" s="62"/>
      <c r="C9" s="326"/>
      <c r="D9" s="60"/>
      <c r="E9" s="60"/>
      <c r="F9" s="60"/>
      <c r="G9" s="60"/>
      <c r="H9" s="60"/>
      <c r="I9" s="60"/>
      <c r="J9" s="60"/>
      <c r="K9" s="60"/>
      <c r="L9" s="60"/>
      <c r="M9" s="60"/>
      <c r="N9" s="208"/>
      <c r="O9" s="63"/>
      <c r="P9" s="63"/>
    </row>
    <row r="10" spans="1:165" s="61" customFormat="1" x14ac:dyDescent="0.25">
      <c r="A10" s="929" t="s">
        <v>188</v>
      </c>
      <c r="B10" s="930"/>
      <c r="C10" s="126"/>
      <c r="D10" s="205"/>
      <c r="E10" s="205">
        <f>SUM(E7:E9)</f>
        <v>0</v>
      </c>
      <c r="F10" s="205"/>
      <c r="G10" s="205">
        <f>SUM(G7:G9)</f>
        <v>0</v>
      </c>
      <c r="H10" s="213"/>
      <c r="I10" s="213">
        <f>SUM(I7:I9)</f>
        <v>0</v>
      </c>
      <c r="J10" s="213"/>
      <c r="K10" s="213">
        <f>SUM(K7:K9)</f>
        <v>0</v>
      </c>
      <c r="L10" s="213"/>
      <c r="M10" s="213">
        <f>SUM(M7:M9)</f>
        <v>0</v>
      </c>
      <c r="N10" s="129"/>
      <c r="O10" s="206"/>
      <c r="P10" s="206"/>
    </row>
    <row r="11" spans="1:165" s="61" customFormat="1" x14ac:dyDescent="0.25">
      <c r="A11" s="940" t="s">
        <v>189</v>
      </c>
      <c r="B11" s="941"/>
      <c r="C11" s="592"/>
      <c r="D11" s="948">
        <f>E10+G10+I10+K10+M10</f>
        <v>0</v>
      </c>
      <c r="E11" s="949"/>
      <c r="F11" s="949"/>
      <c r="G11" s="949"/>
      <c r="H11" s="950"/>
      <c r="I11" s="950"/>
      <c r="J11" s="950"/>
      <c r="K11" s="950"/>
      <c r="L11" s="950"/>
      <c r="M11" s="951"/>
      <c r="N11" s="114"/>
      <c r="O11" s="214"/>
      <c r="P11" s="214"/>
    </row>
    <row r="12" spans="1:165" s="27" customFormat="1" x14ac:dyDescent="0.25">
      <c r="A12" s="929" t="s">
        <v>190</v>
      </c>
      <c r="B12" s="952"/>
      <c r="C12" s="33"/>
      <c r="D12" s="938">
        <f>SUM(D7:E9)</f>
        <v>2</v>
      </c>
      <c r="E12" s="947"/>
      <c r="F12" s="938">
        <f>SUM(F7:G9)</f>
        <v>0</v>
      </c>
      <c r="G12" s="947"/>
      <c r="H12" s="938">
        <f>SUM(H7:I9)</f>
        <v>0</v>
      </c>
      <c r="I12" s="959"/>
      <c r="J12" s="938">
        <f>SUM(J7:K9)</f>
        <v>0</v>
      </c>
      <c r="K12" s="959"/>
      <c r="L12" s="938">
        <f>SUM(L7:M9)</f>
        <v>0</v>
      </c>
      <c r="M12" s="959"/>
      <c r="N12" s="591">
        <f>SUM(N7:N9)</f>
        <v>0</v>
      </c>
      <c r="O12" s="35"/>
      <c r="P12" s="35"/>
    </row>
    <row r="13" spans="1:165" s="27" customFormat="1" x14ac:dyDescent="0.25">
      <c r="A13" s="161" t="s">
        <v>191</v>
      </c>
      <c r="B13" s="162">
        <f>D12/(D12+F12+H12+J12)*100</f>
        <v>100</v>
      </c>
      <c r="C13" s="29"/>
      <c r="D13" s="29"/>
      <c r="E13" s="29"/>
      <c r="F13" s="29"/>
      <c r="G13" s="29"/>
      <c r="H13" s="29"/>
      <c r="I13" s="29"/>
      <c r="J13" s="29"/>
      <c r="K13" s="29"/>
      <c r="L13" s="29"/>
      <c r="M13" s="29"/>
      <c r="N13" s="29"/>
      <c r="O13" s="98"/>
      <c r="P13" s="98"/>
    </row>
    <row r="14" spans="1:165" s="61" customFormat="1" x14ac:dyDescent="0.25">
      <c r="A14" s="582"/>
      <c r="B14" s="582"/>
      <c r="C14" s="74"/>
      <c r="D14" s="74"/>
      <c r="E14" s="74"/>
      <c r="F14" s="74"/>
      <c r="G14" s="74"/>
      <c r="H14" s="74"/>
      <c r="I14" s="74"/>
      <c r="J14" s="74"/>
      <c r="K14" s="74"/>
      <c r="L14" s="74"/>
      <c r="M14" s="74"/>
      <c r="N14" s="74"/>
      <c r="O14" s="582"/>
      <c r="P14" s="582"/>
    </row>
    <row r="15" spans="1:165" s="61" customFormat="1" x14ac:dyDescent="0.25">
      <c r="A15" s="582"/>
      <c r="B15" s="582"/>
      <c r="C15" s="74"/>
      <c r="D15" s="74"/>
      <c r="E15" s="74"/>
      <c r="F15" s="74"/>
      <c r="G15" s="74"/>
      <c r="H15" s="74"/>
      <c r="I15" s="74"/>
      <c r="J15" s="74"/>
      <c r="K15" s="74"/>
      <c r="L15" s="74"/>
      <c r="M15" s="74"/>
      <c r="N15" s="74"/>
      <c r="O15" s="582"/>
      <c r="P15" s="582"/>
    </row>
    <row r="16" spans="1:165" s="27" customFormat="1" x14ac:dyDescent="0.25">
      <c r="A16" s="70"/>
      <c r="B16" s="70"/>
      <c r="C16" s="71"/>
      <c r="D16" s="71"/>
      <c r="E16" s="71"/>
      <c r="F16" s="71"/>
      <c r="G16" s="71"/>
      <c r="H16" s="71"/>
      <c r="I16" s="71"/>
      <c r="J16" s="71"/>
      <c r="K16" s="71"/>
      <c r="L16" s="71"/>
      <c r="M16" s="71"/>
      <c r="N16" s="71"/>
      <c r="O16" s="71"/>
      <c r="P16" s="72"/>
      <c r="Q16" s="70"/>
    </row>
    <row r="17" spans="1:17" s="61" customFormat="1" x14ac:dyDescent="0.25">
      <c r="A17" s="582"/>
      <c r="B17" s="582"/>
      <c r="C17" s="74"/>
      <c r="D17" s="74"/>
      <c r="E17" s="74"/>
      <c r="F17" s="74"/>
      <c r="G17" s="74"/>
      <c r="H17" s="74"/>
      <c r="I17" s="74"/>
      <c r="J17" s="74"/>
      <c r="K17" s="74"/>
      <c r="L17" s="74"/>
      <c r="M17" s="74"/>
      <c r="N17" s="74"/>
      <c r="O17" s="74"/>
      <c r="P17" s="88"/>
      <c r="Q17" s="582"/>
    </row>
    <row r="18" spans="1:17" s="188" customFormat="1" x14ac:dyDescent="0.25">
      <c r="A18" s="310"/>
      <c r="B18" s="310"/>
      <c r="C18" s="2"/>
      <c r="D18" s="2"/>
      <c r="E18" s="2"/>
      <c r="F18" s="2"/>
      <c r="G18" s="2"/>
      <c r="H18" s="2"/>
      <c r="I18" s="2"/>
      <c r="J18" s="2"/>
      <c r="K18" s="2"/>
      <c r="L18" s="2"/>
      <c r="M18" s="2"/>
      <c r="N18" s="2"/>
      <c r="O18" s="310"/>
      <c r="P18" s="310"/>
      <c r="Q18" s="310"/>
    </row>
    <row r="19" spans="1:17" s="188" customFormat="1" x14ac:dyDescent="0.25">
      <c r="A19" s="310"/>
      <c r="B19" s="310"/>
      <c r="C19" s="2"/>
      <c r="D19" s="2"/>
      <c r="E19" s="2"/>
      <c r="F19" s="2"/>
      <c r="G19" s="2"/>
      <c r="H19" s="2"/>
      <c r="I19" s="2"/>
      <c r="J19" s="2"/>
      <c r="K19" s="2"/>
      <c r="L19" s="2"/>
      <c r="M19" s="2"/>
      <c r="N19" s="2"/>
      <c r="O19" s="310"/>
      <c r="P19" s="310"/>
      <c r="Q19" s="310"/>
    </row>
    <row r="20" spans="1:17" s="188" customFormat="1" x14ac:dyDescent="0.25">
      <c r="A20" s="310"/>
      <c r="B20" s="310"/>
      <c r="C20" s="2"/>
      <c r="D20" s="2"/>
      <c r="E20" s="2"/>
      <c r="F20" s="2"/>
      <c r="G20" s="2"/>
      <c r="H20" s="2"/>
      <c r="I20" s="2"/>
      <c r="J20" s="2"/>
      <c r="K20" s="2"/>
      <c r="L20" s="2"/>
      <c r="M20" s="2"/>
      <c r="N20" s="2"/>
      <c r="O20" s="310"/>
      <c r="P20" s="310"/>
      <c r="Q20" s="310"/>
    </row>
    <row r="21" spans="1:17" s="188" customFormat="1" x14ac:dyDescent="0.25">
      <c r="A21" s="310"/>
      <c r="B21" s="310"/>
      <c r="C21" s="2"/>
      <c r="D21" s="2"/>
      <c r="E21" s="2"/>
      <c r="F21" s="2"/>
      <c r="G21" s="2"/>
      <c r="H21" s="2"/>
      <c r="I21" s="2"/>
      <c r="J21" s="2"/>
      <c r="K21" s="2"/>
      <c r="L21" s="2"/>
      <c r="M21" s="2"/>
      <c r="N21" s="2"/>
      <c r="O21" s="310"/>
      <c r="P21" s="310"/>
      <c r="Q21" s="310"/>
    </row>
    <row r="22" spans="1:17" s="188" customFormat="1" x14ac:dyDescent="0.25">
      <c r="A22" s="310"/>
      <c r="B22" s="310"/>
      <c r="C22" s="2"/>
      <c r="D22" s="2"/>
      <c r="E22" s="2"/>
      <c r="F22" s="2"/>
      <c r="G22" s="2"/>
      <c r="H22" s="2"/>
      <c r="I22" s="2"/>
      <c r="J22" s="2"/>
      <c r="K22" s="2"/>
      <c r="L22" s="2"/>
      <c r="M22" s="2"/>
      <c r="N22" s="2"/>
      <c r="O22" s="310"/>
      <c r="P22" s="310"/>
      <c r="Q22" s="310"/>
    </row>
    <row r="23" spans="1:17" s="188" customFormat="1" x14ac:dyDescent="0.25">
      <c r="A23" s="310"/>
      <c r="B23" s="310"/>
      <c r="C23" s="2"/>
      <c r="D23" s="2"/>
      <c r="E23" s="2"/>
      <c r="F23" s="2"/>
      <c r="G23" s="2"/>
      <c r="H23" s="2"/>
      <c r="I23" s="2"/>
      <c r="J23" s="2"/>
      <c r="K23" s="2"/>
      <c r="L23" s="2"/>
      <c r="M23" s="2"/>
      <c r="N23" s="2"/>
      <c r="O23" s="310"/>
      <c r="P23" s="310"/>
      <c r="Q23" s="310"/>
    </row>
    <row r="24" spans="1:17" s="188" customFormat="1" x14ac:dyDescent="0.25">
      <c r="A24" s="310"/>
      <c r="B24" s="310"/>
      <c r="C24" s="2"/>
      <c r="D24" s="2"/>
      <c r="E24" s="2"/>
      <c r="F24" s="2"/>
      <c r="G24" s="2"/>
      <c r="H24" s="2"/>
      <c r="I24" s="2"/>
      <c r="J24" s="2"/>
      <c r="K24" s="2"/>
      <c r="L24" s="2"/>
      <c r="M24" s="2"/>
      <c r="N24" s="2"/>
      <c r="O24" s="310"/>
      <c r="P24" s="310"/>
      <c r="Q24" s="310"/>
    </row>
    <row r="25" spans="1:17" s="188" customFormat="1" x14ac:dyDescent="0.25">
      <c r="A25" s="310"/>
      <c r="B25" s="310"/>
      <c r="C25" s="2"/>
      <c r="D25" s="2"/>
      <c r="E25" s="2"/>
      <c r="F25" s="2"/>
      <c r="G25" s="2"/>
      <c r="H25" s="2"/>
      <c r="I25" s="2"/>
      <c r="J25" s="2"/>
      <c r="K25" s="2"/>
      <c r="L25" s="2"/>
      <c r="M25" s="2"/>
      <c r="N25" s="2"/>
      <c r="O25" s="310"/>
      <c r="P25" s="310"/>
      <c r="Q25" s="310"/>
    </row>
    <row r="26" spans="1:17" s="188" customFormat="1" x14ac:dyDescent="0.25">
      <c r="A26" s="310"/>
      <c r="B26" s="310"/>
      <c r="C26" s="2"/>
      <c r="D26" s="2"/>
      <c r="E26" s="2"/>
      <c r="F26" s="2"/>
      <c r="G26" s="2"/>
      <c r="H26" s="2"/>
      <c r="I26" s="2"/>
      <c r="J26" s="2"/>
      <c r="K26" s="2"/>
      <c r="L26" s="2"/>
      <c r="M26" s="2"/>
      <c r="N26" s="2"/>
      <c r="O26" s="310"/>
      <c r="P26" s="310"/>
      <c r="Q26" s="310"/>
    </row>
    <row r="27" spans="1:17" s="188" customFormat="1" x14ac:dyDescent="0.25">
      <c r="A27" s="310"/>
      <c r="B27" s="310"/>
      <c r="C27" s="2"/>
      <c r="D27" s="2"/>
      <c r="E27" s="2"/>
      <c r="F27" s="2"/>
      <c r="G27" s="2"/>
      <c r="H27" s="2"/>
      <c r="I27" s="2"/>
      <c r="J27" s="2"/>
      <c r="K27" s="2"/>
      <c r="L27" s="2"/>
      <c r="M27" s="2"/>
      <c r="N27" s="2"/>
      <c r="O27" s="310"/>
      <c r="P27" s="310"/>
      <c r="Q27" s="310"/>
    </row>
    <row r="28" spans="1:17" s="188" customFormat="1" x14ac:dyDescent="0.25">
      <c r="A28" s="310"/>
      <c r="B28" s="310"/>
      <c r="C28" s="2"/>
      <c r="D28" s="2"/>
      <c r="E28" s="2"/>
      <c r="F28" s="2"/>
      <c r="G28" s="2"/>
      <c r="H28" s="2"/>
      <c r="I28" s="2"/>
      <c r="J28" s="2"/>
      <c r="K28" s="2"/>
      <c r="L28" s="2"/>
      <c r="M28" s="2"/>
      <c r="N28" s="2"/>
      <c r="O28" s="310"/>
      <c r="P28" s="310"/>
      <c r="Q28" s="310"/>
    </row>
    <row r="29" spans="1:17" s="188" customFormat="1" x14ac:dyDescent="0.25">
      <c r="A29" s="310"/>
      <c r="B29" s="310"/>
      <c r="C29" s="2"/>
      <c r="D29" s="2"/>
      <c r="E29" s="2"/>
      <c r="F29" s="2"/>
      <c r="G29" s="2"/>
      <c r="H29" s="2"/>
      <c r="I29" s="2"/>
      <c r="J29" s="2"/>
      <c r="K29" s="2"/>
      <c r="L29" s="2"/>
      <c r="M29" s="2"/>
      <c r="N29" s="2"/>
      <c r="O29" s="310"/>
      <c r="P29" s="310"/>
      <c r="Q29" s="310"/>
    </row>
    <row r="30" spans="1:17" s="188" customFormat="1" x14ac:dyDescent="0.25">
      <c r="A30" s="310"/>
      <c r="B30" s="310"/>
      <c r="C30" s="2"/>
      <c r="D30" s="2"/>
      <c r="E30" s="2"/>
      <c r="F30" s="2"/>
      <c r="G30" s="2"/>
      <c r="H30" s="2"/>
      <c r="I30" s="2"/>
      <c r="J30" s="2"/>
      <c r="K30" s="2"/>
      <c r="L30" s="2"/>
      <c r="M30" s="2"/>
      <c r="N30" s="2"/>
      <c r="O30" s="310"/>
      <c r="P30" s="310"/>
      <c r="Q30" s="310"/>
    </row>
    <row r="31" spans="1:17" s="188" customFormat="1" x14ac:dyDescent="0.25">
      <c r="A31" s="310" t="s">
        <v>235</v>
      </c>
      <c r="B31" s="310"/>
      <c r="C31" s="2"/>
      <c r="D31" s="2"/>
      <c r="E31" s="2"/>
      <c r="F31" s="2"/>
      <c r="G31" s="2"/>
      <c r="H31" s="2"/>
      <c r="I31" s="2"/>
      <c r="J31" s="2"/>
      <c r="K31" s="2"/>
      <c r="L31" s="2"/>
      <c r="M31" s="2"/>
      <c r="N31" s="2"/>
      <c r="O31" s="310"/>
      <c r="P31" s="310"/>
      <c r="Q31" s="310"/>
    </row>
    <row r="32" spans="1:17" s="283" customFormat="1" x14ac:dyDescent="0.25">
      <c r="A32" s="310"/>
      <c r="B32" s="310"/>
      <c r="C32" s="2"/>
      <c r="D32" s="2"/>
      <c r="E32" s="2"/>
      <c r="F32" s="2"/>
      <c r="G32" s="2"/>
      <c r="H32" s="2"/>
      <c r="I32" s="2"/>
      <c r="J32" s="2"/>
      <c r="K32" s="2"/>
      <c r="L32" s="2"/>
      <c r="M32" s="2"/>
      <c r="N32" s="2"/>
      <c r="O32" s="310"/>
      <c r="P32" s="310"/>
      <c r="Q32" s="310"/>
    </row>
    <row r="33" spans="3:14" s="283" customFormat="1" x14ac:dyDescent="0.25">
      <c r="C33" s="2"/>
      <c r="D33" s="2"/>
      <c r="E33" s="2"/>
      <c r="F33" s="2"/>
      <c r="G33" s="2"/>
      <c r="H33" s="2"/>
      <c r="I33" s="2"/>
      <c r="J33" s="2"/>
      <c r="K33" s="2"/>
      <c r="L33" s="2"/>
      <c r="M33" s="2"/>
      <c r="N33" s="2"/>
    </row>
    <row r="34" spans="3:14" s="283" customFormat="1" x14ac:dyDescent="0.25">
      <c r="C34" s="2"/>
      <c r="D34" s="2"/>
      <c r="E34" s="2"/>
      <c r="F34" s="2"/>
      <c r="G34" s="2"/>
      <c r="H34" s="2"/>
      <c r="I34" s="2"/>
      <c r="J34" s="2"/>
      <c r="K34" s="2"/>
      <c r="L34" s="2"/>
      <c r="M34" s="2"/>
      <c r="N34" s="2"/>
    </row>
    <row r="35" spans="3:14" s="283" customFormat="1" x14ac:dyDescent="0.25">
      <c r="C35" s="2"/>
      <c r="D35" s="2"/>
      <c r="E35" s="2"/>
      <c r="F35" s="2"/>
      <c r="G35" s="2"/>
      <c r="H35" s="2"/>
      <c r="I35" s="2"/>
      <c r="J35" s="2"/>
      <c r="K35" s="2"/>
      <c r="L35" s="2"/>
      <c r="M35" s="2"/>
      <c r="N35" s="2"/>
    </row>
    <row r="36" spans="3:14" s="283" customFormat="1" x14ac:dyDescent="0.25">
      <c r="C36" s="2"/>
      <c r="D36" s="2"/>
      <c r="E36" s="2"/>
      <c r="F36" s="2"/>
      <c r="G36" s="2"/>
      <c r="H36" s="2"/>
      <c r="I36" s="2"/>
      <c r="J36" s="2"/>
      <c r="K36" s="2"/>
      <c r="L36" s="2"/>
      <c r="M36" s="2"/>
      <c r="N36" s="2"/>
    </row>
    <row r="37" spans="3:14" s="283" customFormat="1" x14ac:dyDescent="0.25">
      <c r="C37" s="2"/>
      <c r="D37" s="2"/>
      <c r="E37" s="2"/>
      <c r="F37" s="2"/>
      <c r="G37" s="2"/>
      <c r="H37" s="2"/>
      <c r="I37" s="2"/>
      <c r="J37" s="2"/>
      <c r="K37" s="2"/>
      <c r="L37" s="2"/>
      <c r="M37" s="2"/>
      <c r="N37" s="2"/>
    </row>
    <row r="38" spans="3:14" s="283" customFormat="1" x14ac:dyDescent="0.25">
      <c r="C38" s="2"/>
      <c r="D38" s="2"/>
      <c r="E38" s="2"/>
      <c r="F38" s="2"/>
      <c r="G38" s="2"/>
      <c r="H38" s="2"/>
      <c r="I38" s="2"/>
      <c r="J38" s="2"/>
      <c r="K38" s="2"/>
      <c r="L38" s="2"/>
      <c r="M38" s="2"/>
      <c r="N38" s="2"/>
    </row>
    <row r="39" spans="3:14" s="283" customFormat="1" x14ac:dyDescent="0.25">
      <c r="C39" s="2"/>
      <c r="D39" s="2"/>
      <c r="E39" s="2"/>
      <c r="F39" s="2"/>
      <c r="G39" s="2"/>
      <c r="H39" s="2"/>
      <c r="I39" s="2"/>
      <c r="J39" s="2"/>
      <c r="K39" s="2"/>
      <c r="L39" s="2"/>
      <c r="M39" s="2"/>
      <c r="N39" s="2"/>
    </row>
    <row r="40" spans="3:14" s="283" customFormat="1" x14ac:dyDescent="0.25">
      <c r="C40" s="2"/>
      <c r="D40" s="2"/>
      <c r="E40" s="2"/>
      <c r="F40" s="2"/>
      <c r="G40" s="2"/>
      <c r="H40" s="2"/>
      <c r="I40" s="2"/>
      <c r="J40" s="2"/>
      <c r="K40" s="2"/>
      <c r="L40" s="2"/>
      <c r="M40" s="2"/>
      <c r="N40" s="2"/>
    </row>
    <row r="41" spans="3:14" s="283" customFormat="1" x14ac:dyDescent="0.25">
      <c r="C41" s="2"/>
      <c r="D41" s="2"/>
      <c r="E41" s="2"/>
      <c r="F41" s="2"/>
      <c r="G41" s="2"/>
      <c r="H41" s="2"/>
      <c r="I41" s="2"/>
      <c r="J41" s="2"/>
      <c r="K41" s="2"/>
      <c r="L41" s="2"/>
      <c r="M41" s="2"/>
      <c r="N41" s="2"/>
    </row>
    <row r="42" spans="3:14" s="283" customFormat="1" x14ac:dyDescent="0.25">
      <c r="C42" s="2"/>
      <c r="D42" s="2"/>
      <c r="E42" s="2"/>
      <c r="F42" s="2"/>
      <c r="G42" s="2"/>
      <c r="H42" s="2"/>
      <c r="I42" s="2"/>
      <c r="J42" s="2"/>
      <c r="K42" s="2"/>
      <c r="L42" s="2"/>
      <c r="M42" s="2"/>
      <c r="N42" s="2"/>
    </row>
    <row r="43" spans="3:14" s="283" customFormat="1" x14ac:dyDescent="0.25">
      <c r="C43" s="2"/>
      <c r="D43" s="2"/>
      <c r="E43" s="2"/>
      <c r="F43" s="2"/>
      <c r="G43" s="2"/>
      <c r="H43" s="2"/>
      <c r="I43" s="2"/>
      <c r="J43" s="2"/>
      <c r="K43" s="2"/>
      <c r="L43" s="2"/>
      <c r="M43" s="2"/>
      <c r="N43" s="2"/>
    </row>
    <row r="44" spans="3:14" s="283" customFormat="1" x14ac:dyDescent="0.25">
      <c r="C44" s="2"/>
      <c r="D44" s="2"/>
      <c r="E44" s="2"/>
      <c r="F44" s="2"/>
      <c r="G44" s="2"/>
      <c r="H44" s="2"/>
      <c r="I44" s="2"/>
      <c r="J44" s="2"/>
      <c r="K44" s="2"/>
      <c r="L44" s="2"/>
      <c r="M44" s="2"/>
      <c r="N44" s="2"/>
    </row>
    <row r="45" spans="3:14" s="283" customFormat="1" x14ac:dyDescent="0.25">
      <c r="C45" s="2"/>
      <c r="D45" s="2"/>
      <c r="E45" s="2"/>
      <c r="F45" s="2"/>
      <c r="G45" s="2"/>
      <c r="H45" s="2"/>
      <c r="I45" s="2"/>
      <c r="J45" s="2"/>
      <c r="K45" s="2"/>
      <c r="L45" s="2"/>
      <c r="M45" s="2"/>
      <c r="N45" s="2"/>
    </row>
    <row r="46" spans="3:14" s="283" customFormat="1" x14ac:dyDescent="0.25">
      <c r="C46" s="2"/>
      <c r="D46" s="2"/>
      <c r="E46" s="2"/>
      <c r="F46" s="2"/>
      <c r="G46" s="2"/>
      <c r="H46" s="2"/>
      <c r="I46" s="2"/>
      <c r="J46" s="2"/>
      <c r="K46" s="2"/>
      <c r="L46" s="2"/>
      <c r="M46" s="2"/>
      <c r="N46" s="2"/>
    </row>
    <row r="47" spans="3:14" s="283" customFormat="1" x14ac:dyDescent="0.25">
      <c r="C47" s="2"/>
      <c r="D47" s="2"/>
      <c r="E47" s="2"/>
      <c r="F47" s="2"/>
      <c r="G47" s="2"/>
      <c r="H47" s="2"/>
      <c r="I47" s="2"/>
      <c r="J47" s="2"/>
      <c r="K47" s="2"/>
      <c r="L47" s="2"/>
      <c r="M47" s="2"/>
      <c r="N47" s="2"/>
    </row>
    <row r="48" spans="3:14" s="283" customFormat="1" x14ac:dyDescent="0.25">
      <c r="C48" s="2"/>
      <c r="D48" s="2"/>
      <c r="E48" s="2"/>
      <c r="F48" s="2"/>
      <c r="G48" s="2"/>
      <c r="H48" s="2"/>
      <c r="I48" s="2"/>
      <c r="J48" s="2"/>
      <c r="K48" s="2"/>
      <c r="L48" s="2"/>
      <c r="M48" s="2"/>
      <c r="N48" s="2"/>
    </row>
    <row r="49" spans="3:14" s="283" customFormat="1" x14ac:dyDescent="0.25">
      <c r="C49" s="2"/>
      <c r="D49" s="2"/>
      <c r="E49" s="2"/>
      <c r="F49" s="2"/>
      <c r="G49" s="2"/>
      <c r="H49" s="2"/>
      <c r="I49" s="2"/>
      <c r="J49" s="2"/>
      <c r="K49" s="2"/>
      <c r="L49" s="2"/>
      <c r="M49" s="2"/>
      <c r="N49" s="2"/>
    </row>
    <row r="50" spans="3:14" s="283" customFormat="1" x14ac:dyDescent="0.25">
      <c r="C50" s="2"/>
      <c r="D50" s="2"/>
      <c r="E50" s="2"/>
      <c r="F50" s="2"/>
      <c r="G50" s="2"/>
      <c r="H50" s="2"/>
      <c r="I50" s="2"/>
      <c r="J50" s="2"/>
      <c r="K50" s="2"/>
      <c r="L50" s="2"/>
      <c r="M50" s="2"/>
      <c r="N50" s="2"/>
    </row>
    <row r="51" spans="3:14" s="283" customFormat="1" x14ac:dyDescent="0.25">
      <c r="C51" s="2"/>
      <c r="D51" s="2"/>
      <c r="E51" s="2"/>
      <c r="F51" s="2"/>
      <c r="G51" s="2"/>
      <c r="H51" s="2"/>
      <c r="I51" s="2"/>
      <c r="J51" s="2"/>
      <c r="K51" s="2"/>
      <c r="L51" s="2"/>
      <c r="M51" s="2"/>
      <c r="N51" s="2"/>
    </row>
    <row r="52" spans="3:14" s="283" customFormat="1" x14ac:dyDescent="0.25">
      <c r="C52" s="2"/>
      <c r="D52" s="2"/>
      <c r="E52" s="2"/>
      <c r="F52" s="2"/>
      <c r="G52" s="2"/>
      <c r="H52" s="2"/>
      <c r="I52" s="2"/>
      <c r="J52" s="2"/>
      <c r="K52" s="2"/>
      <c r="L52" s="2"/>
      <c r="M52" s="2"/>
      <c r="N52" s="2"/>
    </row>
    <row r="53" spans="3:14" s="283" customFormat="1" x14ac:dyDescent="0.25">
      <c r="C53" s="2"/>
      <c r="D53" s="2"/>
      <c r="E53" s="2"/>
      <c r="F53" s="2"/>
      <c r="G53" s="2"/>
      <c r="H53" s="2"/>
      <c r="I53" s="2"/>
      <c r="J53" s="2"/>
      <c r="K53" s="2"/>
      <c r="L53" s="2"/>
      <c r="M53" s="2"/>
      <c r="N53" s="2"/>
    </row>
    <row r="54" spans="3:14" s="283" customFormat="1" x14ac:dyDescent="0.25">
      <c r="C54" s="2"/>
      <c r="D54" s="2"/>
      <c r="E54" s="2"/>
      <c r="F54" s="2"/>
      <c r="G54" s="2"/>
      <c r="H54" s="2"/>
      <c r="I54" s="2"/>
      <c r="J54" s="2"/>
      <c r="K54" s="2"/>
      <c r="L54" s="2"/>
      <c r="M54" s="2"/>
      <c r="N54" s="2"/>
    </row>
    <row r="55" spans="3:14" s="283" customFormat="1" x14ac:dyDescent="0.25">
      <c r="C55" s="2"/>
      <c r="D55" s="2"/>
      <c r="E55" s="2"/>
      <c r="F55" s="2"/>
      <c r="G55" s="2"/>
      <c r="H55" s="2"/>
      <c r="I55" s="2"/>
      <c r="J55" s="2"/>
      <c r="K55" s="2"/>
      <c r="L55" s="2"/>
      <c r="M55" s="2"/>
      <c r="N55" s="2"/>
    </row>
    <row r="56" spans="3:14" s="283" customFormat="1" x14ac:dyDescent="0.25">
      <c r="C56" s="2"/>
      <c r="D56" s="2"/>
      <c r="E56" s="2"/>
      <c r="F56" s="2"/>
      <c r="G56" s="2"/>
      <c r="H56" s="2"/>
      <c r="I56" s="2"/>
      <c r="J56" s="2"/>
      <c r="K56" s="2"/>
      <c r="L56" s="2"/>
      <c r="M56" s="2"/>
      <c r="N56" s="2"/>
    </row>
    <row r="57" spans="3:14" s="283" customFormat="1" x14ac:dyDescent="0.25">
      <c r="C57" s="2"/>
      <c r="D57" s="2"/>
      <c r="E57" s="2"/>
      <c r="F57" s="2"/>
      <c r="G57" s="2"/>
      <c r="H57" s="2"/>
      <c r="I57" s="2"/>
      <c r="J57" s="2"/>
      <c r="K57" s="2"/>
      <c r="L57" s="2"/>
      <c r="M57" s="2"/>
      <c r="N57" s="2"/>
    </row>
    <row r="58" spans="3:14" s="283" customFormat="1" x14ac:dyDescent="0.25">
      <c r="C58" s="2"/>
      <c r="D58" s="2"/>
      <c r="E58" s="2"/>
      <c r="F58" s="2"/>
      <c r="G58" s="2"/>
      <c r="H58" s="2"/>
      <c r="I58" s="2"/>
      <c r="J58" s="2"/>
      <c r="K58" s="2"/>
      <c r="L58" s="2"/>
      <c r="M58" s="2"/>
      <c r="N58" s="2"/>
    </row>
    <row r="59" spans="3:14" s="283" customFormat="1" x14ac:dyDescent="0.25">
      <c r="C59" s="2"/>
      <c r="D59" s="2"/>
      <c r="E59" s="2"/>
      <c r="F59" s="2"/>
      <c r="G59" s="2"/>
      <c r="H59" s="2"/>
      <c r="I59" s="2"/>
      <c r="J59" s="2"/>
      <c r="K59" s="2"/>
      <c r="L59" s="2"/>
      <c r="M59" s="2"/>
      <c r="N59" s="2"/>
    </row>
    <row r="60" spans="3:14" s="283" customFormat="1" x14ac:dyDescent="0.25">
      <c r="C60" s="2"/>
      <c r="D60" s="2"/>
      <c r="E60" s="2"/>
      <c r="F60" s="2"/>
      <c r="G60" s="2"/>
      <c r="H60" s="2"/>
      <c r="I60" s="2"/>
      <c r="J60" s="2"/>
      <c r="K60" s="2"/>
      <c r="L60" s="2"/>
      <c r="M60" s="2"/>
      <c r="N60" s="2"/>
    </row>
    <row r="61" spans="3:14" s="283" customFormat="1" x14ac:dyDescent="0.25">
      <c r="C61" s="2"/>
      <c r="D61" s="2"/>
      <c r="E61" s="2"/>
      <c r="F61" s="2"/>
      <c r="G61" s="2"/>
      <c r="H61" s="2"/>
      <c r="I61" s="2"/>
      <c r="J61" s="2"/>
      <c r="K61" s="2"/>
      <c r="L61" s="2"/>
      <c r="M61" s="2"/>
      <c r="N61" s="2"/>
    </row>
    <row r="62" spans="3:14" s="283" customFormat="1" x14ac:dyDescent="0.25">
      <c r="C62" s="2"/>
      <c r="D62" s="2"/>
      <c r="E62" s="2"/>
      <c r="F62" s="2"/>
      <c r="G62" s="2"/>
      <c r="H62" s="2"/>
      <c r="I62" s="2"/>
      <c r="J62" s="2"/>
      <c r="K62" s="2"/>
      <c r="L62" s="2"/>
      <c r="M62" s="2"/>
      <c r="N62" s="2"/>
    </row>
    <row r="63" spans="3:14" s="283" customFormat="1" x14ac:dyDescent="0.25">
      <c r="C63" s="2"/>
      <c r="D63" s="2"/>
      <c r="E63" s="2"/>
      <c r="F63" s="2"/>
      <c r="G63" s="2"/>
      <c r="H63" s="2"/>
      <c r="I63" s="2"/>
      <c r="J63" s="2"/>
      <c r="K63" s="2"/>
      <c r="L63" s="2"/>
      <c r="M63" s="2"/>
      <c r="N63" s="2"/>
    </row>
    <row r="64" spans="3:14" s="283" customFormat="1" x14ac:dyDescent="0.25">
      <c r="C64" s="2"/>
      <c r="D64" s="2"/>
      <c r="E64" s="2"/>
      <c r="F64" s="2"/>
      <c r="G64" s="2"/>
      <c r="H64" s="2"/>
      <c r="I64" s="2"/>
      <c r="J64" s="2"/>
      <c r="K64" s="2"/>
      <c r="L64" s="2"/>
      <c r="M64" s="2"/>
      <c r="N64" s="2"/>
    </row>
    <row r="65" spans="3:14" s="283" customFormat="1" x14ac:dyDescent="0.25">
      <c r="C65" s="2"/>
      <c r="D65" s="2"/>
      <c r="E65" s="2"/>
      <c r="F65" s="2"/>
      <c r="G65" s="2"/>
      <c r="H65" s="2"/>
      <c r="I65" s="2"/>
      <c r="J65" s="2"/>
      <c r="K65" s="2"/>
      <c r="L65" s="2"/>
      <c r="M65" s="2"/>
      <c r="N65" s="2"/>
    </row>
    <row r="66" spans="3:14" s="283" customFormat="1" x14ac:dyDescent="0.25">
      <c r="C66" s="2"/>
      <c r="D66" s="2"/>
      <c r="E66" s="2"/>
      <c r="F66" s="2"/>
      <c r="G66" s="2"/>
      <c r="H66" s="2"/>
      <c r="I66" s="2"/>
      <c r="J66" s="2"/>
      <c r="K66" s="2"/>
      <c r="L66" s="2"/>
      <c r="M66" s="2"/>
      <c r="N66" s="2"/>
    </row>
    <row r="67" spans="3:14" s="283" customFormat="1" x14ac:dyDescent="0.25">
      <c r="C67" s="2"/>
      <c r="D67" s="2"/>
      <c r="E67" s="2"/>
      <c r="F67" s="2"/>
      <c r="G67" s="2"/>
      <c r="H67" s="2"/>
      <c r="I67" s="2"/>
      <c r="J67" s="2"/>
      <c r="K67" s="2"/>
      <c r="L67" s="2"/>
      <c r="M67" s="2"/>
      <c r="N67" s="2"/>
    </row>
    <row r="68" spans="3:14" s="283" customFormat="1" x14ac:dyDescent="0.25">
      <c r="C68" s="2"/>
      <c r="D68" s="2"/>
      <c r="E68" s="2"/>
      <c r="F68" s="2"/>
      <c r="G68" s="2"/>
      <c r="H68" s="2"/>
      <c r="I68" s="2"/>
      <c r="J68" s="2"/>
      <c r="K68" s="2"/>
      <c r="L68" s="2"/>
      <c r="M68" s="2"/>
      <c r="N68" s="2"/>
    </row>
    <row r="69" spans="3:14" s="283" customFormat="1" x14ac:dyDescent="0.25">
      <c r="C69" s="2"/>
      <c r="D69" s="2"/>
      <c r="E69" s="2"/>
      <c r="F69" s="2"/>
      <c r="G69" s="2"/>
      <c r="H69" s="2"/>
      <c r="I69" s="2"/>
      <c r="J69" s="2"/>
      <c r="K69" s="2"/>
      <c r="L69" s="2"/>
      <c r="M69" s="2"/>
      <c r="N69" s="2"/>
    </row>
    <row r="70" spans="3:14" s="283" customFormat="1" x14ac:dyDescent="0.25">
      <c r="C70" s="2"/>
      <c r="D70" s="2"/>
      <c r="E70" s="2"/>
      <c r="F70" s="2"/>
      <c r="G70" s="2"/>
      <c r="H70" s="2"/>
      <c r="I70" s="2"/>
      <c r="J70" s="2"/>
      <c r="K70" s="2"/>
      <c r="L70" s="2"/>
      <c r="M70" s="2"/>
      <c r="N70" s="2"/>
    </row>
    <row r="71" spans="3:14" s="283" customFormat="1" x14ac:dyDescent="0.25">
      <c r="C71" s="2"/>
      <c r="D71" s="2"/>
      <c r="E71" s="2"/>
      <c r="F71" s="2"/>
      <c r="G71" s="2"/>
      <c r="H71" s="2"/>
      <c r="I71" s="2"/>
      <c r="J71" s="2"/>
      <c r="K71" s="2"/>
      <c r="L71" s="2"/>
      <c r="M71" s="2"/>
      <c r="N71" s="2"/>
    </row>
    <row r="72" spans="3:14" s="283" customFormat="1" x14ac:dyDescent="0.25">
      <c r="C72" s="2"/>
      <c r="D72" s="2"/>
      <c r="E72" s="2"/>
      <c r="F72" s="2"/>
      <c r="G72" s="2"/>
      <c r="H72" s="2"/>
      <c r="I72" s="2"/>
      <c r="J72" s="2"/>
      <c r="K72" s="2"/>
      <c r="L72" s="2"/>
      <c r="M72" s="2"/>
      <c r="N72" s="2"/>
    </row>
    <row r="73" spans="3:14" s="283" customFormat="1" x14ac:dyDescent="0.25">
      <c r="C73" s="2"/>
      <c r="D73" s="2"/>
      <c r="E73" s="2"/>
      <c r="F73" s="2"/>
      <c r="G73" s="2"/>
      <c r="H73" s="2"/>
      <c r="I73" s="2"/>
      <c r="J73" s="2"/>
      <c r="K73" s="2"/>
      <c r="L73" s="2"/>
      <c r="M73" s="2"/>
      <c r="N73" s="2"/>
    </row>
    <row r="74" spans="3:14" s="283" customFormat="1" x14ac:dyDescent="0.25">
      <c r="C74" s="2"/>
      <c r="D74" s="2"/>
      <c r="E74" s="2"/>
      <c r="F74" s="2"/>
      <c r="G74" s="2"/>
      <c r="H74" s="2"/>
      <c r="I74" s="2"/>
      <c r="J74" s="2"/>
      <c r="K74" s="2"/>
      <c r="L74" s="2"/>
      <c r="M74" s="2"/>
      <c r="N74" s="2"/>
    </row>
    <row r="75" spans="3:14" s="283" customFormat="1" x14ac:dyDescent="0.25">
      <c r="C75" s="2"/>
      <c r="D75" s="2"/>
      <c r="E75" s="2"/>
      <c r="F75" s="2"/>
      <c r="G75" s="2"/>
      <c r="H75" s="2"/>
      <c r="I75" s="2"/>
      <c r="J75" s="2"/>
      <c r="K75" s="2"/>
      <c r="L75" s="2"/>
      <c r="M75" s="2"/>
      <c r="N75" s="2"/>
    </row>
    <row r="76" spans="3:14" s="283" customFormat="1" x14ac:dyDescent="0.25">
      <c r="C76" s="2"/>
      <c r="D76" s="2"/>
      <c r="E76" s="2"/>
      <c r="F76" s="2"/>
      <c r="G76" s="2"/>
      <c r="H76" s="2"/>
      <c r="I76" s="2"/>
      <c r="J76" s="2"/>
      <c r="K76" s="2"/>
      <c r="L76" s="2"/>
      <c r="M76" s="2"/>
      <c r="N76" s="2"/>
    </row>
    <row r="77" spans="3:14" s="283" customFormat="1" x14ac:dyDescent="0.25">
      <c r="C77" s="2"/>
      <c r="D77" s="2"/>
      <c r="E77" s="2"/>
      <c r="F77" s="2"/>
      <c r="G77" s="2"/>
      <c r="H77" s="2"/>
      <c r="I77" s="2"/>
      <c r="J77" s="2"/>
      <c r="K77" s="2"/>
      <c r="L77" s="2"/>
      <c r="M77" s="2"/>
      <c r="N77" s="2"/>
    </row>
    <row r="78" spans="3:14" s="283" customFormat="1" x14ac:dyDescent="0.25">
      <c r="C78" s="2"/>
      <c r="D78" s="2"/>
      <c r="E78" s="2"/>
      <c r="F78" s="2"/>
      <c r="G78" s="2"/>
      <c r="H78" s="2"/>
      <c r="I78" s="2"/>
      <c r="J78" s="2"/>
      <c r="K78" s="2"/>
      <c r="L78" s="2"/>
      <c r="M78" s="2"/>
      <c r="N78" s="2"/>
    </row>
    <row r="79" spans="3:14" s="283" customFormat="1" x14ac:dyDescent="0.25">
      <c r="C79" s="2"/>
      <c r="D79" s="2"/>
      <c r="E79" s="2"/>
      <c r="F79" s="2"/>
      <c r="G79" s="2"/>
      <c r="H79" s="2"/>
      <c r="I79" s="2"/>
      <c r="J79" s="2"/>
      <c r="K79" s="2"/>
      <c r="L79" s="2"/>
      <c r="M79" s="2"/>
      <c r="N79" s="2"/>
    </row>
    <row r="80" spans="3:14" s="283" customFormat="1" x14ac:dyDescent="0.25">
      <c r="C80" s="2"/>
      <c r="D80" s="2"/>
      <c r="E80" s="2"/>
      <c r="F80" s="2"/>
      <c r="G80" s="2"/>
      <c r="H80" s="2"/>
      <c r="I80" s="2"/>
      <c r="J80" s="2"/>
      <c r="K80" s="2"/>
      <c r="L80" s="2"/>
      <c r="M80" s="2"/>
      <c r="N80" s="2"/>
    </row>
  </sheetData>
  <mergeCells count="24">
    <mergeCell ref="A12:B12"/>
    <mergeCell ref="N5:N6"/>
    <mergeCell ref="D12:E12"/>
    <mergeCell ref="F12:G12"/>
    <mergeCell ref="A10:B10"/>
    <mergeCell ref="A11:B11"/>
    <mergeCell ref="J5:K5"/>
    <mergeCell ref="L5:M5"/>
    <mergeCell ref="H12:I12"/>
    <mergeCell ref="J12:K12"/>
    <mergeCell ref="L12:M12"/>
    <mergeCell ref="D11:M11"/>
    <mergeCell ref="A2:P2"/>
    <mergeCell ref="A3:P3"/>
    <mergeCell ref="A5:A6"/>
    <mergeCell ref="B5:B6"/>
    <mergeCell ref="C5:C6"/>
    <mergeCell ref="D5:E5"/>
    <mergeCell ref="F5:G5"/>
    <mergeCell ref="P5:P6"/>
    <mergeCell ref="O5:O6"/>
    <mergeCell ref="O4:P4"/>
    <mergeCell ref="H5:I5"/>
    <mergeCell ref="D4:M4"/>
  </mergeCells>
  <phoneticPr fontId="0" type="noConversion"/>
  <dataValidations disablePrompts="1" count="1">
    <dataValidation type="decimal" allowBlank="1" showInputMessage="1" showErrorMessage="1" sqref="D7:O9" xr:uid="{00000000-0002-0000-2300-000000000000}">
      <formula1>0</formula1>
      <formula2>1</formula2>
    </dataValidation>
  </dataValidations>
  <pageMargins left="0.78740157480314965" right="0.78740157480314965" top="0.98425196850393704" bottom="0.98425196850393704" header="0.51181102362204722" footer="0.51181102362204722"/>
  <pageSetup paperSize="9" scale="70" orientation="landscape" r:id="rId1"/>
  <headerFooter differentFirst="1" alignWithMargins="0">
    <oddFooter>&amp;R&amp;8 &amp;10 37</oddFooter>
    <firstFooter>&amp;R37</first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Feuil39">
    <tabColor rgb="FF097D5F"/>
  </sheetPr>
  <dimension ref="A1:FI97"/>
  <sheetViews>
    <sheetView zoomScale="80" zoomScaleNormal="80" workbookViewId="0">
      <selection activeCell="G23" sqref="G23"/>
    </sheetView>
  </sheetViews>
  <sheetFormatPr baseColWidth="10" defaultColWidth="11.44140625" defaultRowHeight="13.2" x14ac:dyDescent="0.25"/>
  <cols>
    <col min="1" max="1" width="24" style="9" customWidth="1"/>
    <col min="2" max="2" width="20.44140625" style="9" customWidth="1"/>
    <col min="3" max="3" width="17.6640625" style="8" customWidth="1"/>
    <col min="4" max="13" width="8.33203125" style="8" customWidth="1"/>
    <col min="14" max="14" width="11.44140625" style="8" customWidth="1"/>
    <col min="16" max="16" width="12.33203125" customWidth="1"/>
  </cols>
  <sheetData>
    <row r="1" spans="1:165" ht="135" customHeight="1" x14ac:dyDescent="0.25">
      <c r="A1" s="310"/>
      <c r="B1" s="310"/>
      <c r="C1" s="2"/>
      <c r="D1" s="2"/>
      <c r="E1" s="2"/>
      <c r="F1" s="2"/>
      <c r="G1" s="2"/>
      <c r="H1" s="2"/>
      <c r="I1" s="2"/>
      <c r="J1" s="2"/>
      <c r="K1" s="2"/>
      <c r="L1" s="2"/>
      <c r="M1" s="2"/>
      <c r="N1" s="2"/>
      <c r="O1" s="132"/>
      <c r="P1" s="132"/>
      <c r="Q1" s="132"/>
      <c r="R1" s="132"/>
      <c r="S1" s="132"/>
      <c r="T1" s="132"/>
      <c r="U1" s="132"/>
      <c r="V1" s="132"/>
      <c r="W1" s="132"/>
      <c r="X1" s="132"/>
      <c r="Y1" s="132"/>
      <c r="Z1" s="132"/>
      <c r="AA1" s="132"/>
      <c r="AB1" s="132"/>
      <c r="AC1" s="132"/>
      <c r="AD1" s="132"/>
      <c r="AE1" s="132"/>
      <c r="AF1" s="132"/>
      <c r="AG1" s="132"/>
      <c r="AH1" s="132"/>
      <c r="AI1" s="132"/>
      <c r="AJ1" s="132"/>
      <c r="AK1" s="132"/>
      <c r="AL1" s="132"/>
      <c r="AM1" s="132"/>
      <c r="AN1" s="132"/>
      <c r="AO1" s="132"/>
      <c r="AP1" s="132"/>
      <c r="AQ1" s="132"/>
      <c r="AR1" s="132"/>
      <c r="AS1" s="132"/>
      <c r="AT1" s="132"/>
      <c r="AU1" s="132"/>
      <c r="AV1" s="132"/>
      <c r="AW1" s="132"/>
      <c r="AX1" s="132"/>
      <c r="AY1" s="132"/>
      <c r="AZ1" s="132"/>
      <c r="BA1" s="132"/>
      <c r="BB1" s="132"/>
      <c r="BC1" s="132"/>
      <c r="BD1" s="132"/>
      <c r="BE1" s="132"/>
      <c r="BF1" s="132"/>
      <c r="BG1" s="132"/>
      <c r="BH1" s="132"/>
      <c r="BI1" s="132"/>
      <c r="BJ1" s="132"/>
      <c r="BK1" s="132"/>
      <c r="BL1" s="132"/>
      <c r="BM1" s="132"/>
      <c r="BN1" s="132"/>
      <c r="BO1" s="132"/>
      <c r="BP1" s="132"/>
      <c r="BQ1" s="132"/>
      <c r="BR1" s="132"/>
      <c r="BS1" s="132"/>
      <c r="BT1" s="132"/>
      <c r="BU1" s="132"/>
      <c r="BV1" s="132"/>
      <c r="BW1" s="132"/>
      <c r="BX1" s="132"/>
      <c r="BY1" s="132"/>
      <c r="BZ1" s="132"/>
      <c r="CA1" s="132"/>
      <c r="CB1" s="132"/>
      <c r="CC1" s="132"/>
      <c r="CD1" s="132"/>
      <c r="CE1" s="132"/>
      <c r="CF1" s="132"/>
      <c r="CG1" s="132"/>
      <c r="CH1" s="132"/>
      <c r="CI1" s="132"/>
      <c r="CJ1" s="132"/>
      <c r="CK1" s="132"/>
      <c r="CL1" s="132"/>
      <c r="CM1" s="132"/>
      <c r="CN1" s="132"/>
      <c r="CO1" s="132"/>
      <c r="CP1" s="132"/>
      <c r="CQ1" s="132"/>
      <c r="CR1" s="132"/>
      <c r="CS1" s="132"/>
      <c r="CT1" s="132"/>
      <c r="CU1" s="132"/>
      <c r="CV1" s="132"/>
      <c r="CW1" s="132"/>
      <c r="CX1" s="132"/>
      <c r="CY1" s="132"/>
      <c r="CZ1" s="132"/>
      <c r="DA1" s="132"/>
      <c r="DB1" s="132"/>
      <c r="DC1" s="132"/>
      <c r="DD1" s="132"/>
      <c r="DE1" s="132"/>
      <c r="DF1" s="132"/>
      <c r="DG1" s="132"/>
      <c r="DH1" s="132"/>
      <c r="DI1" s="132"/>
      <c r="DJ1" s="132"/>
      <c r="DK1" s="132"/>
      <c r="DL1" s="132"/>
      <c r="DM1" s="132"/>
      <c r="DN1" s="132"/>
      <c r="DO1" s="132"/>
      <c r="DP1" s="132"/>
      <c r="DQ1" s="132"/>
      <c r="DR1" s="132"/>
      <c r="DS1" s="132"/>
      <c r="DT1" s="132"/>
      <c r="DU1" s="132"/>
      <c r="DV1" s="132"/>
      <c r="DW1" s="132"/>
      <c r="DX1" s="132"/>
      <c r="DY1" s="132"/>
      <c r="DZ1" s="132"/>
      <c r="EA1" s="132"/>
      <c r="EB1" s="132"/>
      <c r="EC1" s="132"/>
      <c r="ED1" s="132"/>
      <c r="EE1" s="132"/>
      <c r="EF1" s="132"/>
      <c r="EG1" s="132"/>
      <c r="EH1" s="132"/>
      <c r="EI1" s="132"/>
      <c r="EJ1" s="132"/>
      <c r="EK1" s="132"/>
      <c r="EL1" s="132"/>
      <c r="EM1" s="132"/>
      <c r="EN1" s="132"/>
      <c r="EO1" s="132"/>
      <c r="EP1" s="132"/>
      <c r="EQ1" s="132"/>
      <c r="ER1" s="132"/>
      <c r="ES1" s="132"/>
      <c r="ET1" s="132"/>
      <c r="EU1" s="132"/>
      <c r="EV1" s="132"/>
      <c r="EW1" s="132"/>
      <c r="EX1" s="132"/>
      <c r="EY1" s="132"/>
      <c r="EZ1" s="132"/>
      <c r="FA1" s="132"/>
      <c r="FB1" s="132"/>
      <c r="FC1" s="132"/>
      <c r="FD1" s="132"/>
      <c r="FE1" s="132"/>
      <c r="FF1" s="132"/>
      <c r="FG1" s="132"/>
      <c r="FH1" s="132"/>
      <c r="FI1" s="132"/>
    </row>
    <row r="2" spans="1:165" ht="67.5" customHeight="1" x14ac:dyDescent="0.25">
      <c r="A2" s="901" t="s">
        <v>163</v>
      </c>
      <c r="B2" s="901"/>
      <c r="C2" s="901"/>
      <c r="D2" s="901"/>
      <c r="E2" s="901"/>
      <c r="F2" s="901"/>
      <c r="G2" s="901"/>
      <c r="H2" s="902"/>
      <c r="I2" s="902"/>
      <c r="J2" s="902"/>
      <c r="K2" s="902"/>
      <c r="L2" s="902"/>
      <c r="M2" s="902"/>
      <c r="N2" s="902"/>
      <c r="O2" s="902"/>
      <c r="P2" s="902"/>
      <c r="Q2" s="132"/>
      <c r="R2" s="132"/>
      <c r="S2" s="132"/>
      <c r="T2" s="132"/>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c r="AS2" s="132"/>
      <c r="AT2" s="132"/>
      <c r="AU2" s="132"/>
      <c r="AV2" s="132"/>
      <c r="AW2" s="132"/>
      <c r="AX2" s="132"/>
      <c r="AY2" s="132"/>
      <c r="AZ2" s="132"/>
      <c r="BA2" s="132"/>
      <c r="BB2" s="132"/>
      <c r="BC2" s="132"/>
      <c r="BD2" s="132"/>
      <c r="BE2" s="132"/>
      <c r="BF2" s="132"/>
      <c r="BG2" s="132"/>
      <c r="BH2" s="132"/>
      <c r="BI2" s="132"/>
      <c r="BJ2" s="132"/>
      <c r="BK2" s="132"/>
      <c r="BL2" s="132"/>
      <c r="BM2" s="132"/>
      <c r="BN2" s="132"/>
      <c r="BO2" s="132"/>
      <c r="BP2" s="132"/>
      <c r="BQ2" s="132"/>
      <c r="BR2" s="132"/>
      <c r="BS2" s="132"/>
      <c r="BT2" s="132"/>
      <c r="BU2" s="132"/>
      <c r="BV2" s="132"/>
      <c r="BW2" s="132"/>
      <c r="BX2" s="132"/>
      <c r="BY2" s="132"/>
      <c r="BZ2" s="132"/>
      <c r="CA2" s="132"/>
      <c r="CB2" s="132"/>
      <c r="CC2" s="132"/>
      <c r="CD2" s="132"/>
      <c r="CE2" s="132"/>
      <c r="CF2" s="132"/>
      <c r="CG2" s="132"/>
      <c r="CH2" s="132"/>
      <c r="CI2" s="132"/>
      <c r="CJ2" s="132"/>
      <c r="CK2" s="132"/>
      <c r="CL2" s="132"/>
      <c r="CM2" s="132"/>
      <c r="CN2" s="132"/>
      <c r="CO2" s="132"/>
      <c r="CP2" s="132"/>
      <c r="CQ2" s="132"/>
      <c r="CR2" s="132"/>
      <c r="CS2" s="132"/>
      <c r="CT2" s="132"/>
      <c r="CU2" s="132"/>
      <c r="CV2" s="132"/>
      <c r="CW2" s="132"/>
      <c r="CX2" s="132"/>
      <c r="CY2" s="132"/>
      <c r="CZ2" s="132"/>
      <c r="DA2" s="132"/>
      <c r="DB2" s="132"/>
      <c r="DC2" s="132"/>
      <c r="DD2" s="132"/>
      <c r="DE2" s="132"/>
      <c r="DF2" s="132"/>
      <c r="DG2" s="132"/>
      <c r="DH2" s="132"/>
      <c r="DI2" s="132"/>
      <c r="DJ2" s="132"/>
      <c r="DK2" s="132"/>
      <c r="DL2" s="132"/>
      <c r="DM2" s="132"/>
      <c r="DN2" s="132"/>
      <c r="DO2" s="132"/>
      <c r="DP2" s="132"/>
      <c r="DQ2" s="132"/>
      <c r="DR2" s="132"/>
      <c r="DS2" s="132"/>
      <c r="DT2" s="132"/>
      <c r="DU2" s="132"/>
      <c r="DV2" s="132"/>
      <c r="DW2" s="132"/>
      <c r="DX2" s="132"/>
      <c r="DY2" s="132"/>
      <c r="DZ2" s="132"/>
      <c r="EA2" s="132"/>
      <c r="EB2" s="132"/>
      <c r="EC2" s="132"/>
      <c r="ED2" s="132"/>
      <c r="EE2" s="132"/>
      <c r="EF2" s="132"/>
      <c r="EG2" s="132"/>
      <c r="EH2" s="132"/>
      <c r="EI2" s="132"/>
      <c r="EJ2" s="132"/>
      <c r="EK2" s="132"/>
      <c r="EL2" s="132"/>
      <c r="EM2" s="132"/>
      <c r="EN2" s="132"/>
      <c r="EO2" s="132"/>
      <c r="EP2" s="132"/>
      <c r="EQ2" s="132"/>
      <c r="ER2" s="132"/>
      <c r="ES2" s="132"/>
      <c r="ET2" s="132"/>
      <c r="EU2" s="132"/>
      <c r="EV2" s="132"/>
      <c r="EW2" s="132"/>
      <c r="EX2" s="132"/>
      <c r="EY2" s="132"/>
      <c r="EZ2" s="132"/>
      <c r="FA2" s="132"/>
      <c r="FB2" s="132"/>
      <c r="FC2" s="132"/>
      <c r="FD2" s="132"/>
      <c r="FE2" s="132"/>
      <c r="FF2" s="132"/>
      <c r="FG2" s="132"/>
      <c r="FH2" s="132"/>
      <c r="FI2" s="132"/>
    </row>
    <row r="3" spans="1:165" ht="63" customHeight="1" x14ac:dyDescent="0.25">
      <c r="A3" s="903" t="s">
        <v>651</v>
      </c>
      <c r="B3" s="904"/>
      <c r="C3" s="904"/>
      <c r="D3" s="904"/>
      <c r="E3" s="904"/>
      <c r="F3" s="904"/>
      <c r="G3" s="904"/>
      <c r="H3" s="904"/>
      <c r="I3" s="904"/>
      <c r="J3" s="904"/>
      <c r="K3" s="904"/>
      <c r="L3" s="904"/>
      <c r="M3" s="904"/>
      <c r="N3" s="905"/>
      <c r="O3" s="905"/>
      <c r="P3" s="906"/>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32"/>
      <c r="AX3" s="132"/>
      <c r="AY3" s="132"/>
      <c r="AZ3" s="132"/>
      <c r="BA3" s="132"/>
      <c r="BB3" s="132"/>
      <c r="BC3" s="132"/>
      <c r="BD3" s="132"/>
      <c r="BE3" s="132"/>
      <c r="BF3" s="132"/>
      <c r="BG3" s="132"/>
      <c r="BH3" s="132"/>
      <c r="BI3" s="132"/>
      <c r="BJ3" s="132"/>
      <c r="BK3" s="132"/>
      <c r="BL3" s="132"/>
      <c r="BM3" s="132"/>
      <c r="BN3" s="132"/>
      <c r="BO3" s="132"/>
      <c r="BP3" s="132"/>
      <c r="BQ3" s="132"/>
      <c r="BR3" s="132"/>
      <c r="BS3" s="132"/>
      <c r="BT3" s="132"/>
      <c r="BU3" s="132"/>
      <c r="BV3" s="132"/>
      <c r="BW3" s="132"/>
      <c r="BX3" s="132"/>
      <c r="BY3" s="132"/>
      <c r="BZ3" s="132"/>
      <c r="CA3" s="132"/>
      <c r="CB3" s="132"/>
      <c r="CC3" s="132"/>
      <c r="CD3" s="132"/>
      <c r="CE3" s="132"/>
      <c r="CF3" s="132"/>
      <c r="CG3" s="132"/>
      <c r="CH3" s="132"/>
      <c r="CI3" s="132"/>
      <c r="CJ3" s="132"/>
      <c r="CK3" s="132"/>
      <c r="CL3" s="132"/>
      <c r="CM3" s="132"/>
      <c r="CN3" s="132"/>
      <c r="CO3" s="132"/>
      <c r="CP3" s="132"/>
      <c r="CQ3" s="132"/>
      <c r="CR3" s="132"/>
      <c r="CS3" s="132"/>
      <c r="CT3" s="132"/>
      <c r="CU3" s="132"/>
      <c r="CV3" s="132"/>
      <c r="CW3" s="132"/>
      <c r="CX3" s="132"/>
      <c r="CY3" s="132"/>
      <c r="CZ3" s="132"/>
      <c r="DA3" s="132"/>
      <c r="DB3" s="132"/>
      <c r="DC3" s="132"/>
      <c r="DD3" s="132"/>
      <c r="DE3" s="132"/>
      <c r="DF3" s="132"/>
      <c r="DG3" s="132"/>
      <c r="DH3" s="132"/>
      <c r="DI3" s="132"/>
      <c r="DJ3" s="132"/>
      <c r="DK3" s="132"/>
      <c r="DL3" s="132"/>
      <c r="DM3" s="132"/>
      <c r="DN3" s="132"/>
      <c r="DO3" s="132"/>
      <c r="DP3" s="132"/>
      <c r="DQ3" s="132"/>
      <c r="DR3" s="132"/>
      <c r="DS3" s="132"/>
      <c r="DT3" s="132"/>
      <c r="DU3" s="132"/>
      <c r="DV3" s="132"/>
      <c r="DW3" s="132"/>
      <c r="DX3" s="132"/>
      <c r="DY3" s="132"/>
      <c r="DZ3" s="132"/>
      <c r="EA3" s="132"/>
      <c r="EB3" s="132"/>
      <c r="EC3" s="132"/>
      <c r="ED3" s="132"/>
      <c r="EE3" s="132"/>
      <c r="EF3" s="132"/>
      <c r="EG3" s="132"/>
      <c r="EH3" s="132"/>
      <c r="EI3" s="132"/>
      <c r="EJ3" s="132"/>
      <c r="EK3" s="132"/>
      <c r="EL3" s="132"/>
      <c r="EM3" s="132"/>
      <c r="EN3" s="132"/>
      <c r="EO3" s="132"/>
      <c r="EP3" s="132"/>
      <c r="EQ3" s="132"/>
      <c r="ER3" s="132"/>
      <c r="ES3" s="132"/>
      <c r="ET3" s="132"/>
      <c r="EU3" s="132"/>
      <c r="EV3" s="132"/>
      <c r="EW3" s="132"/>
      <c r="EX3" s="132"/>
      <c r="EY3" s="132"/>
      <c r="EZ3" s="132"/>
      <c r="FA3" s="132"/>
      <c r="FB3" s="132"/>
      <c r="FC3" s="132"/>
      <c r="FD3" s="132"/>
      <c r="FE3" s="132"/>
      <c r="FF3" s="132"/>
      <c r="FG3" s="132"/>
      <c r="FH3" s="132"/>
      <c r="FI3" s="132"/>
    </row>
    <row r="4" spans="1:165" ht="21" customHeight="1" x14ac:dyDescent="0.25">
      <c r="A4" s="21"/>
      <c r="B4" s="22"/>
      <c r="C4" s="15"/>
      <c r="D4" s="907" t="s">
        <v>164</v>
      </c>
      <c r="E4" s="923"/>
      <c r="F4" s="923"/>
      <c r="G4" s="923"/>
      <c r="H4" s="923"/>
      <c r="I4" s="923"/>
      <c r="J4" s="923"/>
      <c r="K4" s="923"/>
      <c r="L4" s="923"/>
      <c r="M4" s="924"/>
      <c r="N4" s="602" t="s">
        <v>7</v>
      </c>
      <c r="O4" s="907" t="s">
        <v>165</v>
      </c>
      <c r="P4" s="908"/>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32"/>
      <c r="AX4" s="132"/>
      <c r="AY4" s="132"/>
      <c r="AZ4" s="132"/>
      <c r="BA4" s="132"/>
      <c r="BB4" s="132"/>
      <c r="BC4" s="132"/>
      <c r="BD4" s="132"/>
      <c r="BE4" s="132"/>
      <c r="BF4" s="132"/>
      <c r="BG4" s="132"/>
      <c r="BH4" s="132"/>
      <c r="BI4" s="132"/>
      <c r="BJ4" s="132"/>
      <c r="BK4" s="132"/>
      <c r="BL4" s="132"/>
      <c r="BM4" s="132"/>
      <c r="BN4" s="132"/>
      <c r="BO4" s="132"/>
      <c r="BP4" s="132"/>
      <c r="BQ4" s="132"/>
      <c r="BR4" s="132"/>
      <c r="BS4" s="132"/>
      <c r="BT4" s="132"/>
      <c r="BU4" s="132"/>
      <c r="BV4" s="132"/>
      <c r="BW4" s="132"/>
      <c r="BX4" s="132"/>
      <c r="BY4" s="132"/>
      <c r="BZ4" s="132"/>
      <c r="CA4" s="132"/>
      <c r="CB4" s="132"/>
      <c r="CC4" s="132"/>
      <c r="CD4" s="132"/>
      <c r="CE4" s="132"/>
      <c r="CF4" s="132"/>
      <c r="CG4" s="132"/>
      <c r="CH4" s="132"/>
      <c r="CI4" s="132"/>
      <c r="CJ4" s="132"/>
      <c r="CK4" s="132"/>
      <c r="CL4" s="132"/>
      <c r="CM4" s="132"/>
      <c r="CN4" s="132"/>
      <c r="CO4" s="132"/>
      <c r="CP4" s="132"/>
      <c r="CQ4" s="132"/>
      <c r="CR4" s="132"/>
      <c r="CS4" s="132"/>
      <c r="CT4" s="132"/>
      <c r="CU4" s="132"/>
      <c r="CV4" s="132"/>
      <c r="CW4" s="132"/>
      <c r="CX4" s="132"/>
      <c r="CY4" s="132"/>
      <c r="CZ4" s="132"/>
      <c r="DA4" s="132"/>
      <c r="DB4" s="132"/>
      <c r="DC4" s="132"/>
      <c r="DD4" s="132"/>
      <c r="DE4" s="132"/>
      <c r="DF4" s="132"/>
      <c r="DG4" s="132"/>
      <c r="DH4" s="132"/>
      <c r="DI4" s="132"/>
      <c r="DJ4" s="132"/>
      <c r="DK4" s="132"/>
      <c r="DL4" s="132"/>
      <c r="DM4" s="132"/>
      <c r="DN4" s="132"/>
      <c r="DO4" s="132"/>
      <c r="DP4" s="132"/>
      <c r="DQ4" s="132"/>
      <c r="DR4" s="132"/>
      <c r="DS4" s="132"/>
      <c r="DT4" s="132"/>
      <c r="DU4" s="132"/>
      <c r="DV4" s="132"/>
      <c r="DW4" s="132"/>
      <c r="DX4" s="132"/>
      <c r="DY4" s="132"/>
      <c r="DZ4" s="132"/>
      <c r="EA4" s="132"/>
      <c r="EB4" s="132"/>
      <c r="EC4" s="132"/>
      <c r="ED4" s="132"/>
      <c r="EE4" s="132"/>
      <c r="EF4" s="132"/>
      <c r="EG4" s="132"/>
      <c r="EH4" s="132"/>
      <c r="EI4" s="132"/>
      <c r="EJ4" s="132"/>
      <c r="EK4" s="132"/>
      <c r="EL4" s="132"/>
      <c r="EM4" s="132"/>
      <c r="EN4" s="132"/>
      <c r="EO4" s="132"/>
      <c r="EP4" s="132"/>
      <c r="EQ4" s="132"/>
      <c r="ER4" s="132"/>
      <c r="ES4" s="132"/>
      <c r="ET4" s="132"/>
      <c r="EU4" s="132"/>
      <c r="EV4" s="132"/>
      <c r="EW4" s="132"/>
      <c r="EX4" s="132"/>
      <c r="EY4" s="132"/>
      <c r="EZ4" s="132"/>
      <c r="FA4" s="132"/>
      <c r="FB4" s="132"/>
      <c r="FC4" s="132"/>
      <c r="FD4" s="132"/>
      <c r="FE4" s="132"/>
      <c r="FF4" s="132"/>
      <c r="FG4" s="132"/>
      <c r="FH4" s="132"/>
      <c r="FI4" s="132"/>
    </row>
    <row r="5" spans="1:165" s="4" customFormat="1" ht="39" customHeight="1" x14ac:dyDescent="0.2">
      <c r="A5" s="914" t="s">
        <v>166</v>
      </c>
      <c r="B5" s="914" t="s">
        <v>131</v>
      </c>
      <c r="C5" s="916" t="s">
        <v>1320</v>
      </c>
      <c r="D5" s="911" t="s">
        <v>20</v>
      </c>
      <c r="E5" s="911"/>
      <c r="F5" s="911" t="s">
        <v>35</v>
      </c>
      <c r="G5" s="911"/>
      <c r="H5" s="920" t="s">
        <v>167</v>
      </c>
      <c r="I5" s="921"/>
      <c r="J5" s="916" t="s">
        <v>168</v>
      </c>
      <c r="K5" s="922"/>
      <c r="L5" s="916" t="s">
        <v>31</v>
      </c>
      <c r="M5" s="922"/>
      <c r="N5" s="912" t="s">
        <v>169</v>
      </c>
      <c r="O5" s="909" t="s">
        <v>170</v>
      </c>
      <c r="P5" s="909" t="s">
        <v>171</v>
      </c>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row>
    <row r="6" spans="1:165" s="5" customFormat="1" ht="45" customHeight="1" x14ac:dyDescent="0.25">
      <c r="A6" s="915"/>
      <c r="B6" s="915"/>
      <c r="C6" s="917"/>
      <c r="D6" s="11" t="s">
        <v>172</v>
      </c>
      <c r="E6" s="601" t="s">
        <v>173</v>
      </c>
      <c r="F6" s="11" t="s">
        <v>172</v>
      </c>
      <c r="G6" s="601" t="s">
        <v>173</v>
      </c>
      <c r="H6" s="11" t="s">
        <v>172</v>
      </c>
      <c r="I6" s="601" t="s">
        <v>173</v>
      </c>
      <c r="J6" s="11" t="s">
        <v>172</v>
      </c>
      <c r="K6" s="601" t="s">
        <v>173</v>
      </c>
      <c r="L6" s="11" t="s">
        <v>172</v>
      </c>
      <c r="M6" s="601" t="s">
        <v>173</v>
      </c>
      <c r="N6" s="913"/>
      <c r="O6" s="910"/>
      <c r="P6" s="910"/>
    </row>
    <row r="7" spans="1:165" s="61" customFormat="1" x14ac:dyDescent="0.25">
      <c r="A7" s="56" t="s">
        <v>652</v>
      </c>
      <c r="B7" s="582" t="s">
        <v>653</v>
      </c>
      <c r="C7" s="58">
        <v>6911</v>
      </c>
      <c r="D7" s="334">
        <v>1</v>
      </c>
      <c r="E7" s="471"/>
      <c r="F7" s="59"/>
      <c r="G7" s="218"/>
      <c r="H7" s="470"/>
      <c r="I7" s="470"/>
      <c r="J7" s="470"/>
      <c r="K7" s="470"/>
      <c r="L7" s="470"/>
      <c r="M7" s="64"/>
      <c r="N7" s="60"/>
      <c r="O7" s="445"/>
      <c r="P7" s="445"/>
    </row>
    <row r="8" spans="1:165" x14ac:dyDescent="0.25">
      <c r="A8" s="6"/>
      <c r="D8" s="26"/>
      <c r="E8" s="26"/>
      <c r="F8" s="26"/>
      <c r="G8" s="26"/>
      <c r="H8" s="26"/>
      <c r="I8" s="26"/>
      <c r="J8" s="26"/>
      <c r="K8" s="26"/>
      <c r="L8" s="26"/>
      <c r="M8" s="26"/>
      <c r="N8" s="26"/>
      <c r="O8" s="12"/>
      <c r="P8" s="1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32"/>
      <c r="AX8" s="132"/>
      <c r="AY8" s="132"/>
      <c r="AZ8" s="132"/>
      <c r="BA8" s="132"/>
      <c r="BB8" s="132"/>
      <c r="BC8" s="132"/>
      <c r="BD8" s="132"/>
      <c r="BE8" s="132"/>
      <c r="BF8" s="132"/>
      <c r="BG8" s="132"/>
      <c r="BH8" s="132"/>
      <c r="BI8" s="132"/>
      <c r="BJ8" s="132"/>
      <c r="BK8" s="132"/>
      <c r="BL8" s="132"/>
      <c r="BM8" s="132"/>
      <c r="BN8" s="132"/>
      <c r="BO8" s="132"/>
      <c r="BP8" s="132"/>
      <c r="BQ8" s="132"/>
      <c r="BR8" s="132"/>
      <c r="BS8" s="132"/>
      <c r="BT8" s="132"/>
      <c r="BU8" s="132"/>
      <c r="BV8" s="132"/>
      <c r="BW8" s="132"/>
      <c r="BX8" s="132"/>
      <c r="BY8" s="132"/>
      <c r="BZ8" s="132"/>
      <c r="CA8" s="132"/>
      <c r="CB8" s="132"/>
      <c r="CC8" s="132"/>
      <c r="CD8" s="132"/>
      <c r="CE8" s="132"/>
      <c r="CF8" s="132"/>
      <c r="CG8" s="132"/>
      <c r="CH8" s="132"/>
      <c r="CI8" s="132"/>
      <c r="CJ8" s="132"/>
      <c r="CK8" s="132"/>
      <c r="CL8" s="132"/>
      <c r="CM8" s="132"/>
      <c r="CN8" s="132"/>
      <c r="CO8" s="132"/>
      <c r="CP8" s="132"/>
      <c r="CQ8" s="132"/>
      <c r="CR8" s="132"/>
      <c r="CS8" s="132"/>
      <c r="CT8" s="132"/>
      <c r="CU8" s="132"/>
      <c r="CV8" s="132"/>
      <c r="CW8" s="132"/>
      <c r="CX8" s="132"/>
      <c r="CY8" s="132"/>
      <c r="CZ8" s="132"/>
      <c r="DA8" s="132"/>
      <c r="DB8" s="132"/>
      <c r="DC8" s="132"/>
      <c r="DD8" s="132"/>
      <c r="DE8" s="132"/>
      <c r="DF8" s="132"/>
      <c r="DG8" s="132"/>
      <c r="DH8" s="132"/>
      <c r="DI8" s="132"/>
      <c r="DJ8" s="132"/>
      <c r="DK8" s="132"/>
      <c r="DL8" s="132"/>
      <c r="DM8" s="132"/>
      <c r="DN8" s="132"/>
      <c r="DO8" s="132"/>
      <c r="DP8" s="132"/>
      <c r="DQ8" s="132"/>
      <c r="DR8" s="132"/>
      <c r="DS8" s="132"/>
      <c r="DT8" s="132"/>
      <c r="DU8" s="132"/>
      <c r="DV8" s="132"/>
      <c r="DW8" s="132"/>
      <c r="DX8" s="132"/>
      <c r="DY8" s="132"/>
      <c r="DZ8" s="132"/>
      <c r="EA8" s="132"/>
      <c r="EB8" s="132"/>
      <c r="EC8" s="132"/>
      <c r="ED8" s="132"/>
      <c r="EE8" s="132"/>
      <c r="EF8" s="132"/>
      <c r="EG8" s="132"/>
      <c r="EH8" s="132"/>
      <c r="EI8" s="132"/>
      <c r="EJ8" s="132"/>
      <c r="EK8" s="132"/>
      <c r="EL8" s="132"/>
      <c r="EM8" s="132"/>
      <c r="EN8" s="132"/>
      <c r="EO8" s="132"/>
      <c r="EP8" s="132"/>
      <c r="EQ8" s="132"/>
      <c r="ER8" s="132"/>
      <c r="ES8" s="132"/>
      <c r="ET8" s="132"/>
      <c r="EU8" s="132"/>
      <c r="EV8" s="132"/>
      <c r="EW8" s="132"/>
      <c r="EX8" s="132"/>
      <c r="EY8" s="132"/>
      <c r="EZ8" s="132"/>
      <c r="FA8" s="132"/>
      <c r="FB8" s="132"/>
      <c r="FC8" s="132"/>
      <c r="FD8" s="132"/>
      <c r="FE8" s="132"/>
      <c r="FF8" s="132"/>
      <c r="FG8" s="132"/>
      <c r="FH8" s="132"/>
      <c r="FI8" s="132"/>
    </row>
    <row r="9" spans="1:165" x14ac:dyDescent="0.25">
      <c r="A9" s="929" t="s">
        <v>188</v>
      </c>
      <c r="B9" s="930"/>
      <c r="C9" s="20"/>
      <c r="D9" s="55"/>
      <c r="E9" s="55">
        <f>SUM(E7:E8)</f>
        <v>0</v>
      </c>
      <c r="F9" s="55"/>
      <c r="G9" s="55">
        <f>SUM(G7:G8)</f>
        <v>0</v>
      </c>
      <c r="H9" s="103"/>
      <c r="I9" s="103">
        <f>SUM(I7:I8)</f>
        <v>0</v>
      </c>
      <c r="J9" s="103"/>
      <c r="K9" s="103">
        <f>SUM(K7:K8)</f>
        <v>0</v>
      </c>
      <c r="L9" s="103"/>
      <c r="M9" s="103">
        <f>SUM(M7:M8)</f>
        <v>0</v>
      </c>
      <c r="N9" s="104"/>
      <c r="O9" s="10"/>
      <c r="P9" s="10"/>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32"/>
      <c r="AX9" s="132"/>
      <c r="AY9" s="132"/>
      <c r="AZ9" s="132"/>
      <c r="BA9" s="132"/>
      <c r="BB9" s="132"/>
      <c r="BC9" s="132"/>
      <c r="BD9" s="132"/>
      <c r="BE9" s="132"/>
      <c r="BF9" s="132"/>
      <c r="BG9" s="132"/>
      <c r="BH9" s="132"/>
      <c r="BI9" s="132"/>
      <c r="BJ9" s="132"/>
      <c r="BK9" s="132"/>
      <c r="BL9" s="132"/>
      <c r="BM9" s="132"/>
      <c r="BN9" s="132"/>
      <c r="BO9" s="132"/>
      <c r="BP9" s="132"/>
      <c r="BQ9" s="132"/>
      <c r="BR9" s="132"/>
      <c r="BS9" s="132"/>
      <c r="BT9" s="132"/>
      <c r="BU9" s="132"/>
      <c r="BV9" s="132"/>
      <c r="BW9" s="132"/>
      <c r="BX9" s="132"/>
      <c r="BY9" s="132"/>
      <c r="BZ9" s="132"/>
      <c r="CA9" s="132"/>
      <c r="CB9" s="132"/>
      <c r="CC9" s="132"/>
      <c r="CD9" s="132"/>
      <c r="CE9" s="132"/>
      <c r="CF9" s="132"/>
      <c r="CG9" s="132"/>
      <c r="CH9" s="132"/>
      <c r="CI9" s="132"/>
      <c r="CJ9" s="132"/>
      <c r="CK9" s="132"/>
      <c r="CL9" s="132"/>
      <c r="CM9" s="132"/>
      <c r="CN9" s="132"/>
      <c r="CO9" s="132"/>
      <c r="CP9" s="132"/>
      <c r="CQ9" s="132"/>
      <c r="CR9" s="132"/>
      <c r="CS9" s="132"/>
      <c r="CT9" s="132"/>
      <c r="CU9" s="132"/>
      <c r="CV9" s="132"/>
      <c r="CW9" s="132"/>
      <c r="CX9" s="132"/>
      <c r="CY9" s="132"/>
      <c r="CZ9" s="132"/>
      <c r="DA9" s="132"/>
      <c r="DB9" s="132"/>
      <c r="DC9" s="132"/>
      <c r="DD9" s="132"/>
      <c r="DE9" s="132"/>
      <c r="DF9" s="132"/>
      <c r="DG9" s="132"/>
      <c r="DH9" s="132"/>
      <c r="DI9" s="132"/>
      <c r="DJ9" s="132"/>
      <c r="DK9" s="132"/>
      <c r="DL9" s="132"/>
      <c r="DM9" s="132"/>
      <c r="DN9" s="132"/>
      <c r="DO9" s="132"/>
      <c r="DP9" s="132"/>
      <c r="DQ9" s="132"/>
      <c r="DR9" s="132"/>
      <c r="DS9" s="132"/>
      <c r="DT9" s="132"/>
      <c r="DU9" s="132"/>
      <c r="DV9" s="132"/>
      <c r="DW9" s="132"/>
      <c r="DX9" s="132"/>
      <c r="DY9" s="132"/>
      <c r="DZ9" s="132"/>
      <c r="EA9" s="132"/>
      <c r="EB9" s="132"/>
      <c r="EC9" s="132"/>
      <c r="ED9" s="132"/>
      <c r="EE9" s="132"/>
      <c r="EF9" s="132"/>
      <c r="EG9" s="132"/>
      <c r="EH9" s="132"/>
      <c r="EI9" s="132"/>
      <c r="EJ9" s="132"/>
      <c r="EK9" s="132"/>
      <c r="EL9" s="132"/>
      <c r="EM9" s="132"/>
      <c r="EN9" s="132"/>
      <c r="EO9" s="132"/>
      <c r="EP9" s="132"/>
      <c r="EQ9" s="132"/>
      <c r="ER9" s="132"/>
      <c r="ES9" s="132"/>
      <c r="ET9" s="132"/>
      <c r="EU9" s="132"/>
      <c r="EV9" s="132"/>
      <c r="EW9" s="132"/>
      <c r="EX9" s="132"/>
      <c r="EY9" s="132"/>
      <c r="EZ9" s="132"/>
      <c r="FA9" s="132"/>
      <c r="FB9" s="132"/>
      <c r="FC9" s="132"/>
      <c r="FD9" s="132"/>
      <c r="FE9" s="132"/>
      <c r="FF9" s="132"/>
      <c r="FG9" s="132"/>
      <c r="FH9" s="132"/>
      <c r="FI9" s="132"/>
    </row>
    <row r="10" spans="1:165" x14ac:dyDescent="0.25">
      <c r="A10" s="940" t="s">
        <v>189</v>
      </c>
      <c r="B10" s="941"/>
      <c r="C10" s="590"/>
      <c r="D10" s="942">
        <f>E9+G9+I9+K9+M9</f>
        <v>0</v>
      </c>
      <c r="E10" s="943"/>
      <c r="F10" s="943"/>
      <c r="G10" s="943"/>
      <c r="H10" s="944"/>
      <c r="I10" s="944"/>
      <c r="J10" s="944"/>
      <c r="K10" s="944"/>
      <c r="L10" s="944"/>
      <c r="M10" s="945"/>
      <c r="N10" s="107"/>
      <c r="O10" s="108"/>
      <c r="P10" s="108"/>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32"/>
      <c r="AX10" s="132"/>
      <c r="AY10" s="132"/>
      <c r="AZ10" s="132"/>
      <c r="BA10" s="132"/>
      <c r="BB10" s="132"/>
      <c r="BC10" s="132"/>
      <c r="BD10" s="132"/>
      <c r="BE10" s="132"/>
      <c r="BF10" s="132"/>
      <c r="BG10" s="132"/>
      <c r="BH10" s="132"/>
      <c r="BI10" s="132"/>
      <c r="BJ10" s="132"/>
      <c r="BK10" s="132"/>
      <c r="BL10" s="132"/>
      <c r="BM10" s="132"/>
      <c r="BN10" s="132"/>
      <c r="BO10" s="132"/>
      <c r="BP10" s="132"/>
      <c r="BQ10" s="132"/>
      <c r="BR10" s="132"/>
      <c r="BS10" s="132"/>
      <c r="BT10" s="132"/>
      <c r="BU10" s="132"/>
      <c r="BV10" s="132"/>
      <c r="BW10" s="132"/>
      <c r="BX10" s="132"/>
      <c r="BY10" s="132"/>
      <c r="BZ10" s="132"/>
      <c r="CA10" s="132"/>
      <c r="CB10" s="132"/>
      <c r="CC10" s="132"/>
      <c r="CD10" s="132"/>
      <c r="CE10" s="132"/>
      <c r="CF10" s="132"/>
      <c r="CG10" s="132"/>
      <c r="CH10" s="132"/>
      <c r="CI10" s="132"/>
      <c r="CJ10" s="132"/>
      <c r="CK10" s="132"/>
      <c r="CL10" s="132"/>
      <c r="CM10" s="132"/>
      <c r="CN10" s="132"/>
      <c r="CO10" s="132"/>
      <c r="CP10" s="132"/>
      <c r="CQ10" s="132"/>
      <c r="CR10" s="132"/>
      <c r="CS10" s="132"/>
      <c r="CT10" s="132"/>
      <c r="CU10" s="132"/>
      <c r="CV10" s="132"/>
      <c r="CW10" s="132"/>
      <c r="CX10" s="132"/>
      <c r="CY10" s="132"/>
      <c r="CZ10" s="132"/>
      <c r="DA10" s="132"/>
      <c r="DB10" s="132"/>
      <c r="DC10" s="132"/>
      <c r="DD10" s="132"/>
      <c r="DE10" s="132"/>
      <c r="DF10" s="132"/>
      <c r="DG10" s="132"/>
      <c r="DH10" s="132"/>
      <c r="DI10" s="132"/>
      <c r="DJ10" s="132"/>
      <c r="DK10" s="132"/>
      <c r="DL10" s="132"/>
      <c r="DM10" s="132"/>
      <c r="DN10" s="132"/>
      <c r="DO10" s="132"/>
      <c r="DP10" s="132"/>
      <c r="DQ10" s="132"/>
      <c r="DR10" s="132"/>
      <c r="DS10" s="132"/>
      <c r="DT10" s="132"/>
      <c r="DU10" s="132"/>
      <c r="DV10" s="132"/>
      <c r="DW10" s="132"/>
      <c r="DX10" s="132"/>
      <c r="DY10" s="132"/>
      <c r="DZ10" s="132"/>
      <c r="EA10" s="132"/>
      <c r="EB10" s="132"/>
      <c r="EC10" s="132"/>
      <c r="ED10" s="132"/>
      <c r="EE10" s="132"/>
      <c r="EF10" s="132"/>
      <c r="EG10" s="132"/>
      <c r="EH10" s="132"/>
      <c r="EI10" s="132"/>
      <c r="EJ10" s="132"/>
      <c r="EK10" s="132"/>
      <c r="EL10" s="132"/>
      <c r="EM10" s="132"/>
      <c r="EN10" s="132"/>
      <c r="EO10" s="132"/>
      <c r="EP10" s="132"/>
      <c r="EQ10" s="132"/>
      <c r="ER10" s="132"/>
      <c r="ES10" s="132"/>
      <c r="ET10" s="132"/>
      <c r="EU10" s="132"/>
      <c r="EV10" s="132"/>
      <c r="EW10" s="132"/>
      <c r="EX10" s="132"/>
      <c r="EY10" s="132"/>
      <c r="EZ10" s="132"/>
      <c r="FA10" s="132"/>
      <c r="FB10" s="132"/>
      <c r="FC10" s="132"/>
      <c r="FD10" s="132"/>
      <c r="FE10" s="132"/>
      <c r="FF10" s="132"/>
      <c r="FG10" s="132"/>
      <c r="FH10" s="132"/>
      <c r="FI10" s="132"/>
    </row>
    <row r="11" spans="1:165" s="27" customFormat="1" x14ac:dyDescent="0.25">
      <c r="A11" s="929" t="s">
        <v>190</v>
      </c>
      <c r="B11" s="946"/>
      <c r="C11" s="33"/>
      <c r="D11" s="938">
        <f>SUM(D7:E8)</f>
        <v>1</v>
      </c>
      <c r="E11" s="947"/>
      <c r="F11" s="938">
        <f>SUM(F7:G8)</f>
        <v>0</v>
      </c>
      <c r="G11" s="947"/>
      <c r="H11" s="938">
        <f>SUM(H7:I8)</f>
        <v>0</v>
      </c>
      <c r="I11" s="939"/>
      <c r="J11" s="938">
        <f>SUM(J7:K8)</f>
        <v>0</v>
      </c>
      <c r="K11" s="939"/>
      <c r="L11" s="938">
        <f>SUM(L7:M8)</f>
        <v>0</v>
      </c>
      <c r="M11" s="939"/>
      <c r="N11" s="39">
        <f>SUM(N7:N8)</f>
        <v>0</v>
      </c>
      <c r="O11" s="35"/>
      <c r="P11" s="35"/>
    </row>
    <row r="12" spans="1:165" s="27" customFormat="1" x14ac:dyDescent="0.25">
      <c r="A12" s="161" t="s">
        <v>191</v>
      </c>
      <c r="B12" s="162">
        <f>D11/(D11+F11+H11+J11)*100</f>
        <v>100</v>
      </c>
      <c r="C12" s="29"/>
      <c r="D12" s="29"/>
      <c r="E12" s="29"/>
      <c r="F12" s="29"/>
      <c r="G12" s="29"/>
      <c r="H12" s="29"/>
      <c r="I12" s="29"/>
      <c r="J12" s="29"/>
      <c r="K12" s="29"/>
      <c r="L12" s="29"/>
      <c r="M12" s="29"/>
      <c r="N12" s="29"/>
      <c r="O12" s="98"/>
      <c r="P12" s="98"/>
    </row>
    <row r="13" spans="1:165" s="166" customFormat="1" x14ac:dyDescent="0.25">
      <c r="A13" s="310"/>
      <c r="B13" s="310"/>
      <c r="C13" s="2"/>
      <c r="D13" s="2"/>
      <c r="E13" s="2"/>
      <c r="F13" s="2"/>
      <c r="G13" s="2"/>
      <c r="H13" s="2"/>
      <c r="I13" s="2"/>
      <c r="J13" s="2"/>
      <c r="K13" s="2"/>
      <c r="L13" s="2"/>
      <c r="M13" s="2"/>
      <c r="N13" s="2"/>
      <c r="O13" s="310"/>
      <c r="P13" s="310"/>
      <c r="Q13" s="310"/>
      <c r="R13" s="310"/>
      <c r="S13" s="310"/>
      <c r="T13" s="310"/>
      <c r="U13" s="310"/>
      <c r="V13" s="310"/>
      <c r="W13" s="310"/>
      <c r="X13" s="310"/>
      <c r="Y13" s="310"/>
      <c r="Z13" s="310"/>
      <c r="AA13" s="310"/>
      <c r="AB13" s="310"/>
      <c r="AC13" s="310"/>
      <c r="AD13" s="310"/>
      <c r="AE13" s="310"/>
      <c r="AF13" s="310"/>
      <c r="AG13" s="310"/>
      <c r="AH13" s="310"/>
      <c r="AI13" s="310"/>
      <c r="AJ13" s="310"/>
      <c r="AK13" s="310"/>
      <c r="AL13" s="310"/>
      <c r="AM13" s="310"/>
      <c r="AN13" s="310"/>
      <c r="AO13" s="310"/>
      <c r="AP13" s="310"/>
      <c r="AQ13" s="310"/>
      <c r="AR13" s="310"/>
      <c r="AS13" s="310"/>
      <c r="AT13" s="310"/>
      <c r="AU13" s="310"/>
      <c r="AV13" s="310"/>
      <c r="AW13" s="310"/>
      <c r="AX13" s="310"/>
      <c r="AY13" s="310"/>
      <c r="AZ13" s="310"/>
      <c r="BA13" s="310"/>
      <c r="BB13" s="310"/>
      <c r="BC13" s="310"/>
      <c r="BD13" s="310"/>
      <c r="BE13" s="310"/>
      <c r="BF13" s="310"/>
      <c r="BG13" s="310"/>
      <c r="BH13" s="310"/>
      <c r="BI13" s="310"/>
      <c r="BJ13" s="310"/>
      <c r="BK13" s="310"/>
      <c r="BL13" s="310"/>
      <c r="BM13" s="310"/>
      <c r="BN13" s="310"/>
      <c r="BO13" s="310"/>
      <c r="BP13" s="310"/>
      <c r="BQ13" s="310"/>
      <c r="BR13" s="310"/>
      <c r="BS13" s="310"/>
      <c r="BT13" s="310"/>
      <c r="BU13" s="310"/>
      <c r="BV13" s="310"/>
      <c r="BW13" s="310"/>
      <c r="BX13" s="310"/>
      <c r="BY13" s="310"/>
      <c r="BZ13" s="310"/>
      <c r="CA13" s="310"/>
      <c r="CB13" s="310"/>
      <c r="CC13" s="310"/>
      <c r="CD13" s="310"/>
      <c r="CE13" s="310"/>
      <c r="CF13" s="310"/>
      <c r="CG13" s="310"/>
      <c r="CH13" s="310"/>
      <c r="CI13" s="310"/>
      <c r="CJ13" s="310"/>
      <c r="CK13" s="310"/>
      <c r="CL13" s="310"/>
      <c r="CM13" s="310"/>
      <c r="CN13" s="310"/>
      <c r="CO13" s="310"/>
      <c r="CP13" s="310"/>
      <c r="CQ13" s="310"/>
      <c r="CR13" s="310"/>
      <c r="CS13" s="310"/>
      <c r="CT13" s="310"/>
      <c r="CU13" s="310"/>
      <c r="CV13" s="310"/>
      <c r="CW13" s="310"/>
      <c r="CX13" s="310"/>
      <c r="CY13" s="310"/>
      <c r="CZ13" s="310"/>
      <c r="DA13" s="310"/>
      <c r="DB13" s="310"/>
      <c r="DC13" s="310"/>
      <c r="DD13" s="310"/>
      <c r="DE13" s="310"/>
      <c r="DF13" s="310"/>
      <c r="DG13" s="310"/>
      <c r="DH13" s="310"/>
      <c r="DI13" s="310"/>
      <c r="DJ13" s="310"/>
      <c r="DK13" s="310"/>
      <c r="DL13" s="310"/>
      <c r="DM13" s="310"/>
      <c r="DN13" s="310"/>
      <c r="DO13" s="310"/>
      <c r="DP13" s="310"/>
      <c r="DQ13" s="310"/>
      <c r="DR13" s="310"/>
      <c r="DS13" s="310"/>
      <c r="DT13" s="310"/>
      <c r="DU13" s="310"/>
      <c r="DV13" s="310"/>
      <c r="DW13" s="310"/>
      <c r="DX13" s="310"/>
      <c r="DY13" s="310"/>
      <c r="DZ13" s="310"/>
      <c r="EA13" s="310"/>
      <c r="EB13" s="310"/>
      <c r="EC13" s="310"/>
      <c r="ED13" s="310"/>
      <c r="EE13" s="310"/>
      <c r="EF13" s="310"/>
      <c r="EG13" s="310"/>
      <c r="EH13" s="310"/>
      <c r="EI13" s="310"/>
      <c r="EJ13" s="310"/>
      <c r="EK13" s="310"/>
      <c r="EL13" s="310"/>
      <c r="EM13" s="310"/>
      <c r="EN13" s="310"/>
      <c r="EO13" s="310"/>
      <c r="EP13" s="310"/>
      <c r="EQ13" s="310"/>
      <c r="ER13" s="310"/>
      <c r="ES13" s="310"/>
      <c r="ET13" s="310"/>
      <c r="EU13" s="310"/>
      <c r="EV13" s="310"/>
      <c r="EW13" s="310"/>
      <c r="EX13" s="310"/>
      <c r="EY13" s="310"/>
      <c r="EZ13" s="310"/>
      <c r="FA13" s="310"/>
      <c r="FB13" s="310"/>
      <c r="FC13" s="310"/>
      <c r="FD13" s="310"/>
      <c r="FE13" s="310"/>
      <c r="FF13" s="310"/>
      <c r="FG13" s="310"/>
      <c r="FH13" s="310"/>
      <c r="FI13" s="310"/>
    </row>
    <row r="14" spans="1:165" s="166" customFormat="1" x14ac:dyDescent="0.25">
      <c r="A14" s="310"/>
      <c r="B14" s="310"/>
      <c r="C14" s="2"/>
      <c r="D14" s="2"/>
      <c r="E14" s="2"/>
      <c r="F14" s="2"/>
      <c r="G14" s="2"/>
      <c r="H14" s="2"/>
      <c r="I14" s="2"/>
      <c r="J14" s="2"/>
      <c r="K14" s="2"/>
      <c r="L14" s="2"/>
      <c r="M14" s="2"/>
      <c r="N14" s="2"/>
      <c r="O14" s="310"/>
      <c r="P14" s="310"/>
      <c r="Q14" s="310"/>
      <c r="R14" s="310"/>
      <c r="S14" s="310"/>
      <c r="T14" s="310"/>
      <c r="U14" s="310"/>
      <c r="V14" s="310"/>
      <c r="W14" s="310"/>
      <c r="X14" s="310"/>
      <c r="Y14" s="310"/>
      <c r="Z14" s="310"/>
      <c r="AA14" s="310"/>
      <c r="AB14" s="310"/>
      <c r="AC14" s="310"/>
      <c r="AD14" s="310"/>
      <c r="AE14" s="310"/>
      <c r="AF14" s="310"/>
      <c r="AG14" s="310"/>
      <c r="AH14" s="310"/>
      <c r="AI14" s="310"/>
      <c r="AJ14" s="310"/>
      <c r="AK14" s="310"/>
      <c r="AL14" s="310"/>
      <c r="AM14" s="310"/>
      <c r="AN14" s="310"/>
      <c r="AO14" s="310"/>
      <c r="AP14" s="310"/>
      <c r="AQ14" s="310"/>
      <c r="AR14" s="310"/>
      <c r="AS14" s="310"/>
      <c r="AT14" s="310"/>
      <c r="AU14" s="310"/>
      <c r="AV14" s="310"/>
      <c r="AW14" s="310"/>
      <c r="AX14" s="310"/>
      <c r="AY14" s="310"/>
      <c r="AZ14" s="310"/>
      <c r="BA14" s="310"/>
      <c r="BB14" s="310"/>
      <c r="BC14" s="310"/>
      <c r="BD14" s="310"/>
      <c r="BE14" s="310"/>
      <c r="BF14" s="310"/>
      <c r="BG14" s="310"/>
      <c r="BH14" s="310"/>
      <c r="BI14" s="310"/>
      <c r="BJ14" s="310"/>
      <c r="BK14" s="310"/>
      <c r="BL14" s="310"/>
      <c r="BM14" s="310"/>
      <c r="BN14" s="310"/>
      <c r="BO14" s="310"/>
      <c r="BP14" s="310"/>
      <c r="BQ14" s="310"/>
      <c r="BR14" s="310"/>
      <c r="BS14" s="310"/>
      <c r="BT14" s="310"/>
      <c r="BU14" s="310"/>
      <c r="BV14" s="310"/>
      <c r="BW14" s="310"/>
      <c r="BX14" s="310"/>
      <c r="BY14" s="310"/>
      <c r="BZ14" s="310"/>
      <c r="CA14" s="310"/>
      <c r="CB14" s="310"/>
      <c r="CC14" s="310"/>
      <c r="CD14" s="310"/>
      <c r="CE14" s="310"/>
      <c r="CF14" s="310"/>
      <c r="CG14" s="310"/>
      <c r="CH14" s="310"/>
      <c r="CI14" s="310"/>
      <c r="CJ14" s="310"/>
      <c r="CK14" s="310"/>
      <c r="CL14" s="310"/>
      <c r="CM14" s="310"/>
      <c r="CN14" s="310"/>
      <c r="CO14" s="310"/>
      <c r="CP14" s="310"/>
      <c r="CQ14" s="310"/>
      <c r="CR14" s="310"/>
      <c r="CS14" s="310"/>
      <c r="CT14" s="310"/>
      <c r="CU14" s="310"/>
      <c r="CV14" s="310"/>
      <c r="CW14" s="310"/>
      <c r="CX14" s="310"/>
      <c r="CY14" s="310"/>
      <c r="CZ14" s="310"/>
      <c r="DA14" s="310"/>
      <c r="DB14" s="310"/>
      <c r="DC14" s="310"/>
      <c r="DD14" s="310"/>
      <c r="DE14" s="310"/>
      <c r="DF14" s="310"/>
      <c r="DG14" s="310"/>
      <c r="DH14" s="310"/>
      <c r="DI14" s="310"/>
      <c r="DJ14" s="310"/>
      <c r="DK14" s="310"/>
      <c r="DL14" s="310"/>
      <c r="DM14" s="310"/>
      <c r="DN14" s="310"/>
      <c r="DO14" s="310"/>
      <c r="DP14" s="310"/>
      <c r="DQ14" s="310"/>
      <c r="DR14" s="310"/>
      <c r="DS14" s="310"/>
      <c r="DT14" s="310"/>
      <c r="DU14" s="310"/>
      <c r="DV14" s="310"/>
      <c r="DW14" s="310"/>
      <c r="DX14" s="310"/>
      <c r="DY14" s="310"/>
      <c r="DZ14" s="310"/>
      <c r="EA14" s="310"/>
      <c r="EB14" s="310"/>
      <c r="EC14" s="310"/>
      <c r="ED14" s="310"/>
      <c r="EE14" s="310"/>
      <c r="EF14" s="310"/>
      <c r="EG14" s="310"/>
      <c r="EH14" s="310"/>
      <c r="EI14" s="310"/>
      <c r="EJ14" s="310"/>
      <c r="EK14" s="310"/>
      <c r="EL14" s="310"/>
      <c r="EM14" s="310"/>
      <c r="EN14" s="310"/>
      <c r="EO14" s="310"/>
      <c r="EP14" s="310"/>
      <c r="EQ14" s="310"/>
      <c r="ER14" s="310"/>
      <c r="ES14" s="310"/>
      <c r="ET14" s="310"/>
      <c r="EU14" s="310"/>
      <c r="EV14" s="310"/>
      <c r="EW14" s="310"/>
      <c r="EX14" s="310"/>
      <c r="EY14" s="310"/>
      <c r="EZ14" s="310"/>
      <c r="FA14" s="310"/>
      <c r="FB14" s="310"/>
      <c r="FC14" s="310"/>
      <c r="FD14" s="310"/>
      <c r="FE14" s="310"/>
      <c r="FF14" s="310"/>
      <c r="FG14" s="310"/>
      <c r="FH14" s="310"/>
      <c r="FI14" s="310"/>
    </row>
    <row r="15" spans="1:165" s="166" customFormat="1" x14ac:dyDescent="0.25">
      <c r="A15" s="310"/>
      <c r="B15" s="310"/>
      <c r="C15" s="2"/>
      <c r="D15" s="2"/>
      <c r="E15" s="2"/>
      <c r="F15" s="2"/>
      <c r="G15" s="2"/>
      <c r="H15" s="2"/>
      <c r="I15" s="2"/>
      <c r="J15" s="2"/>
      <c r="K15" s="2"/>
      <c r="L15" s="2"/>
      <c r="M15" s="2"/>
      <c r="N15" s="2"/>
      <c r="O15" s="310"/>
      <c r="P15" s="310"/>
      <c r="Q15" s="310"/>
      <c r="R15" s="310"/>
      <c r="S15" s="310"/>
      <c r="T15" s="310"/>
      <c r="U15" s="310"/>
      <c r="V15" s="310"/>
      <c r="W15" s="310"/>
      <c r="X15" s="310"/>
      <c r="Y15" s="310"/>
      <c r="Z15" s="310"/>
      <c r="AA15" s="310"/>
      <c r="AB15" s="310"/>
      <c r="AC15" s="310"/>
      <c r="AD15" s="310"/>
      <c r="AE15" s="310"/>
      <c r="AF15" s="310"/>
      <c r="AG15" s="310"/>
      <c r="AH15" s="310"/>
      <c r="AI15" s="310"/>
      <c r="AJ15" s="310"/>
      <c r="AK15" s="310"/>
      <c r="AL15" s="310"/>
      <c r="AM15" s="310"/>
      <c r="AN15" s="310"/>
      <c r="AO15" s="310"/>
      <c r="AP15" s="310"/>
      <c r="AQ15" s="310"/>
      <c r="AR15" s="310"/>
      <c r="AS15" s="310"/>
      <c r="AT15" s="310"/>
      <c r="AU15" s="310"/>
      <c r="AV15" s="310"/>
      <c r="AW15" s="310"/>
      <c r="AX15" s="310"/>
      <c r="AY15" s="310"/>
      <c r="AZ15" s="310"/>
      <c r="BA15" s="310"/>
      <c r="BB15" s="310"/>
      <c r="BC15" s="310"/>
      <c r="BD15" s="310"/>
      <c r="BE15" s="310"/>
      <c r="BF15" s="310"/>
      <c r="BG15" s="310"/>
      <c r="BH15" s="310"/>
      <c r="BI15" s="310"/>
      <c r="BJ15" s="310"/>
      <c r="BK15" s="310"/>
      <c r="BL15" s="310"/>
      <c r="BM15" s="310"/>
      <c r="BN15" s="310"/>
      <c r="BO15" s="310"/>
      <c r="BP15" s="310"/>
      <c r="BQ15" s="310"/>
      <c r="BR15" s="310"/>
      <c r="BS15" s="310"/>
      <c r="BT15" s="310"/>
      <c r="BU15" s="310"/>
      <c r="BV15" s="310"/>
      <c r="BW15" s="310"/>
      <c r="BX15" s="310"/>
      <c r="BY15" s="310"/>
      <c r="BZ15" s="310"/>
      <c r="CA15" s="310"/>
      <c r="CB15" s="310"/>
      <c r="CC15" s="310"/>
      <c r="CD15" s="310"/>
      <c r="CE15" s="310"/>
      <c r="CF15" s="310"/>
      <c r="CG15" s="310"/>
      <c r="CH15" s="310"/>
      <c r="CI15" s="310"/>
      <c r="CJ15" s="310"/>
      <c r="CK15" s="310"/>
      <c r="CL15" s="310"/>
      <c r="CM15" s="310"/>
      <c r="CN15" s="310"/>
      <c r="CO15" s="310"/>
      <c r="CP15" s="310"/>
      <c r="CQ15" s="310"/>
      <c r="CR15" s="310"/>
      <c r="CS15" s="310"/>
      <c r="CT15" s="310"/>
      <c r="CU15" s="310"/>
      <c r="CV15" s="310"/>
      <c r="CW15" s="310"/>
      <c r="CX15" s="310"/>
      <c r="CY15" s="310"/>
      <c r="CZ15" s="310"/>
      <c r="DA15" s="310"/>
      <c r="DB15" s="310"/>
      <c r="DC15" s="310"/>
      <c r="DD15" s="310"/>
      <c r="DE15" s="310"/>
      <c r="DF15" s="310"/>
      <c r="DG15" s="310"/>
      <c r="DH15" s="310"/>
      <c r="DI15" s="310"/>
      <c r="DJ15" s="310"/>
      <c r="DK15" s="310"/>
      <c r="DL15" s="310"/>
      <c r="DM15" s="310"/>
      <c r="DN15" s="310"/>
      <c r="DO15" s="310"/>
      <c r="DP15" s="310"/>
      <c r="DQ15" s="310"/>
      <c r="DR15" s="310"/>
      <c r="DS15" s="310"/>
      <c r="DT15" s="310"/>
      <c r="DU15" s="310"/>
      <c r="DV15" s="310"/>
      <c r="DW15" s="310"/>
      <c r="DX15" s="310"/>
      <c r="DY15" s="310"/>
      <c r="DZ15" s="310"/>
      <c r="EA15" s="310"/>
      <c r="EB15" s="310"/>
      <c r="EC15" s="310"/>
      <c r="ED15" s="310"/>
      <c r="EE15" s="310"/>
      <c r="EF15" s="310"/>
      <c r="EG15" s="310"/>
      <c r="EH15" s="310"/>
      <c r="EI15" s="310"/>
      <c r="EJ15" s="310"/>
      <c r="EK15" s="310"/>
      <c r="EL15" s="310"/>
      <c r="EM15" s="310"/>
      <c r="EN15" s="310"/>
      <c r="EO15" s="310"/>
      <c r="EP15" s="310"/>
      <c r="EQ15" s="310"/>
      <c r="ER15" s="310"/>
      <c r="ES15" s="310"/>
      <c r="ET15" s="310"/>
      <c r="EU15" s="310"/>
      <c r="EV15" s="310"/>
      <c r="EW15" s="310"/>
      <c r="EX15" s="310"/>
      <c r="EY15" s="310"/>
      <c r="EZ15" s="310"/>
      <c r="FA15" s="310"/>
      <c r="FB15" s="310"/>
      <c r="FC15" s="310"/>
      <c r="FD15" s="310"/>
      <c r="FE15" s="310"/>
      <c r="FF15" s="310"/>
      <c r="FG15" s="310"/>
      <c r="FH15" s="310"/>
      <c r="FI15" s="310"/>
    </row>
    <row r="16" spans="1:165" s="166" customFormat="1" x14ac:dyDescent="0.25">
      <c r="A16" s="310"/>
      <c r="B16" s="310"/>
      <c r="C16" s="2"/>
      <c r="D16" s="2"/>
      <c r="E16" s="2"/>
      <c r="F16" s="2"/>
      <c r="G16" s="2"/>
      <c r="H16" s="2"/>
      <c r="I16" s="2"/>
      <c r="J16" s="2"/>
      <c r="K16" s="2"/>
      <c r="L16" s="2"/>
      <c r="M16" s="2"/>
      <c r="N16" s="2"/>
      <c r="O16" s="310"/>
      <c r="P16" s="310"/>
      <c r="Q16" s="310"/>
      <c r="R16" s="310"/>
      <c r="S16" s="310"/>
      <c r="T16" s="310"/>
      <c r="U16" s="310"/>
      <c r="V16" s="310"/>
      <c r="W16" s="310"/>
      <c r="X16" s="310"/>
      <c r="Y16" s="310"/>
      <c r="Z16" s="310"/>
      <c r="AA16" s="310"/>
      <c r="AB16" s="310"/>
      <c r="AC16" s="310"/>
      <c r="AD16" s="310"/>
      <c r="AE16" s="310"/>
      <c r="AF16" s="310"/>
      <c r="AG16" s="310"/>
      <c r="AH16" s="310"/>
      <c r="AI16" s="310"/>
      <c r="AJ16" s="310"/>
      <c r="AK16" s="310"/>
      <c r="AL16" s="310"/>
      <c r="AM16" s="310"/>
      <c r="AN16" s="310"/>
      <c r="AO16" s="310"/>
      <c r="AP16" s="310"/>
      <c r="AQ16" s="310"/>
      <c r="AR16" s="310"/>
      <c r="AS16" s="310"/>
      <c r="AT16" s="310"/>
      <c r="AU16" s="310"/>
      <c r="AV16" s="310"/>
      <c r="AW16" s="310"/>
      <c r="AX16" s="310"/>
      <c r="AY16" s="310"/>
      <c r="AZ16" s="310"/>
      <c r="BA16" s="310"/>
      <c r="BB16" s="310"/>
      <c r="BC16" s="310"/>
      <c r="BD16" s="310"/>
      <c r="BE16" s="310"/>
      <c r="BF16" s="310"/>
      <c r="BG16" s="310"/>
      <c r="BH16" s="310"/>
      <c r="BI16" s="310"/>
      <c r="BJ16" s="310"/>
      <c r="BK16" s="310"/>
      <c r="BL16" s="310"/>
      <c r="BM16" s="310"/>
      <c r="BN16" s="310"/>
      <c r="BO16" s="310"/>
      <c r="BP16" s="310"/>
      <c r="BQ16" s="310"/>
      <c r="BR16" s="310"/>
      <c r="BS16" s="310"/>
      <c r="BT16" s="310"/>
      <c r="BU16" s="310"/>
      <c r="BV16" s="310"/>
      <c r="BW16" s="310"/>
      <c r="BX16" s="310"/>
      <c r="BY16" s="310"/>
      <c r="BZ16" s="310"/>
      <c r="CA16" s="310"/>
      <c r="CB16" s="310"/>
      <c r="CC16" s="310"/>
      <c r="CD16" s="310"/>
      <c r="CE16" s="310"/>
      <c r="CF16" s="310"/>
      <c r="CG16" s="310"/>
      <c r="CH16" s="310"/>
      <c r="CI16" s="310"/>
      <c r="CJ16" s="310"/>
      <c r="CK16" s="310"/>
      <c r="CL16" s="310"/>
      <c r="CM16" s="310"/>
      <c r="CN16" s="310"/>
      <c r="CO16" s="310"/>
      <c r="CP16" s="310"/>
      <c r="CQ16" s="310"/>
      <c r="CR16" s="310"/>
      <c r="CS16" s="310"/>
      <c r="CT16" s="310"/>
      <c r="CU16" s="310"/>
      <c r="CV16" s="310"/>
      <c r="CW16" s="310"/>
      <c r="CX16" s="310"/>
      <c r="CY16" s="310"/>
      <c r="CZ16" s="310"/>
      <c r="DA16" s="310"/>
      <c r="DB16" s="310"/>
      <c r="DC16" s="310"/>
      <c r="DD16" s="310"/>
      <c r="DE16" s="310"/>
      <c r="DF16" s="310"/>
      <c r="DG16" s="310"/>
      <c r="DH16" s="310"/>
      <c r="DI16" s="310"/>
      <c r="DJ16" s="310"/>
      <c r="DK16" s="310"/>
      <c r="DL16" s="310"/>
      <c r="DM16" s="310"/>
      <c r="DN16" s="310"/>
      <c r="DO16" s="310"/>
      <c r="DP16" s="310"/>
      <c r="DQ16" s="310"/>
      <c r="DR16" s="310"/>
      <c r="DS16" s="310"/>
      <c r="DT16" s="310"/>
      <c r="DU16" s="310"/>
      <c r="DV16" s="310"/>
      <c r="DW16" s="310"/>
      <c r="DX16" s="310"/>
      <c r="DY16" s="310"/>
      <c r="DZ16" s="310"/>
      <c r="EA16" s="310"/>
      <c r="EB16" s="310"/>
      <c r="EC16" s="310"/>
      <c r="ED16" s="310"/>
      <c r="EE16" s="310"/>
      <c r="EF16" s="310"/>
      <c r="EG16" s="310"/>
      <c r="EH16" s="310"/>
      <c r="EI16" s="310"/>
      <c r="EJ16" s="310"/>
      <c r="EK16" s="310"/>
      <c r="EL16" s="310"/>
      <c r="EM16" s="310"/>
      <c r="EN16" s="310"/>
      <c r="EO16" s="310"/>
      <c r="EP16" s="310"/>
      <c r="EQ16" s="310"/>
      <c r="ER16" s="310"/>
      <c r="ES16" s="310"/>
      <c r="ET16" s="310"/>
      <c r="EU16" s="310"/>
      <c r="EV16" s="310"/>
      <c r="EW16" s="310"/>
      <c r="EX16" s="310"/>
      <c r="EY16" s="310"/>
      <c r="EZ16" s="310"/>
      <c r="FA16" s="310"/>
      <c r="FB16" s="310"/>
      <c r="FC16" s="310"/>
      <c r="FD16" s="310"/>
      <c r="FE16" s="310"/>
      <c r="FF16" s="310"/>
      <c r="FG16" s="310"/>
      <c r="FH16" s="310"/>
      <c r="FI16" s="310"/>
    </row>
    <row r="17" spans="1:14" s="166" customFormat="1" x14ac:dyDescent="0.25">
      <c r="A17" s="310"/>
      <c r="B17" s="310"/>
      <c r="C17" s="2"/>
      <c r="D17" s="2"/>
      <c r="E17" s="2"/>
      <c r="F17" s="2"/>
      <c r="G17" s="2"/>
      <c r="H17" s="2"/>
      <c r="I17" s="2"/>
      <c r="J17" s="2"/>
      <c r="K17" s="2"/>
      <c r="L17" s="2"/>
      <c r="M17" s="2"/>
      <c r="N17" s="2"/>
    </row>
    <row r="18" spans="1:14" s="166" customFormat="1" x14ac:dyDescent="0.25">
      <c r="A18" s="310"/>
      <c r="B18" s="310"/>
      <c r="C18" s="2"/>
      <c r="D18" s="2"/>
      <c r="E18" s="2"/>
      <c r="F18" s="2"/>
      <c r="G18" s="2"/>
      <c r="H18" s="2"/>
      <c r="I18" s="2"/>
      <c r="J18" s="2"/>
      <c r="K18" s="2"/>
      <c r="L18" s="2"/>
      <c r="M18" s="2"/>
      <c r="N18" s="2"/>
    </row>
    <row r="19" spans="1:14" s="166" customFormat="1" x14ac:dyDescent="0.25">
      <c r="A19" s="310"/>
      <c r="B19" s="310"/>
      <c r="C19" s="2"/>
      <c r="D19" s="2"/>
      <c r="E19" s="2"/>
      <c r="F19" s="2"/>
      <c r="G19" s="2"/>
      <c r="H19" s="2"/>
      <c r="I19" s="2"/>
      <c r="J19" s="2"/>
      <c r="K19" s="2"/>
      <c r="L19" s="2"/>
      <c r="M19" s="2"/>
      <c r="N19" s="2"/>
    </row>
    <row r="20" spans="1:14" s="166" customFormat="1" x14ac:dyDescent="0.25">
      <c r="A20" s="310"/>
      <c r="B20" s="310"/>
      <c r="C20" s="2"/>
      <c r="D20" s="2"/>
      <c r="E20" s="2"/>
      <c r="F20" s="2"/>
      <c r="G20" s="2"/>
      <c r="H20" s="2"/>
      <c r="I20" s="2"/>
      <c r="J20" s="2"/>
      <c r="K20" s="2"/>
      <c r="L20" s="2"/>
      <c r="M20" s="2"/>
      <c r="N20" s="2"/>
    </row>
    <row r="21" spans="1:14" s="166" customFormat="1" x14ac:dyDescent="0.25">
      <c r="A21" s="310"/>
      <c r="B21" s="310"/>
      <c r="C21" s="2"/>
      <c r="D21" s="2"/>
      <c r="E21" s="2"/>
      <c r="F21" s="2"/>
      <c r="G21" s="2"/>
      <c r="H21" s="2"/>
      <c r="I21" s="2"/>
      <c r="J21" s="2"/>
      <c r="K21" s="2"/>
      <c r="L21" s="2"/>
      <c r="M21" s="2"/>
      <c r="N21" s="2"/>
    </row>
    <row r="22" spans="1:14" s="166" customFormat="1" x14ac:dyDescent="0.25">
      <c r="A22" s="310"/>
      <c r="B22" s="310"/>
      <c r="C22" s="2"/>
      <c r="D22" s="2"/>
      <c r="E22" s="2"/>
      <c r="F22" s="2"/>
      <c r="G22" s="2"/>
      <c r="H22" s="2"/>
      <c r="I22" s="2"/>
      <c r="J22" s="2"/>
      <c r="K22" s="2"/>
      <c r="L22" s="2"/>
      <c r="M22" s="2"/>
      <c r="N22" s="2"/>
    </row>
    <row r="23" spans="1:14" s="166" customFormat="1" x14ac:dyDescent="0.25">
      <c r="A23" s="310"/>
      <c r="B23" s="310"/>
      <c r="C23" s="2"/>
      <c r="D23" s="2"/>
      <c r="E23" s="2"/>
      <c r="F23" s="2"/>
      <c r="G23" s="2"/>
      <c r="H23" s="2"/>
      <c r="I23" s="2"/>
      <c r="J23" s="2"/>
      <c r="K23" s="2"/>
      <c r="L23" s="2"/>
      <c r="M23" s="2"/>
      <c r="N23" s="2"/>
    </row>
    <row r="24" spans="1:14" s="166" customFormat="1" x14ac:dyDescent="0.25">
      <c r="A24" s="310"/>
      <c r="B24" s="310"/>
      <c r="C24" s="2"/>
      <c r="D24" s="2"/>
      <c r="E24" s="2"/>
      <c r="F24" s="2"/>
      <c r="G24" s="2"/>
      <c r="H24" s="2"/>
      <c r="I24" s="2"/>
      <c r="J24" s="2"/>
      <c r="K24" s="2"/>
      <c r="L24" s="2"/>
      <c r="M24" s="2"/>
      <c r="N24" s="2"/>
    </row>
    <row r="25" spans="1:14" s="166" customFormat="1" x14ac:dyDescent="0.25">
      <c r="A25" s="310"/>
      <c r="B25" s="310"/>
      <c r="C25" s="2"/>
      <c r="D25" s="2"/>
      <c r="E25" s="2"/>
      <c r="F25" s="2"/>
      <c r="G25" s="2"/>
      <c r="H25" s="2"/>
      <c r="I25" s="2"/>
      <c r="J25" s="2"/>
      <c r="K25" s="2"/>
      <c r="L25" s="2"/>
      <c r="M25" s="2"/>
      <c r="N25" s="2"/>
    </row>
    <row r="26" spans="1:14" s="166" customFormat="1" x14ac:dyDescent="0.25">
      <c r="A26" s="310"/>
      <c r="B26" s="310"/>
      <c r="C26" s="2"/>
      <c r="D26" s="2"/>
      <c r="E26" s="2"/>
      <c r="F26" s="2"/>
      <c r="G26" s="2"/>
      <c r="H26" s="2"/>
      <c r="I26" s="2"/>
      <c r="J26" s="2"/>
      <c r="K26" s="2"/>
      <c r="L26" s="2"/>
      <c r="M26" s="2"/>
      <c r="N26" s="2"/>
    </row>
    <row r="27" spans="1:14" s="166" customFormat="1" x14ac:dyDescent="0.25">
      <c r="A27" s="310"/>
      <c r="B27" s="310"/>
      <c r="C27" s="2"/>
      <c r="D27" s="2"/>
      <c r="E27" s="2"/>
      <c r="F27" s="2"/>
      <c r="G27" s="2"/>
      <c r="H27" s="2"/>
      <c r="I27" s="2"/>
      <c r="J27" s="2"/>
      <c r="K27" s="2"/>
      <c r="L27" s="2"/>
      <c r="M27" s="2"/>
      <c r="N27" s="2"/>
    </row>
    <row r="28" spans="1:14" s="166" customFormat="1" x14ac:dyDescent="0.25">
      <c r="A28" s="310"/>
      <c r="B28" s="310"/>
      <c r="C28" s="2"/>
      <c r="D28" s="2"/>
      <c r="E28" s="2"/>
      <c r="F28" s="2"/>
      <c r="G28" s="2"/>
      <c r="H28" s="2"/>
      <c r="I28" s="2"/>
      <c r="J28" s="2"/>
      <c r="K28" s="2"/>
      <c r="L28" s="2"/>
      <c r="M28" s="2"/>
      <c r="N28" s="2"/>
    </row>
    <row r="29" spans="1:14" s="166" customFormat="1" x14ac:dyDescent="0.25">
      <c r="A29" s="310"/>
      <c r="B29" s="310"/>
      <c r="C29" s="2"/>
      <c r="D29" s="2"/>
      <c r="E29" s="2"/>
      <c r="F29" s="2"/>
      <c r="G29" s="2"/>
      <c r="H29" s="2"/>
      <c r="I29" s="2"/>
      <c r="J29" s="2"/>
      <c r="K29" s="2"/>
      <c r="L29" s="2"/>
      <c r="M29" s="2"/>
      <c r="N29" s="2"/>
    </row>
    <row r="30" spans="1:14" s="283" customFormat="1" x14ac:dyDescent="0.25">
      <c r="A30" s="310"/>
      <c r="B30" s="310"/>
      <c r="C30" s="2"/>
      <c r="D30" s="2"/>
      <c r="E30" s="2"/>
      <c r="F30" s="2"/>
      <c r="G30" s="2"/>
      <c r="H30" s="2"/>
      <c r="I30" s="2"/>
      <c r="J30" s="2"/>
      <c r="K30" s="2"/>
      <c r="L30" s="2"/>
      <c r="M30" s="2"/>
      <c r="N30" s="2"/>
    </row>
    <row r="31" spans="1:14" s="283" customFormat="1" x14ac:dyDescent="0.25">
      <c r="A31" s="310" t="s">
        <v>235</v>
      </c>
      <c r="B31" s="310"/>
      <c r="C31" s="2"/>
      <c r="D31" s="2"/>
      <c r="E31" s="2"/>
      <c r="F31" s="2"/>
      <c r="G31" s="2"/>
      <c r="H31" s="2"/>
      <c r="I31" s="2"/>
      <c r="J31" s="2"/>
      <c r="K31" s="2"/>
      <c r="L31" s="2"/>
      <c r="M31" s="2"/>
      <c r="N31" s="2"/>
    </row>
    <row r="32" spans="1:14" s="283" customFormat="1" x14ac:dyDescent="0.25">
      <c r="A32" s="310"/>
      <c r="B32" s="310"/>
      <c r="C32" s="2"/>
      <c r="D32" s="2"/>
      <c r="E32" s="2"/>
      <c r="F32" s="2"/>
      <c r="G32" s="2"/>
      <c r="H32" s="2"/>
      <c r="I32" s="2"/>
      <c r="J32" s="2"/>
      <c r="K32" s="2"/>
      <c r="L32" s="2"/>
      <c r="M32" s="2"/>
      <c r="N32" s="2"/>
    </row>
    <row r="33" spans="3:14" s="283" customFormat="1" x14ac:dyDescent="0.25">
      <c r="C33" s="2"/>
      <c r="D33" s="2"/>
      <c r="E33" s="2"/>
      <c r="F33" s="2"/>
      <c r="G33" s="2"/>
      <c r="H33" s="2"/>
      <c r="I33" s="2"/>
      <c r="J33" s="2"/>
      <c r="K33" s="2"/>
      <c r="L33" s="2"/>
      <c r="M33" s="2"/>
      <c r="N33" s="2"/>
    </row>
    <row r="34" spans="3:14" s="283" customFormat="1" x14ac:dyDescent="0.25">
      <c r="C34" s="2"/>
      <c r="D34" s="2"/>
      <c r="E34" s="2"/>
      <c r="F34" s="2"/>
      <c r="G34" s="2"/>
      <c r="H34" s="2"/>
      <c r="I34" s="2"/>
      <c r="J34" s="2"/>
      <c r="K34" s="2"/>
      <c r="L34" s="2"/>
      <c r="M34" s="2"/>
      <c r="N34" s="2"/>
    </row>
    <row r="35" spans="3:14" s="283" customFormat="1" x14ac:dyDescent="0.25">
      <c r="C35" s="2"/>
      <c r="D35" s="2"/>
      <c r="E35" s="2"/>
      <c r="F35" s="2"/>
      <c r="G35" s="2"/>
      <c r="H35" s="2"/>
      <c r="I35" s="2"/>
      <c r="J35" s="2"/>
      <c r="K35" s="2"/>
      <c r="L35" s="2"/>
      <c r="M35" s="2"/>
      <c r="N35" s="2"/>
    </row>
    <row r="36" spans="3:14" s="283" customFormat="1" x14ac:dyDescent="0.25">
      <c r="C36" s="2"/>
      <c r="D36" s="2"/>
      <c r="E36" s="2"/>
      <c r="F36" s="2"/>
      <c r="G36" s="2"/>
      <c r="H36" s="2"/>
      <c r="I36" s="2"/>
      <c r="J36" s="2"/>
      <c r="K36" s="2"/>
      <c r="L36" s="2"/>
      <c r="M36" s="2"/>
      <c r="N36" s="2"/>
    </row>
    <row r="37" spans="3:14" s="283" customFormat="1" x14ac:dyDescent="0.25">
      <c r="C37" s="2"/>
      <c r="D37" s="2"/>
      <c r="E37" s="2"/>
      <c r="F37" s="2"/>
      <c r="G37" s="2"/>
      <c r="H37" s="2"/>
      <c r="I37" s="2"/>
      <c r="J37" s="2"/>
      <c r="K37" s="2"/>
      <c r="L37" s="2"/>
      <c r="M37" s="2"/>
      <c r="N37" s="2"/>
    </row>
    <row r="38" spans="3:14" s="283" customFormat="1" x14ac:dyDescent="0.25">
      <c r="C38" s="2"/>
      <c r="D38" s="2"/>
      <c r="E38" s="2"/>
      <c r="F38" s="2"/>
      <c r="G38" s="2"/>
      <c r="H38" s="2"/>
      <c r="I38" s="2"/>
      <c r="J38" s="2"/>
      <c r="K38" s="2"/>
      <c r="L38" s="2"/>
      <c r="M38" s="2"/>
      <c r="N38" s="2"/>
    </row>
    <row r="39" spans="3:14" s="283" customFormat="1" x14ac:dyDescent="0.25">
      <c r="C39" s="2"/>
      <c r="D39" s="2"/>
      <c r="E39" s="2"/>
      <c r="F39" s="2"/>
      <c r="G39" s="2"/>
      <c r="H39" s="2"/>
      <c r="I39" s="2"/>
      <c r="J39" s="2"/>
      <c r="K39" s="2"/>
      <c r="L39" s="2"/>
      <c r="M39" s="2"/>
      <c r="N39" s="2"/>
    </row>
    <row r="40" spans="3:14" s="283" customFormat="1" x14ac:dyDescent="0.25">
      <c r="C40" s="2"/>
      <c r="D40" s="2"/>
      <c r="E40" s="2"/>
      <c r="F40" s="2"/>
      <c r="G40" s="2"/>
      <c r="H40" s="2"/>
      <c r="I40" s="2"/>
      <c r="J40" s="2"/>
      <c r="K40" s="2"/>
      <c r="L40" s="2"/>
      <c r="M40" s="2"/>
      <c r="N40" s="2"/>
    </row>
    <row r="41" spans="3:14" s="283" customFormat="1" x14ac:dyDescent="0.25">
      <c r="C41" s="2"/>
      <c r="D41" s="2"/>
      <c r="E41" s="2"/>
      <c r="F41" s="2"/>
      <c r="G41" s="2"/>
      <c r="H41" s="2"/>
      <c r="I41" s="2"/>
      <c r="J41" s="2"/>
      <c r="K41" s="2"/>
      <c r="L41" s="2"/>
      <c r="M41" s="2"/>
      <c r="N41" s="2"/>
    </row>
    <row r="42" spans="3:14" s="283" customFormat="1" x14ac:dyDescent="0.25">
      <c r="C42" s="2"/>
      <c r="D42" s="2"/>
      <c r="E42" s="2"/>
      <c r="F42" s="2"/>
      <c r="G42" s="2"/>
      <c r="H42" s="2"/>
      <c r="I42" s="2"/>
      <c r="J42" s="2"/>
      <c r="K42" s="2"/>
      <c r="L42" s="2"/>
      <c r="M42" s="2"/>
      <c r="N42" s="2"/>
    </row>
    <row r="43" spans="3:14" s="283" customFormat="1" x14ac:dyDescent="0.25">
      <c r="C43" s="2"/>
      <c r="D43" s="2"/>
      <c r="E43" s="2"/>
      <c r="F43" s="2"/>
      <c r="G43" s="2"/>
      <c r="H43" s="2"/>
      <c r="I43" s="2"/>
      <c r="J43" s="2"/>
      <c r="K43" s="2"/>
      <c r="L43" s="2"/>
      <c r="M43" s="2"/>
      <c r="N43" s="2"/>
    </row>
    <row r="44" spans="3:14" s="283" customFormat="1" x14ac:dyDescent="0.25">
      <c r="C44" s="2"/>
      <c r="D44" s="2"/>
      <c r="E44" s="2"/>
      <c r="F44" s="2"/>
      <c r="G44" s="2"/>
      <c r="H44" s="2"/>
      <c r="I44" s="2"/>
      <c r="J44" s="2"/>
      <c r="K44" s="2"/>
      <c r="L44" s="2"/>
      <c r="M44" s="2"/>
      <c r="N44" s="2"/>
    </row>
    <row r="45" spans="3:14" s="283" customFormat="1" x14ac:dyDescent="0.25">
      <c r="C45" s="2"/>
      <c r="D45" s="2"/>
      <c r="E45" s="2"/>
      <c r="F45" s="2"/>
      <c r="G45" s="2"/>
      <c r="H45" s="2"/>
      <c r="I45" s="2"/>
      <c r="J45" s="2"/>
      <c r="K45" s="2"/>
      <c r="L45" s="2"/>
      <c r="M45" s="2"/>
      <c r="N45" s="2"/>
    </row>
    <row r="46" spans="3:14" s="283" customFormat="1" x14ac:dyDescent="0.25">
      <c r="C46" s="2"/>
      <c r="D46" s="2"/>
      <c r="E46" s="2"/>
      <c r="F46" s="2"/>
      <c r="G46" s="2"/>
      <c r="H46" s="2"/>
      <c r="I46" s="2"/>
      <c r="J46" s="2"/>
      <c r="K46" s="2"/>
      <c r="L46" s="2"/>
      <c r="M46" s="2"/>
      <c r="N46" s="2"/>
    </row>
    <row r="47" spans="3:14" s="283" customFormat="1" x14ac:dyDescent="0.25">
      <c r="C47" s="2"/>
      <c r="D47" s="2"/>
      <c r="E47" s="2"/>
      <c r="F47" s="2"/>
      <c r="G47" s="2"/>
      <c r="H47" s="2"/>
      <c r="I47" s="2"/>
      <c r="J47" s="2"/>
      <c r="K47" s="2"/>
      <c r="L47" s="2"/>
      <c r="M47" s="2"/>
      <c r="N47" s="2"/>
    </row>
    <row r="48" spans="3:14" s="283" customFormat="1" x14ac:dyDescent="0.25">
      <c r="C48" s="2"/>
      <c r="D48" s="2"/>
      <c r="E48" s="2"/>
      <c r="F48" s="2"/>
      <c r="G48" s="2"/>
      <c r="H48" s="2"/>
      <c r="I48" s="2"/>
      <c r="J48" s="2"/>
      <c r="K48" s="2"/>
      <c r="L48" s="2"/>
      <c r="M48" s="2"/>
      <c r="N48" s="2"/>
    </row>
    <row r="49" spans="3:14" s="283" customFormat="1" x14ac:dyDescent="0.25">
      <c r="C49" s="2"/>
      <c r="D49" s="2"/>
      <c r="E49" s="2"/>
      <c r="F49" s="2"/>
      <c r="G49" s="2"/>
      <c r="H49" s="2"/>
      <c r="I49" s="2"/>
      <c r="J49" s="2"/>
      <c r="K49" s="2"/>
      <c r="L49" s="2"/>
      <c r="M49" s="2"/>
      <c r="N49" s="2"/>
    </row>
    <row r="50" spans="3:14" s="283" customFormat="1" x14ac:dyDescent="0.25">
      <c r="C50" s="2"/>
      <c r="D50" s="2"/>
      <c r="E50" s="2"/>
      <c r="F50" s="2"/>
      <c r="G50" s="2"/>
      <c r="H50" s="2"/>
      <c r="I50" s="2"/>
      <c r="J50" s="2"/>
      <c r="K50" s="2"/>
      <c r="L50" s="2"/>
      <c r="M50" s="2"/>
      <c r="N50" s="2"/>
    </row>
    <row r="51" spans="3:14" s="283" customFormat="1" x14ac:dyDescent="0.25">
      <c r="C51" s="2"/>
      <c r="D51" s="2"/>
      <c r="E51" s="2"/>
      <c r="F51" s="2"/>
      <c r="G51" s="2"/>
      <c r="H51" s="2"/>
      <c r="I51" s="2"/>
      <c r="J51" s="2"/>
      <c r="K51" s="2"/>
      <c r="L51" s="2"/>
      <c r="M51" s="2"/>
      <c r="N51" s="2"/>
    </row>
    <row r="52" spans="3:14" s="283" customFormat="1" x14ac:dyDescent="0.25">
      <c r="C52" s="2"/>
      <c r="D52" s="2"/>
      <c r="E52" s="2"/>
      <c r="F52" s="2"/>
      <c r="G52" s="2"/>
      <c r="H52" s="2"/>
      <c r="I52" s="2"/>
      <c r="J52" s="2"/>
      <c r="K52" s="2"/>
      <c r="L52" s="2"/>
      <c r="M52" s="2"/>
      <c r="N52" s="2"/>
    </row>
    <row r="53" spans="3:14" s="283" customFormat="1" x14ac:dyDescent="0.25">
      <c r="C53" s="2"/>
      <c r="D53" s="2"/>
      <c r="E53" s="2"/>
      <c r="F53" s="2"/>
      <c r="G53" s="2"/>
      <c r="H53" s="2"/>
      <c r="I53" s="2"/>
      <c r="J53" s="2"/>
      <c r="K53" s="2"/>
      <c r="L53" s="2"/>
      <c r="M53" s="2"/>
      <c r="N53" s="2"/>
    </row>
    <row r="54" spans="3:14" s="283" customFormat="1" x14ac:dyDescent="0.25">
      <c r="C54" s="2"/>
      <c r="D54" s="2"/>
      <c r="E54" s="2"/>
      <c r="F54" s="2"/>
      <c r="G54" s="2"/>
      <c r="H54" s="2"/>
      <c r="I54" s="2"/>
      <c r="J54" s="2"/>
      <c r="K54" s="2"/>
      <c r="L54" s="2"/>
      <c r="M54" s="2"/>
      <c r="N54" s="2"/>
    </row>
    <row r="55" spans="3:14" s="283" customFormat="1" x14ac:dyDescent="0.25">
      <c r="C55" s="2"/>
      <c r="D55" s="2"/>
      <c r="E55" s="2"/>
      <c r="F55" s="2"/>
      <c r="G55" s="2"/>
      <c r="H55" s="2"/>
      <c r="I55" s="2"/>
      <c r="J55" s="2"/>
      <c r="K55" s="2"/>
      <c r="L55" s="2"/>
      <c r="M55" s="2"/>
      <c r="N55" s="2"/>
    </row>
    <row r="56" spans="3:14" s="283" customFormat="1" x14ac:dyDescent="0.25">
      <c r="C56" s="2"/>
      <c r="D56" s="2"/>
      <c r="E56" s="2"/>
      <c r="F56" s="2"/>
      <c r="G56" s="2"/>
      <c r="H56" s="2"/>
      <c r="I56" s="2"/>
      <c r="J56" s="2"/>
      <c r="K56" s="2"/>
      <c r="L56" s="2"/>
      <c r="M56" s="2"/>
      <c r="N56" s="2"/>
    </row>
    <row r="57" spans="3:14" s="283" customFormat="1" x14ac:dyDescent="0.25">
      <c r="C57" s="2"/>
      <c r="D57" s="2"/>
      <c r="E57" s="2"/>
      <c r="F57" s="2"/>
      <c r="G57" s="2"/>
      <c r="H57" s="2"/>
      <c r="I57" s="2"/>
      <c r="J57" s="2"/>
      <c r="K57" s="2"/>
      <c r="L57" s="2"/>
      <c r="M57" s="2"/>
      <c r="N57" s="2"/>
    </row>
    <row r="58" spans="3:14" s="283" customFormat="1" x14ac:dyDescent="0.25">
      <c r="C58" s="2"/>
      <c r="D58" s="2"/>
      <c r="E58" s="2"/>
      <c r="F58" s="2"/>
      <c r="G58" s="2"/>
      <c r="H58" s="2"/>
      <c r="I58" s="2"/>
      <c r="J58" s="2"/>
      <c r="K58" s="2"/>
      <c r="L58" s="2"/>
      <c r="M58" s="2"/>
      <c r="N58" s="2"/>
    </row>
    <row r="59" spans="3:14" s="283" customFormat="1" x14ac:dyDescent="0.25">
      <c r="C59" s="2"/>
      <c r="D59" s="2"/>
      <c r="E59" s="2"/>
      <c r="F59" s="2"/>
      <c r="G59" s="2"/>
      <c r="H59" s="2"/>
      <c r="I59" s="2"/>
      <c r="J59" s="2"/>
      <c r="K59" s="2"/>
      <c r="L59" s="2"/>
      <c r="M59" s="2"/>
      <c r="N59" s="2"/>
    </row>
    <row r="60" spans="3:14" s="283" customFormat="1" x14ac:dyDescent="0.25">
      <c r="C60" s="2"/>
      <c r="D60" s="2"/>
      <c r="E60" s="2"/>
      <c r="F60" s="2"/>
      <c r="G60" s="2"/>
      <c r="H60" s="2"/>
      <c r="I60" s="2"/>
      <c r="J60" s="2"/>
      <c r="K60" s="2"/>
      <c r="L60" s="2"/>
      <c r="M60" s="2"/>
      <c r="N60" s="2"/>
    </row>
    <row r="61" spans="3:14" s="283" customFormat="1" x14ac:dyDescent="0.25">
      <c r="C61" s="2"/>
      <c r="D61" s="2"/>
      <c r="E61" s="2"/>
      <c r="F61" s="2"/>
      <c r="G61" s="2"/>
      <c r="H61" s="2"/>
      <c r="I61" s="2"/>
      <c r="J61" s="2"/>
      <c r="K61" s="2"/>
      <c r="L61" s="2"/>
      <c r="M61" s="2"/>
      <c r="N61" s="2"/>
    </row>
    <row r="62" spans="3:14" s="283" customFormat="1" x14ac:dyDescent="0.25">
      <c r="C62" s="2"/>
      <c r="D62" s="2"/>
      <c r="E62" s="2"/>
      <c r="F62" s="2"/>
      <c r="G62" s="2"/>
      <c r="H62" s="2"/>
      <c r="I62" s="2"/>
      <c r="J62" s="2"/>
      <c r="K62" s="2"/>
      <c r="L62" s="2"/>
      <c r="M62" s="2"/>
      <c r="N62" s="2"/>
    </row>
    <row r="63" spans="3:14" s="283" customFormat="1" x14ac:dyDescent="0.25">
      <c r="C63" s="2"/>
      <c r="D63" s="2"/>
      <c r="E63" s="2"/>
      <c r="F63" s="2"/>
      <c r="G63" s="2"/>
      <c r="H63" s="2"/>
      <c r="I63" s="2"/>
      <c r="J63" s="2"/>
      <c r="K63" s="2"/>
      <c r="L63" s="2"/>
      <c r="M63" s="2"/>
      <c r="N63" s="2"/>
    </row>
    <row r="64" spans="3:14" s="283" customFormat="1" x14ac:dyDescent="0.25">
      <c r="C64" s="2"/>
      <c r="D64" s="2"/>
      <c r="E64" s="2"/>
      <c r="F64" s="2"/>
      <c r="G64" s="2"/>
      <c r="H64" s="2"/>
      <c r="I64" s="2"/>
      <c r="J64" s="2"/>
      <c r="K64" s="2"/>
      <c r="L64" s="2"/>
      <c r="M64" s="2"/>
      <c r="N64" s="2"/>
    </row>
    <row r="65" spans="3:14" s="283" customFormat="1" x14ac:dyDescent="0.25">
      <c r="C65" s="2"/>
      <c r="D65" s="2"/>
      <c r="E65" s="2"/>
      <c r="F65" s="2"/>
      <c r="G65" s="2"/>
      <c r="H65" s="2"/>
      <c r="I65" s="2"/>
      <c r="J65" s="2"/>
      <c r="K65" s="2"/>
      <c r="L65" s="2"/>
      <c r="M65" s="2"/>
      <c r="N65" s="2"/>
    </row>
    <row r="66" spans="3:14" s="283" customFormat="1" x14ac:dyDescent="0.25">
      <c r="C66" s="2"/>
      <c r="D66" s="2"/>
      <c r="E66" s="2"/>
      <c r="F66" s="2"/>
      <c r="G66" s="2"/>
      <c r="H66" s="2"/>
      <c r="I66" s="2"/>
      <c r="J66" s="2"/>
      <c r="K66" s="2"/>
      <c r="L66" s="2"/>
      <c r="M66" s="2"/>
      <c r="N66" s="2"/>
    </row>
    <row r="67" spans="3:14" s="283" customFormat="1" x14ac:dyDescent="0.25">
      <c r="C67" s="2"/>
      <c r="D67" s="2"/>
      <c r="E67" s="2"/>
      <c r="F67" s="2"/>
      <c r="G67" s="2"/>
      <c r="H67" s="2"/>
      <c r="I67" s="2"/>
      <c r="J67" s="2"/>
      <c r="K67" s="2"/>
      <c r="L67" s="2"/>
      <c r="M67" s="2"/>
      <c r="N67" s="2"/>
    </row>
    <row r="68" spans="3:14" s="283" customFormat="1" x14ac:dyDescent="0.25">
      <c r="C68" s="2"/>
      <c r="D68" s="2"/>
      <c r="E68" s="2"/>
      <c r="F68" s="2"/>
      <c r="G68" s="2"/>
      <c r="H68" s="2"/>
      <c r="I68" s="2"/>
      <c r="J68" s="2"/>
      <c r="K68" s="2"/>
      <c r="L68" s="2"/>
      <c r="M68" s="2"/>
      <c r="N68" s="2"/>
    </row>
    <row r="69" spans="3:14" s="283" customFormat="1" x14ac:dyDescent="0.25">
      <c r="C69" s="2"/>
      <c r="D69" s="2"/>
      <c r="E69" s="2"/>
      <c r="F69" s="2"/>
      <c r="G69" s="2"/>
      <c r="H69" s="2"/>
      <c r="I69" s="2"/>
      <c r="J69" s="2"/>
      <c r="K69" s="2"/>
      <c r="L69" s="2"/>
      <c r="M69" s="2"/>
      <c r="N69" s="2"/>
    </row>
    <row r="70" spans="3:14" s="283" customFormat="1" x14ac:dyDescent="0.25">
      <c r="C70" s="2"/>
      <c r="D70" s="2"/>
      <c r="E70" s="2"/>
      <c r="F70" s="2"/>
      <c r="G70" s="2"/>
      <c r="H70" s="2"/>
      <c r="I70" s="2"/>
      <c r="J70" s="2"/>
      <c r="K70" s="2"/>
      <c r="L70" s="2"/>
      <c r="M70" s="2"/>
      <c r="N70" s="2"/>
    </row>
    <row r="71" spans="3:14" s="283" customFormat="1" x14ac:dyDescent="0.25">
      <c r="C71" s="2"/>
      <c r="D71" s="2"/>
      <c r="E71" s="2"/>
      <c r="F71" s="2"/>
      <c r="G71" s="2"/>
      <c r="H71" s="2"/>
      <c r="I71" s="2"/>
      <c r="J71" s="2"/>
      <c r="K71" s="2"/>
      <c r="L71" s="2"/>
      <c r="M71" s="2"/>
      <c r="N71" s="2"/>
    </row>
    <row r="72" spans="3:14" s="283" customFormat="1" x14ac:dyDescent="0.25">
      <c r="C72" s="2"/>
      <c r="D72" s="2"/>
      <c r="E72" s="2"/>
      <c r="F72" s="2"/>
      <c r="G72" s="2"/>
      <c r="H72" s="2"/>
      <c r="I72" s="2"/>
      <c r="J72" s="2"/>
      <c r="K72" s="2"/>
      <c r="L72" s="2"/>
      <c r="M72" s="2"/>
      <c r="N72" s="2"/>
    </row>
    <row r="73" spans="3:14" s="283" customFormat="1" x14ac:dyDescent="0.25">
      <c r="C73" s="2"/>
      <c r="D73" s="2"/>
      <c r="E73" s="2"/>
      <c r="F73" s="2"/>
      <c r="G73" s="2"/>
      <c r="H73" s="2"/>
      <c r="I73" s="2"/>
      <c r="J73" s="2"/>
      <c r="K73" s="2"/>
      <c r="L73" s="2"/>
      <c r="M73" s="2"/>
      <c r="N73" s="2"/>
    </row>
    <row r="74" spans="3:14" s="283" customFormat="1" x14ac:dyDescent="0.25">
      <c r="C74" s="2"/>
      <c r="D74" s="2"/>
      <c r="E74" s="2"/>
      <c r="F74" s="2"/>
      <c r="G74" s="2"/>
      <c r="H74" s="2"/>
      <c r="I74" s="2"/>
      <c r="J74" s="2"/>
      <c r="K74" s="2"/>
      <c r="L74" s="2"/>
      <c r="M74" s="2"/>
      <c r="N74" s="2"/>
    </row>
    <row r="75" spans="3:14" s="283" customFormat="1" x14ac:dyDescent="0.25">
      <c r="C75" s="2"/>
      <c r="D75" s="2"/>
      <c r="E75" s="2"/>
      <c r="F75" s="2"/>
      <c r="G75" s="2"/>
      <c r="H75" s="2"/>
      <c r="I75" s="2"/>
      <c r="J75" s="2"/>
      <c r="K75" s="2"/>
      <c r="L75" s="2"/>
      <c r="M75" s="2"/>
      <c r="N75" s="2"/>
    </row>
    <row r="76" spans="3:14" s="283" customFormat="1" x14ac:dyDescent="0.25">
      <c r="C76" s="2"/>
      <c r="D76" s="2"/>
      <c r="E76" s="2"/>
      <c r="F76" s="2"/>
      <c r="G76" s="2"/>
      <c r="H76" s="2"/>
      <c r="I76" s="2"/>
      <c r="J76" s="2"/>
      <c r="K76" s="2"/>
      <c r="L76" s="2"/>
      <c r="M76" s="2"/>
      <c r="N76" s="2"/>
    </row>
    <row r="77" spans="3:14" s="283" customFormat="1" x14ac:dyDescent="0.25">
      <c r="C77" s="2"/>
      <c r="D77" s="2"/>
      <c r="E77" s="2"/>
      <c r="F77" s="2"/>
      <c r="G77" s="2"/>
      <c r="H77" s="2"/>
      <c r="I77" s="2"/>
      <c r="J77" s="2"/>
      <c r="K77" s="2"/>
      <c r="L77" s="2"/>
      <c r="M77" s="2"/>
      <c r="N77" s="2"/>
    </row>
    <row r="78" spans="3:14" s="283" customFormat="1" x14ac:dyDescent="0.25">
      <c r="C78" s="2"/>
      <c r="D78" s="2"/>
      <c r="E78" s="2"/>
      <c r="F78" s="2"/>
      <c r="G78" s="2"/>
      <c r="H78" s="2"/>
      <c r="I78" s="2"/>
      <c r="J78" s="2"/>
      <c r="K78" s="2"/>
      <c r="L78" s="2"/>
      <c r="M78" s="2"/>
      <c r="N78" s="2"/>
    </row>
    <row r="79" spans="3:14" s="283" customFormat="1" x14ac:dyDescent="0.25">
      <c r="C79" s="2"/>
      <c r="D79" s="2"/>
      <c r="E79" s="2"/>
      <c r="F79" s="2"/>
      <c r="G79" s="2"/>
      <c r="H79" s="2"/>
      <c r="I79" s="2"/>
      <c r="J79" s="2"/>
      <c r="K79" s="2"/>
      <c r="L79" s="2"/>
      <c r="M79" s="2"/>
      <c r="N79" s="2"/>
    </row>
    <row r="80" spans="3:14" s="283" customFormat="1" x14ac:dyDescent="0.25">
      <c r="C80" s="2"/>
      <c r="D80" s="2"/>
      <c r="E80" s="2"/>
      <c r="F80" s="2"/>
      <c r="G80" s="2"/>
      <c r="H80" s="2"/>
      <c r="I80" s="2"/>
      <c r="J80" s="2"/>
      <c r="K80" s="2"/>
      <c r="L80" s="2"/>
      <c r="M80" s="2"/>
      <c r="N80" s="2"/>
    </row>
    <row r="81" spans="3:14" s="283" customFormat="1" x14ac:dyDescent="0.25">
      <c r="C81" s="2"/>
      <c r="D81" s="2"/>
      <c r="E81" s="2"/>
      <c r="F81" s="2"/>
      <c r="G81" s="2"/>
      <c r="H81" s="2"/>
      <c r="I81" s="2"/>
      <c r="J81" s="2"/>
      <c r="K81" s="2"/>
      <c r="L81" s="2"/>
      <c r="M81" s="2"/>
      <c r="N81" s="2"/>
    </row>
    <row r="82" spans="3:14" s="283" customFormat="1" x14ac:dyDescent="0.25">
      <c r="C82" s="2"/>
      <c r="D82" s="2"/>
      <c r="E82" s="2"/>
      <c r="F82" s="2"/>
      <c r="G82" s="2"/>
      <c r="H82" s="2"/>
      <c r="I82" s="2"/>
      <c r="J82" s="2"/>
      <c r="K82" s="2"/>
      <c r="L82" s="2"/>
      <c r="M82" s="2"/>
      <c r="N82" s="2"/>
    </row>
    <row r="83" spans="3:14" s="283" customFormat="1" x14ac:dyDescent="0.25">
      <c r="C83" s="2"/>
      <c r="D83" s="2"/>
      <c r="E83" s="2"/>
      <c r="F83" s="2"/>
      <c r="G83" s="2"/>
      <c r="H83" s="2"/>
      <c r="I83" s="2"/>
      <c r="J83" s="2"/>
      <c r="K83" s="2"/>
      <c r="L83" s="2"/>
      <c r="M83" s="2"/>
      <c r="N83" s="2"/>
    </row>
    <row r="84" spans="3:14" s="283" customFormat="1" x14ac:dyDescent="0.25">
      <c r="C84" s="2"/>
      <c r="D84" s="2"/>
      <c r="E84" s="2"/>
      <c r="F84" s="2"/>
      <c r="G84" s="2"/>
      <c r="H84" s="2"/>
      <c r="I84" s="2"/>
      <c r="J84" s="2"/>
      <c r="K84" s="2"/>
      <c r="L84" s="2"/>
      <c r="M84" s="2"/>
      <c r="N84" s="2"/>
    </row>
    <row r="85" spans="3:14" s="283" customFormat="1" x14ac:dyDescent="0.25">
      <c r="C85" s="2"/>
      <c r="D85" s="2"/>
      <c r="E85" s="2"/>
      <c r="F85" s="2"/>
      <c r="G85" s="2"/>
      <c r="H85" s="2"/>
      <c r="I85" s="2"/>
      <c r="J85" s="2"/>
      <c r="K85" s="2"/>
      <c r="L85" s="2"/>
      <c r="M85" s="2"/>
      <c r="N85" s="2"/>
    </row>
    <row r="86" spans="3:14" s="283" customFormat="1" x14ac:dyDescent="0.25">
      <c r="C86" s="2"/>
      <c r="D86" s="2"/>
      <c r="E86" s="2"/>
      <c r="F86" s="2"/>
      <c r="G86" s="2"/>
      <c r="H86" s="2"/>
      <c r="I86" s="2"/>
      <c r="J86" s="2"/>
      <c r="K86" s="2"/>
      <c r="L86" s="2"/>
      <c r="M86" s="2"/>
      <c r="N86" s="2"/>
    </row>
    <row r="87" spans="3:14" s="283" customFormat="1" x14ac:dyDescent="0.25">
      <c r="C87" s="2"/>
      <c r="D87" s="2"/>
      <c r="E87" s="2"/>
      <c r="F87" s="2"/>
      <c r="G87" s="2"/>
      <c r="H87" s="2"/>
      <c r="I87" s="2"/>
      <c r="J87" s="2"/>
      <c r="K87" s="2"/>
      <c r="L87" s="2"/>
      <c r="M87" s="2"/>
      <c r="N87" s="2"/>
    </row>
    <row r="88" spans="3:14" s="283" customFormat="1" x14ac:dyDescent="0.25">
      <c r="C88" s="2"/>
      <c r="D88" s="2"/>
      <c r="E88" s="2"/>
      <c r="F88" s="2"/>
      <c r="G88" s="2"/>
      <c r="H88" s="2"/>
      <c r="I88" s="2"/>
      <c r="J88" s="2"/>
      <c r="K88" s="2"/>
      <c r="L88" s="2"/>
      <c r="M88" s="2"/>
      <c r="N88" s="2"/>
    </row>
    <row r="89" spans="3:14" s="283" customFormat="1" x14ac:dyDescent="0.25">
      <c r="C89" s="2"/>
      <c r="D89" s="2"/>
      <c r="E89" s="2"/>
      <c r="F89" s="2"/>
      <c r="G89" s="2"/>
      <c r="H89" s="2"/>
      <c r="I89" s="2"/>
      <c r="J89" s="2"/>
      <c r="K89" s="2"/>
      <c r="L89" s="2"/>
      <c r="M89" s="2"/>
      <c r="N89" s="2"/>
    </row>
    <row r="90" spans="3:14" s="283" customFormat="1" x14ac:dyDescent="0.25">
      <c r="C90" s="2"/>
      <c r="D90" s="2"/>
      <c r="E90" s="2"/>
      <c r="F90" s="2"/>
      <c r="G90" s="2"/>
      <c r="H90" s="2"/>
      <c r="I90" s="2"/>
      <c r="J90" s="2"/>
      <c r="K90" s="2"/>
      <c r="L90" s="2"/>
      <c r="M90" s="2"/>
      <c r="N90" s="2"/>
    </row>
    <row r="91" spans="3:14" s="283" customFormat="1" x14ac:dyDescent="0.25">
      <c r="C91" s="2"/>
      <c r="D91" s="2"/>
      <c r="E91" s="2"/>
      <c r="F91" s="2"/>
      <c r="G91" s="2"/>
      <c r="H91" s="2"/>
      <c r="I91" s="2"/>
      <c r="J91" s="2"/>
      <c r="K91" s="2"/>
      <c r="L91" s="2"/>
      <c r="M91" s="2"/>
      <c r="N91" s="2"/>
    </row>
    <row r="92" spans="3:14" s="283" customFormat="1" x14ac:dyDescent="0.25">
      <c r="C92" s="2"/>
      <c r="D92" s="2"/>
      <c r="E92" s="2"/>
      <c r="F92" s="2"/>
      <c r="G92" s="2"/>
      <c r="H92" s="2"/>
      <c r="I92" s="2"/>
      <c r="J92" s="2"/>
      <c r="K92" s="2"/>
      <c r="L92" s="2"/>
      <c r="M92" s="2"/>
      <c r="N92" s="2"/>
    </row>
    <row r="93" spans="3:14" s="283" customFormat="1" x14ac:dyDescent="0.25">
      <c r="C93" s="2"/>
      <c r="D93" s="2"/>
      <c r="E93" s="2"/>
      <c r="F93" s="2"/>
      <c r="G93" s="2"/>
      <c r="H93" s="2"/>
      <c r="I93" s="2"/>
      <c r="J93" s="2"/>
      <c r="K93" s="2"/>
      <c r="L93" s="2"/>
      <c r="M93" s="2"/>
      <c r="N93" s="2"/>
    </row>
    <row r="94" spans="3:14" s="283" customFormat="1" x14ac:dyDescent="0.25">
      <c r="C94" s="2"/>
      <c r="D94" s="2"/>
      <c r="E94" s="2"/>
      <c r="F94" s="2"/>
      <c r="G94" s="2"/>
      <c r="H94" s="2"/>
      <c r="I94" s="2"/>
      <c r="J94" s="2"/>
      <c r="K94" s="2"/>
      <c r="L94" s="2"/>
      <c r="M94" s="2"/>
      <c r="N94" s="2"/>
    </row>
    <row r="95" spans="3:14" s="283" customFormat="1" x14ac:dyDescent="0.25">
      <c r="C95" s="2"/>
      <c r="D95" s="2"/>
      <c r="E95" s="2"/>
      <c r="F95" s="2"/>
      <c r="G95" s="2"/>
      <c r="H95" s="2"/>
      <c r="I95" s="2"/>
      <c r="J95" s="2"/>
      <c r="K95" s="2"/>
      <c r="L95" s="2"/>
      <c r="M95" s="2"/>
      <c r="N95" s="2"/>
    </row>
    <row r="96" spans="3:14" s="283" customFormat="1" x14ac:dyDescent="0.25">
      <c r="C96" s="2"/>
      <c r="D96" s="2"/>
      <c r="E96" s="2"/>
      <c r="F96" s="2"/>
      <c r="G96" s="2"/>
      <c r="H96" s="2"/>
      <c r="I96" s="2"/>
      <c r="J96" s="2"/>
      <c r="K96" s="2"/>
      <c r="L96" s="2"/>
      <c r="M96" s="2"/>
      <c r="N96" s="2"/>
    </row>
    <row r="97" spans="3:14" s="283" customFormat="1" x14ac:dyDescent="0.25">
      <c r="C97" s="2"/>
      <c r="D97" s="2"/>
      <c r="E97" s="2"/>
      <c r="F97" s="2"/>
      <c r="G97" s="2"/>
      <c r="H97" s="2"/>
      <c r="I97" s="2"/>
      <c r="J97" s="2"/>
      <c r="K97" s="2"/>
      <c r="L97" s="2"/>
      <c r="M97" s="2"/>
      <c r="N97" s="2"/>
    </row>
  </sheetData>
  <mergeCells count="24">
    <mergeCell ref="A11:B11"/>
    <mergeCell ref="N5:N6"/>
    <mergeCell ref="D11:E11"/>
    <mergeCell ref="F11:G11"/>
    <mergeCell ref="A9:B9"/>
    <mergeCell ref="A10:B10"/>
    <mergeCell ref="J5:K5"/>
    <mergeCell ref="L5:M5"/>
    <mergeCell ref="H11:I11"/>
    <mergeCell ref="J11:K11"/>
    <mergeCell ref="L11:M11"/>
    <mergeCell ref="D10:M10"/>
    <mergeCell ref="A2:P2"/>
    <mergeCell ref="A3:P3"/>
    <mergeCell ref="A5:A6"/>
    <mergeCell ref="B5:B6"/>
    <mergeCell ref="C5:C6"/>
    <mergeCell ref="D5:E5"/>
    <mergeCell ref="F5:G5"/>
    <mergeCell ref="P5:P6"/>
    <mergeCell ref="O5:O6"/>
    <mergeCell ref="O4:P4"/>
    <mergeCell ref="H5:I5"/>
    <mergeCell ref="D4:M4"/>
  </mergeCells>
  <phoneticPr fontId="0" type="noConversion"/>
  <dataValidations disablePrompts="1" count="1">
    <dataValidation type="decimal" allowBlank="1" showInputMessage="1" showErrorMessage="1" sqref="D7:O8" xr:uid="{00000000-0002-0000-2400-000000000000}">
      <formula1>0</formula1>
      <formula2>1</formula2>
    </dataValidation>
  </dataValidations>
  <pageMargins left="0.78740157480314965" right="0.78740157480314965" top="0.98425196850393704" bottom="0.98425196850393704" header="0.51181102362204722" footer="0.51181102362204722"/>
  <pageSetup paperSize="9" scale="70" orientation="landscape" r:id="rId1"/>
  <headerFooter differentFirst="1" alignWithMargins="0">
    <oddFooter>&amp;R&amp;8 &amp;10 40</oddFooter>
    <firstFooter>&amp;R38</first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Feuil40">
    <tabColor rgb="FF097D5F"/>
  </sheetPr>
  <dimension ref="A1:FI96"/>
  <sheetViews>
    <sheetView zoomScale="80" zoomScaleNormal="80" workbookViewId="0">
      <selection activeCell="N16" sqref="N16"/>
    </sheetView>
  </sheetViews>
  <sheetFormatPr baseColWidth="10" defaultColWidth="11.44140625" defaultRowHeight="13.2" x14ac:dyDescent="0.25"/>
  <cols>
    <col min="1" max="1" width="24" style="9" customWidth="1"/>
    <col min="2" max="2" width="20.44140625" style="9" customWidth="1"/>
    <col min="3" max="3" width="17.6640625" style="8" customWidth="1"/>
    <col min="4" max="13" width="8.33203125" style="8" customWidth="1"/>
    <col min="14" max="14" width="11.44140625" style="8" customWidth="1"/>
    <col min="16" max="16" width="12.33203125" customWidth="1"/>
  </cols>
  <sheetData>
    <row r="1" spans="1:165" ht="135" customHeight="1" x14ac:dyDescent="0.25">
      <c r="A1" s="310"/>
      <c r="B1" s="310"/>
      <c r="C1" s="2"/>
      <c r="D1" s="2"/>
      <c r="E1" s="2"/>
      <c r="F1" s="2"/>
      <c r="G1" s="2"/>
      <c r="H1" s="2"/>
      <c r="I1" s="2"/>
      <c r="J1" s="2"/>
      <c r="K1" s="2"/>
      <c r="L1" s="2"/>
      <c r="M1" s="2"/>
      <c r="N1" s="2"/>
      <c r="O1" s="132"/>
      <c r="P1" s="132"/>
      <c r="Q1" s="132"/>
      <c r="R1" s="132"/>
      <c r="S1" s="132"/>
      <c r="T1" s="132"/>
      <c r="U1" s="132"/>
      <c r="V1" s="132"/>
      <c r="W1" s="132"/>
      <c r="X1" s="132"/>
      <c r="Y1" s="132"/>
      <c r="Z1" s="132"/>
      <c r="AA1" s="132"/>
      <c r="AB1" s="132"/>
      <c r="AC1" s="132"/>
      <c r="AD1" s="132"/>
      <c r="AE1" s="132"/>
      <c r="AF1" s="132"/>
      <c r="AG1" s="132"/>
      <c r="AH1" s="132"/>
      <c r="AI1" s="132"/>
      <c r="AJ1" s="132"/>
      <c r="AK1" s="132"/>
      <c r="AL1" s="132"/>
      <c r="AM1" s="132"/>
      <c r="AN1" s="132"/>
      <c r="AO1" s="132"/>
      <c r="AP1" s="132"/>
      <c r="AQ1" s="132"/>
      <c r="AR1" s="132"/>
      <c r="AS1" s="132"/>
      <c r="AT1" s="132"/>
      <c r="AU1" s="132"/>
      <c r="AV1" s="132"/>
      <c r="AW1" s="132"/>
      <c r="AX1" s="132"/>
      <c r="AY1" s="132"/>
      <c r="AZ1" s="132"/>
      <c r="BA1" s="132"/>
      <c r="BB1" s="132"/>
      <c r="BC1" s="132"/>
      <c r="BD1" s="132"/>
      <c r="BE1" s="132"/>
      <c r="BF1" s="132"/>
      <c r="BG1" s="132"/>
      <c r="BH1" s="132"/>
      <c r="BI1" s="132"/>
      <c r="BJ1" s="132"/>
      <c r="BK1" s="132"/>
      <c r="BL1" s="132"/>
      <c r="BM1" s="132"/>
      <c r="BN1" s="132"/>
      <c r="BO1" s="132"/>
      <c r="BP1" s="132"/>
      <c r="BQ1" s="132"/>
      <c r="BR1" s="132"/>
      <c r="BS1" s="132"/>
      <c r="BT1" s="132"/>
      <c r="BU1" s="132"/>
      <c r="BV1" s="132"/>
      <c r="BW1" s="132"/>
      <c r="BX1" s="132"/>
      <c r="BY1" s="132"/>
      <c r="BZ1" s="132"/>
      <c r="CA1" s="132"/>
      <c r="CB1" s="132"/>
      <c r="CC1" s="132"/>
      <c r="CD1" s="132"/>
      <c r="CE1" s="132"/>
      <c r="CF1" s="132"/>
      <c r="CG1" s="132"/>
      <c r="CH1" s="132"/>
      <c r="CI1" s="132"/>
      <c r="CJ1" s="132"/>
      <c r="CK1" s="132"/>
      <c r="CL1" s="132"/>
      <c r="CM1" s="132"/>
      <c r="CN1" s="132"/>
      <c r="CO1" s="132"/>
      <c r="CP1" s="132"/>
      <c r="CQ1" s="132"/>
      <c r="CR1" s="132"/>
      <c r="CS1" s="132"/>
      <c r="CT1" s="132"/>
      <c r="CU1" s="132"/>
      <c r="CV1" s="132"/>
      <c r="CW1" s="132"/>
      <c r="CX1" s="132"/>
      <c r="CY1" s="132"/>
      <c r="CZ1" s="132"/>
      <c r="DA1" s="132"/>
      <c r="DB1" s="132"/>
      <c r="DC1" s="132"/>
      <c r="DD1" s="132"/>
      <c r="DE1" s="132"/>
      <c r="DF1" s="132"/>
      <c r="DG1" s="132"/>
      <c r="DH1" s="132"/>
      <c r="DI1" s="132"/>
      <c r="DJ1" s="132"/>
      <c r="DK1" s="132"/>
      <c r="DL1" s="132"/>
      <c r="DM1" s="132"/>
      <c r="DN1" s="132"/>
      <c r="DO1" s="132"/>
      <c r="DP1" s="132"/>
      <c r="DQ1" s="132"/>
      <c r="DR1" s="132"/>
      <c r="DS1" s="132"/>
      <c r="DT1" s="132"/>
      <c r="DU1" s="132"/>
      <c r="DV1" s="132"/>
      <c r="DW1" s="132"/>
      <c r="DX1" s="132"/>
      <c r="DY1" s="132"/>
      <c r="DZ1" s="132"/>
      <c r="EA1" s="132"/>
      <c r="EB1" s="132"/>
      <c r="EC1" s="132"/>
      <c r="ED1" s="132"/>
      <c r="EE1" s="132"/>
      <c r="EF1" s="132"/>
      <c r="EG1" s="132"/>
      <c r="EH1" s="132"/>
      <c r="EI1" s="132"/>
      <c r="EJ1" s="132"/>
      <c r="EK1" s="132"/>
      <c r="EL1" s="132"/>
      <c r="EM1" s="132"/>
      <c r="EN1" s="132"/>
      <c r="EO1" s="132"/>
      <c r="EP1" s="132"/>
      <c r="EQ1" s="132"/>
      <c r="ER1" s="132"/>
      <c r="ES1" s="132"/>
      <c r="ET1" s="132"/>
      <c r="EU1" s="132"/>
      <c r="EV1" s="132"/>
      <c r="EW1" s="132"/>
      <c r="EX1" s="132"/>
      <c r="EY1" s="132"/>
      <c r="EZ1" s="132"/>
      <c r="FA1" s="132"/>
      <c r="FB1" s="132"/>
      <c r="FC1" s="132"/>
      <c r="FD1" s="132"/>
      <c r="FE1" s="132"/>
      <c r="FF1" s="132"/>
      <c r="FG1" s="132"/>
      <c r="FH1" s="132"/>
      <c r="FI1" s="132"/>
    </row>
    <row r="2" spans="1:165" ht="67.5" customHeight="1" x14ac:dyDescent="0.25">
      <c r="A2" s="901" t="s">
        <v>163</v>
      </c>
      <c r="B2" s="901"/>
      <c r="C2" s="901"/>
      <c r="D2" s="901"/>
      <c r="E2" s="901"/>
      <c r="F2" s="901"/>
      <c r="G2" s="901"/>
      <c r="H2" s="902"/>
      <c r="I2" s="902"/>
      <c r="J2" s="902"/>
      <c r="K2" s="902"/>
      <c r="L2" s="902"/>
      <c r="M2" s="902"/>
      <c r="N2" s="902"/>
      <c r="O2" s="902"/>
      <c r="P2" s="902"/>
      <c r="Q2" s="132"/>
      <c r="R2" s="132"/>
      <c r="S2" s="132"/>
      <c r="T2" s="132"/>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c r="AS2" s="132"/>
      <c r="AT2" s="132"/>
      <c r="AU2" s="132"/>
      <c r="AV2" s="132"/>
      <c r="AW2" s="132"/>
      <c r="AX2" s="132"/>
      <c r="AY2" s="132"/>
      <c r="AZ2" s="132"/>
      <c r="BA2" s="132"/>
      <c r="BB2" s="132"/>
      <c r="BC2" s="132"/>
      <c r="BD2" s="132"/>
      <c r="BE2" s="132"/>
      <c r="BF2" s="132"/>
      <c r="BG2" s="132"/>
      <c r="BH2" s="132"/>
      <c r="BI2" s="132"/>
      <c r="BJ2" s="132"/>
      <c r="BK2" s="132"/>
      <c r="BL2" s="132"/>
      <c r="BM2" s="132"/>
      <c r="BN2" s="132"/>
      <c r="BO2" s="132"/>
      <c r="BP2" s="132"/>
      <c r="BQ2" s="132"/>
      <c r="BR2" s="132"/>
      <c r="BS2" s="132"/>
      <c r="BT2" s="132"/>
      <c r="BU2" s="132"/>
      <c r="BV2" s="132"/>
      <c r="BW2" s="132"/>
      <c r="BX2" s="132"/>
      <c r="BY2" s="132"/>
      <c r="BZ2" s="132"/>
      <c r="CA2" s="132"/>
      <c r="CB2" s="132"/>
      <c r="CC2" s="132"/>
      <c r="CD2" s="132"/>
      <c r="CE2" s="132"/>
      <c r="CF2" s="132"/>
      <c r="CG2" s="132"/>
      <c r="CH2" s="132"/>
      <c r="CI2" s="132"/>
      <c r="CJ2" s="132"/>
      <c r="CK2" s="132"/>
      <c r="CL2" s="132"/>
      <c r="CM2" s="132"/>
      <c r="CN2" s="132"/>
      <c r="CO2" s="132"/>
      <c r="CP2" s="132"/>
      <c r="CQ2" s="132"/>
      <c r="CR2" s="132"/>
      <c r="CS2" s="132"/>
      <c r="CT2" s="132"/>
      <c r="CU2" s="132"/>
      <c r="CV2" s="132"/>
      <c r="CW2" s="132"/>
      <c r="CX2" s="132"/>
      <c r="CY2" s="132"/>
      <c r="CZ2" s="132"/>
      <c r="DA2" s="132"/>
      <c r="DB2" s="132"/>
      <c r="DC2" s="132"/>
      <c r="DD2" s="132"/>
      <c r="DE2" s="132"/>
      <c r="DF2" s="132"/>
      <c r="DG2" s="132"/>
      <c r="DH2" s="132"/>
      <c r="DI2" s="132"/>
      <c r="DJ2" s="132"/>
      <c r="DK2" s="132"/>
      <c r="DL2" s="132"/>
      <c r="DM2" s="132"/>
      <c r="DN2" s="132"/>
      <c r="DO2" s="132"/>
      <c r="DP2" s="132"/>
      <c r="DQ2" s="132"/>
      <c r="DR2" s="132"/>
      <c r="DS2" s="132"/>
      <c r="DT2" s="132"/>
      <c r="DU2" s="132"/>
      <c r="DV2" s="132"/>
      <c r="DW2" s="132"/>
      <c r="DX2" s="132"/>
      <c r="DY2" s="132"/>
      <c r="DZ2" s="132"/>
      <c r="EA2" s="132"/>
      <c r="EB2" s="132"/>
      <c r="EC2" s="132"/>
      <c r="ED2" s="132"/>
      <c r="EE2" s="132"/>
      <c r="EF2" s="132"/>
      <c r="EG2" s="132"/>
      <c r="EH2" s="132"/>
      <c r="EI2" s="132"/>
      <c r="EJ2" s="132"/>
      <c r="EK2" s="132"/>
      <c r="EL2" s="132"/>
      <c r="EM2" s="132"/>
      <c r="EN2" s="132"/>
      <c r="EO2" s="132"/>
      <c r="EP2" s="132"/>
      <c r="EQ2" s="132"/>
      <c r="ER2" s="132"/>
      <c r="ES2" s="132"/>
      <c r="ET2" s="132"/>
      <c r="EU2" s="132"/>
      <c r="EV2" s="132"/>
      <c r="EW2" s="132"/>
      <c r="EX2" s="132"/>
      <c r="EY2" s="132"/>
      <c r="EZ2" s="132"/>
      <c r="FA2" s="132"/>
      <c r="FB2" s="132"/>
      <c r="FC2" s="132"/>
      <c r="FD2" s="132"/>
      <c r="FE2" s="132"/>
      <c r="FF2" s="132"/>
      <c r="FG2" s="132"/>
      <c r="FH2" s="132"/>
      <c r="FI2" s="132"/>
    </row>
    <row r="3" spans="1:165" ht="63" customHeight="1" x14ac:dyDescent="0.25">
      <c r="A3" s="903" t="s">
        <v>1</v>
      </c>
      <c r="B3" s="904"/>
      <c r="C3" s="904"/>
      <c r="D3" s="904"/>
      <c r="E3" s="904"/>
      <c r="F3" s="904"/>
      <c r="G3" s="904"/>
      <c r="H3" s="904"/>
      <c r="I3" s="904"/>
      <c r="J3" s="904"/>
      <c r="K3" s="904"/>
      <c r="L3" s="904"/>
      <c r="M3" s="904"/>
      <c r="N3" s="905"/>
      <c r="O3" s="905"/>
      <c r="P3" s="906"/>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32"/>
      <c r="AX3" s="132"/>
      <c r="AY3" s="132"/>
      <c r="AZ3" s="132"/>
      <c r="BA3" s="132"/>
      <c r="BB3" s="132"/>
      <c r="BC3" s="132"/>
      <c r="BD3" s="132"/>
      <c r="BE3" s="132"/>
      <c r="BF3" s="132"/>
      <c r="BG3" s="132"/>
      <c r="BH3" s="132"/>
      <c r="BI3" s="132"/>
      <c r="BJ3" s="132"/>
      <c r="BK3" s="132"/>
      <c r="BL3" s="132"/>
      <c r="BM3" s="132"/>
      <c r="BN3" s="132"/>
      <c r="BO3" s="132"/>
      <c r="BP3" s="132"/>
      <c r="BQ3" s="132"/>
      <c r="BR3" s="132"/>
      <c r="BS3" s="132"/>
      <c r="BT3" s="132"/>
      <c r="BU3" s="132"/>
      <c r="BV3" s="132"/>
      <c r="BW3" s="132"/>
      <c r="BX3" s="132"/>
      <c r="BY3" s="132"/>
      <c r="BZ3" s="132"/>
      <c r="CA3" s="132"/>
      <c r="CB3" s="132"/>
      <c r="CC3" s="132"/>
      <c r="CD3" s="132"/>
      <c r="CE3" s="132"/>
      <c r="CF3" s="132"/>
      <c r="CG3" s="132"/>
      <c r="CH3" s="132"/>
      <c r="CI3" s="132"/>
      <c r="CJ3" s="132"/>
      <c r="CK3" s="132"/>
      <c r="CL3" s="132"/>
      <c r="CM3" s="132"/>
      <c r="CN3" s="132"/>
      <c r="CO3" s="132"/>
      <c r="CP3" s="132"/>
      <c r="CQ3" s="132"/>
      <c r="CR3" s="132"/>
      <c r="CS3" s="132"/>
      <c r="CT3" s="132"/>
      <c r="CU3" s="132"/>
      <c r="CV3" s="132"/>
      <c r="CW3" s="132"/>
      <c r="CX3" s="132"/>
      <c r="CY3" s="132"/>
      <c r="CZ3" s="132"/>
      <c r="DA3" s="132"/>
      <c r="DB3" s="132"/>
      <c r="DC3" s="132"/>
      <c r="DD3" s="132"/>
      <c r="DE3" s="132"/>
      <c r="DF3" s="132"/>
      <c r="DG3" s="132"/>
      <c r="DH3" s="132"/>
      <c r="DI3" s="132"/>
      <c r="DJ3" s="132"/>
      <c r="DK3" s="132"/>
      <c r="DL3" s="132"/>
      <c r="DM3" s="132"/>
      <c r="DN3" s="132"/>
      <c r="DO3" s="132"/>
      <c r="DP3" s="132"/>
      <c r="DQ3" s="132"/>
      <c r="DR3" s="132"/>
      <c r="DS3" s="132"/>
      <c r="DT3" s="132"/>
      <c r="DU3" s="132"/>
      <c r="DV3" s="132"/>
      <c r="DW3" s="132"/>
      <c r="DX3" s="132"/>
      <c r="DY3" s="132"/>
      <c r="DZ3" s="132"/>
      <c r="EA3" s="132"/>
      <c r="EB3" s="132"/>
      <c r="EC3" s="132"/>
      <c r="ED3" s="132"/>
      <c r="EE3" s="132"/>
      <c r="EF3" s="132"/>
      <c r="EG3" s="132"/>
      <c r="EH3" s="132"/>
      <c r="EI3" s="132"/>
      <c r="EJ3" s="132"/>
      <c r="EK3" s="132"/>
      <c r="EL3" s="132"/>
      <c r="EM3" s="132"/>
      <c r="EN3" s="132"/>
      <c r="EO3" s="132"/>
      <c r="EP3" s="132"/>
      <c r="EQ3" s="132"/>
      <c r="ER3" s="132"/>
      <c r="ES3" s="132"/>
      <c r="ET3" s="132"/>
      <c r="EU3" s="132"/>
      <c r="EV3" s="132"/>
      <c r="EW3" s="132"/>
      <c r="EX3" s="132"/>
      <c r="EY3" s="132"/>
      <c r="EZ3" s="132"/>
      <c r="FA3" s="132"/>
      <c r="FB3" s="132"/>
      <c r="FC3" s="132"/>
      <c r="FD3" s="132"/>
      <c r="FE3" s="132"/>
      <c r="FF3" s="132"/>
      <c r="FG3" s="132"/>
      <c r="FH3" s="132"/>
      <c r="FI3" s="132"/>
    </row>
    <row r="4" spans="1:165" ht="21" customHeight="1" x14ac:dyDescent="0.25">
      <c r="A4" s="21"/>
      <c r="B4" s="22"/>
      <c r="C4" s="15"/>
      <c r="D4" s="907" t="s">
        <v>164</v>
      </c>
      <c r="E4" s="923"/>
      <c r="F4" s="923"/>
      <c r="G4" s="923"/>
      <c r="H4" s="923"/>
      <c r="I4" s="923"/>
      <c r="J4" s="923"/>
      <c r="K4" s="923"/>
      <c r="L4" s="923"/>
      <c r="M4" s="924"/>
      <c r="N4" s="602" t="s">
        <v>7</v>
      </c>
      <c r="O4" s="907" t="s">
        <v>165</v>
      </c>
      <c r="P4" s="908"/>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32"/>
      <c r="AX4" s="132"/>
      <c r="AY4" s="132"/>
      <c r="AZ4" s="132"/>
      <c r="BA4" s="132"/>
      <c r="BB4" s="132"/>
      <c r="BC4" s="132"/>
      <c r="BD4" s="132"/>
      <c r="BE4" s="132"/>
      <c r="BF4" s="132"/>
      <c r="BG4" s="132"/>
      <c r="BH4" s="132"/>
      <c r="BI4" s="132"/>
      <c r="BJ4" s="132"/>
      <c r="BK4" s="132"/>
      <c r="BL4" s="132"/>
      <c r="BM4" s="132"/>
      <c r="BN4" s="132"/>
      <c r="BO4" s="132"/>
      <c r="BP4" s="132"/>
      <c r="BQ4" s="132"/>
      <c r="BR4" s="132"/>
      <c r="BS4" s="132"/>
      <c r="BT4" s="132"/>
      <c r="BU4" s="132"/>
      <c r="BV4" s="132"/>
      <c r="BW4" s="132"/>
      <c r="BX4" s="132"/>
      <c r="BY4" s="132"/>
      <c r="BZ4" s="132"/>
      <c r="CA4" s="132"/>
      <c r="CB4" s="132"/>
      <c r="CC4" s="132"/>
      <c r="CD4" s="132"/>
      <c r="CE4" s="132"/>
      <c r="CF4" s="132"/>
      <c r="CG4" s="132"/>
      <c r="CH4" s="132"/>
      <c r="CI4" s="132"/>
      <c r="CJ4" s="132"/>
      <c r="CK4" s="132"/>
      <c r="CL4" s="132"/>
      <c r="CM4" s="132"/>
      <c r="CN4" s="132"/>
      <c r="CO4" s="132"/>
      <c r="CP4" s="132"/>
      <c r="CQ4" s="132"/>
      <c r="CR4" s="132"/>
      <c r="CS4" s="132"/>
      <c r="CT4" s="132"/>
      <c r="CU4" s="132"/>
      <c r="CV4" s="132"/>
      <c r="CW4" s="132"/>
      <c r="CX4" s="132"/>
      <c r="CY4" s="132"/>
      <c r="CZ4" s="132"/>
      <c r="DA4" s="132"/>
      <c r="DB4" s="132"/>
      <c r="DC4" s="132"/>
      <c r="DD4" s="132"/>
      <c r="DE4" s="132"/>
      <c r="DF4" s="132"/>
      <c r="DG4" s="132"/>
      <c r="DH4" s="132"/>
      <c r="DI4" s="132"/>
      <c r="DJ4" s="132"/>
      <c r="DK4" s="132"/>
      <c r="DL4" s="132"/>
      <c r="DM4" s="132"/>
      <c r="DN4" s="132"/>
      <c r="DO4" s="132"/>
      <c r="DP4" s="132"/>
      <c r="DQ4" s="132"/>
      <c r="DR4" s="132"/>
      <c r="DS4" s="132"/>
      <c r="DT4" s="132"/>
      <c r="DU4" s="132"/>
      <c r="DV4" s="132"/>
      <c r="DW4" s="132"/>
      <c r="DX4" s="132"/>
      <c r="DY4" s="132"/>
      <c r="DZ4" s="132"/>
      <c r="EA4" s="132"/>
      <c r="EB4" s="132"/>
      <c r="EC4" s="132"/>
      <c r="ED4" s="132"/>
      <c r="EE4" s="132"/>
      <c r="EF4" s="132"/>
      <c r="EG4" s="132"/>
      <c r="EH4" s="132"/>
      <c r="EI4" s="132"/>
      <c r="EJ4" s="132"/>
      <c r="EK4" s="132"/>
      <c r="EL4" s="132"/>
      <c r="EM4" s="132"/>
      <c r="EN4" s="132"/>
      <c r="EO4" s="132"/>
      <c r="EP4" s="132"/>
      <c r="EQ4" s="132"/>
      <c r="ER4" s="132"/>
      <c r="ES4" s="132"/>
      <c r="ET4" s="132"/>
      <c r="EU4" s="132"/>
      <c r="EV4" s="132"/>
      <c r="EW4" s="132"/>
      <c r="EX4" s="132"/>
      <c r="EY4" s="132"/>
      <c r="EZ4" s="132"/>
      <c r="FA4" s="132"/>
      <c r="FB4" s="132"/>
      <c r="FC4" s="132"/>
      <c r="FD4" s="132"/>
      <c r="FE4" s="132"/>
      <c r="FF4" s="132"/>
      <c r="FG4" s="132"/>
      <c r="FH4" s="132"/>
      <c r="FI4" s="132"/>
    </row>
    <row r="5" spans="1:165" s="4" customFormat="1" ht="39" customHeight="1" x14ac:dyDescent="0.2">
      <c r="A5" s="914" t="s">
        <v>166</v>
      </c>
      <c r="B5" s="914" t="s">
        <v>131</v>
      </c>
      <c r="C5" s="916" t="s">
        <v>1320</v>
      </c>
      <c r="D5" s="911" t="s">
        <v>20</v>
      </c>
      <c r="E5" s="911"/>
      <c r="F5" s="911" t="s">
        <v>35</v>
      </c>
      <c r="G5" s="911"/>
      <c r="H5" s="920" t="s">
        <v>167</v>
      </c>
      <c r="I5" s="921"/>
      <c r="J5" s="916" t="s">
        <v>168</v>
      </c>
      <c r="K5" s="922"/>
      <c r="L5" s="916" t="s">
        <v>31</v>
      </c>
      <c r="M5" s="922"/>
      <c r="N5" s="912" t="s">
        <v>169</v>
      </c>
      <c r="O5" s="909" t="s">
        <v>170</v>
      </c>
      <c r="P5" s="909" t="s">
        <v>171</v>
      </c>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row>
    <row r="6" spans="1:165" s="5" customFormat="1" ht="45" customHeight="1" x14ac:dyDescent="0.25">
      <c r="A6" s="915"/>
      <c r="B6" s="915"/>
      <c r="C6" s="917"/>
      <c r="D6" s="11" t="s">
        <v>172</v>
      </c>
      <c r="E6" s="601" t="s">
        <v>173</v>
      </c>
      <c r="F6" s="11" t="s">
        <v>172</v>
      </c>
      <c r="G6" s="601" t="s">
        <v>173</v>
      </c>
      <c r="H6" s="11" t="s">
        <v>172</v>
      </c>
      <c r="I6" s="601" t="s">
        <v>173</v>
      </c>
      <c r="J6" s="11" t="s">
        <v>172</v>
      </c>
      <c r="K6" s="601" t="s">
        <v>173</v>
      </c>
      <c r="L6" s="11" t="s">
        <v>172</v>
      </c>
      <c r="M6" s="601" t="s">
        <v>173</v>
      </c>
      <c r="N6" s="913"/>
      <c r="O6" s="910"/>
      <c r="P6" s="910"/>
    </row>
    <row r="7" spans="1:165" s="61" customFormat="1" x14ac:dyDescent="0.25">
      <c r="A7" s="56" t="s">
        <v>655</v>
      </c>
      <c r="B7" s="62" t="s">
        <v>357</v>
      </c>
      <c r="C7" s="30">
        <v>5449</v>
      </c>
      <c r="D7" s="60">
        <v>0.84199999999999997</v>
      </c>
      <c r="E7" s="60">
        <v>0.158</v>
      </c>
      <c r="F7" s="60"/>
      <c r="G7" s="60"/>
      <c r="H7" s="60"/>
      <c r="I7" s="60"/>
      <c r="J7" s="60"/>
      <c r="K7" s="60"/>
      <c r="L7" s="60"/>
      <c r="M7" s="60"/>
      <c r="N7" s="60"/>
      <c r="O7" s="63"/>
      <c r="P7" s="63"/>
    </row>
    <row r="8" spans="1:165" s="210" customFormat="1" x14ac:dyDescent="0.25">
      <c r="A8" s="66" t="s">
        <v>656</v>
      </c>
      <c r="B8" s="75" t="s">
        <v>246</v>
      </c>
      <c r="C8" s="86">
        <v>4850</v>
      </c>
      <c r="D8" s="209"/>
      <c r="E8" s="209">
        <v>1</v>
      </c>
      <c r="F8" s="209"/>
      <c r="G8" s="209"/>
      <c r="H8" s="209"/>
      <c r="I8" s="209"/>
      <c r="J8" s="209"/>
      <c r="K8" s="209"/>
      <c r="L8" s="209"/>
      <c r="M8" s="209"/>
      <c r="N8" s="209"/>
      <c r="O8" s="91"/>
      <c r="P8" s="91"/>
    </row>
    <row r="9" spans="1:165" s="210" customFormat="1" x14ac:dyDescent="0.25">
      <c r="A9" s="66" t="s">
        <v>657</v>
      </c>
      <c r="B9" s="75" t="s">
        <v>658</v>
      </c>
      <c r="C9" s="86">
        <v>2400</v>
      </c>
      <c r="D9" s="209"/>
      <c r="E9" s="209"/>
      <c r="F9" s="209">
        <v>0.4</v>
      </c>
      <c r="G9" s="217"/>
      <c r="H9" s="211"/>
      <c r="I9" s="209"/>
      <c r="J9" s="209">
        <v>0.35799999999999998</v>
      </c>
      <c r="K9" s="209">
        <v>0.24199999999999999</v>
      </c>
      <c r="L9" s="209"/>
      <c r="M9" s="209"/>
      <c r="N9" s="209"/>
      <c r="O9" s="91"/>
      <c r="P9" s="91"/>
    </row>
    <row r="10" spans="1:165" s="210" customFormat="1" x14ac:dyDescent="0.25">
      <c r="A10" s="66" t="s">
        <v>659</v>
      </c>
      <c r="B10" s="75" t="s">
        <v>121</v>
      </c>
      <c r="C10" s="86">
        <v>2262</v>
      </c>
      <c r="D10" s="209"/>
      <c r="E10" s="209"/>
      <c r="F10" s="209">
        <v>0.5</v>
      </c>
      <c r="G10" s="209"/>
      <c r="H10" s="209"/>
      <c r="I10" s="209"/>
      <c r="J10" s="209"/>
      <c r="K10" s="209"/>
      <c r="L10" s="209">
        <v>0.5</v>
      </c>
      <c r="M10" s="209"/>
      <c r="N10" s="209"/>
      <c r="O10" s="91"/>
      <c r="P10" s="91"/>
      <c r="Q10" s="580"/>
    </row>
    <row r="11" spans="1:165" s="210" customFormat="1" x14ac:dyDescent="0.25">
      <c r="A11" s="66" t="s">
        <v>660</v>
      </c>
      <c r="B11" s="75" t="s">
        <v>307</v>
      </c>
      <c r="C11" s="86">
        <v>1376</v>
      </c>
      <c r="D11" s="209"/>
      <c r="E11" s="209"/>
      <c r="F11" s="209"/>
      <c r="G11" s="209"/>
      <c r="H11" s="209"/>
      <c r="I11" s="209"/>
      <c r="J11" s="209">
        <v>6.3E-2</v>
      </c>
      <c r="K11" s="209"/>
      <c r="L11" s="209">
        <v>0.5</v>
      </c>
      <c r="M11" s="209">
        <v>0.3</v>
      </c>
      <c r="N11" s="209"/>
      <c r="O11" s="91"/>
      <c r="P11" s="91"/>
      <c r="Q11" s="580"/>
    </row>
    <row r="12" spans="1:165" s="210" customFormat="1" x14ac:dyDescent="0.25">
      <c r="A12" s="66" t="s">
        <v>661</v>
      </c>
      <c r="B12" s="75" t="s">
        <v>662</v>
      </c>
      <c r="C12" s="86" t="s">
        <v>663</v>
      </c>
      <c r="D12" s="209"/>
      <c r="E12" s="209"/>
      <c r="F12" s="209"/>
      <c r="G12" s="209"/>
      <c r="H12" s="209"/>
      <c r="I12" s="209"/>
      <c r="J12" s="209"/>
      <c r="K12" s="209"/>
      <c r="L12" s="209"/>
      <c r="M12" s="209"/>
      <c r="N12" s="209"/>
      <c r="O12" s="91">
        <v>0.25</v>
      </c>
      <c r="P12" s="91" t="s">
        <v>11</v>
      </c>
    </row>
    <row r="13" spans="1:165" s="61" customFormat="1" x14ac:dyDescent="0.25">
      <c r="A13" s="56"/>
      <c r="B13" s="62"/>
      <c r="C13" s="30"/>
      <c r="D13" s="60"/>
      <c r="E13" s="60"/>
      <c r="F13" s="60"/>
      <c r="G13" s="60"/>
      <c r="H13" s="60"/>
      <c r="I13" s="60"/>
      <c r="J13" s="60"/>
      <c r="K13" s="60"/>
      <c r="L13" s="60"/>
      <c r="M13" s="60"/>
      <c r="N13" s="60"/>
      <c r="O13" s="63"/>
      <c r="P13" s="63"/>
    </row>
    <row r="14" spans="1:165" s="61" customFormat="1" x14ac:dyDescent="0.25">
      <c r="A14" s="929" t="s">
        <v>188</v>
      </c>
      <c r="B14" s="930"/>
      <c r="C14" s="126"/>
      <c r="D14" s="205"/>
      <c r="E14" s="205">
        <f>SUM(E7:E13)</f>
        <v>1.1579999999999999</v>
      </c>
      <c r="F14" s="205"/>
      <c r="G14" s="205">
        <f>SUM(G7:G13)</f>
        <v>0</v>
      </c>
      <c r="H14" s="213"/>
      <c r="I14" s="213">
        <f>SUM(I7:I13)</f>
        <v>0</v>
      </c>
      <c r="J14" s="213"/>
      <c r="K14" s="213">
        <f>SUM(K7:K13)</f>
        <v>0.24199999999999999</v>
      </c>
      <c r="L14" s="213"/>
      <c r="M14" s="213">
        <f>SUM(M7:M13)</f>
        <v>0.3</v>
      </c>
      <c r="N14" s="129"/>
      <c r="O14" s="206"/>
      <c r="P14" s="206"/>
    </row>
    <row r="15" spans="1:165" s="61" customFormat="1" x14ac:dyDescent="0.25">
      <c r="A15" s="940" t="s">
        <v>189</v>
      </c>
      <c r="B15" s="941"/>
      <c r="C15" s="629"/>
      <c r="D15" s="948">
        <f>E14+G14+I14+K14+M14</f>
        <v>1.7</v>
      </c>
      <c r="E15" s="949"/>
      <c r="F15" s="949"/>
      <c r="G15" s="949"/>
      <c r="H15" s="950"/>
      <c r="I15" s="950"/>
      <c r="J15" s="950"/>
      <c r="K15" s="950"/>
      <c r="L15" s="950"/>
      <c r="M15" s="951"/>
      <c r="N15" s="114"/>
      <c r="O15" s="214"/>
      <c r="P15" s="214"/>
    </row>
    <row r="16" spans="1:165" s="27" customFormat="1" x14ac:dyDescent="0.25">
      <c r="A16" s="929" t="s">
        <v>190</v>
      </c>
      <c r="B16" s="952"/>
      <c r="C16" s="33"/>
      <c r="D16" s="938">
        <f>SUM(D7:E13)</f>
        <v>2</v>
      </c>
      <c r="E16" s="947"/>
      <c r="F16" s="938">
        <f>SUM(F7:G13)</f>
        <v>0.9</v>
      </c>
      <c r="G16" s="947"/>
      <c r="H16" s="938">
        <f>SUM(H7:I13)</f>
        <v>0</v>
      </c>
      <c r="I16" s="959"/>
      <c r="J16" s="938">
        <f>SUM(J7:K13)</f>
        <v>0.66300000000000003</v>
      </c>
      <c r="K16" s="959"/>
      <c r="L16" s="938">
        <f>SUM(L7:M13)</f>
        <v>1.3</v>
      </c>
      <c r="M16" s="959"/>
      <c r="N16" s="628">
        <f>SUM(N7:N13)</f>
        <v>0</v>
      </c>
      <c r="O16" s="35"/>
      <c r="P16" s="35"/>
    </row>
    <row r="17" spans="1:17" s="27" customFormat="1" x14ac:dyDescent="0.25">
      <c r="A17" s="161" t="s">
        <v>191</v>
      </c>
      <c r="B17" s="162">
        <f>D16/(D16+F16+H16+J16)*100</f>
        <v>56.132472635419596</v>
      </c>
      <c r="C17" s="29"/>
      <c r="D17" s="29"/>
      <c r="E17" s="29"/>
      <c r="F17" s="29"/>
      <c r="G17" s="29"/>
      <c r="H17" s="29"/>
      <c r="I17" s="29"/>
      <c r="J17" s="29"/>
      <c r="K17" s="29"/>
      <c r="L17" s="29"/>
      <c r="M17" s="29"/>
      <c r="N17" s="29"/>
      <c r="O17" s="98"/>
      <c r="P17" s="98"/>
    </row>
    <row r="18" spans="1:17" s="61" customFormat="1" x14ac:dyDescent="0.25">
      <c r="A18" s="582"/>
      <c r="B18" s="582"/>
      <c r="C18" s="74"/>
      <c r="D18" s="74"/>
      <c r="E18" s="74"/>
      <c r="F18" s="74"/>
      <c r="G18" s="74"/>
      <c r="H18" s="74"/>
      <c r="I18" s="74"/>
      <c r="J18" s="74"/>
      <c r="K18" s="74"/>
      <c r="L18" s="74"/>
      <c r="M18" s="74"/>
      <c r="N18" s="74"/>
      <c r="O18" s="582"/>
      <c r="P18" s="582"/>
    </row>
    <row r="19" spans="1:17" s="27" customFormat="1" x14ac:dyDescent="0.25">
      <c r="A19" s="70" t="s">
        <v>192</v>
      </c>
      <c r="B19" s="70"/>
      <c r="C19" s="71"/>
      <c r="D19" s="71"/>
      <c r="E19" s="71"/>
      <c r="F19" s="71"/>
      <c r="G19" s="71"/>
      <c r="H19" s="71"/>
      <c r="I19" s="71"/>
      <c r="J19" s="71"/>
      <c r="K19" s="71"/>
      <c r="L19" s="71"/>
      <c r="M19" s="71"/>
      <c r="N19" s="71"/>
      <c r="O19" s="71"/>
      <c r="P19" s="72"/>
      <c r="Q19" s="70"/>
    </row>
    <row r="20" spans="1:17" s="61" customFormat="1" x14ac:dyDescent="0.25">
      <c r="A20" s="582" t="s">
        <v>1476</v>
      </c>
      <c r="B20" s="582"/>
      <c r="C20" s="74"/>
      <c r="D20" s="74"/>
      <c r="E20" s="74"/>
      <c r="F20" s="74"/>
      <c r="G20" s="74"/>
      <c r="H20" s="74"/>
      <c r="I20" s="74"/>
      <c r="J20" s="74"/>
      <c r="K20" s="74"/>
      <c r="L20" s="74"/>
      <c r="M20" s="74"/>
      <c r="N20" s="74"/>
      <c r="O20" s="74"/>
      <c r="P20" s="88"/>
      <c r="Q20" s="582"/>
    </row>
    <row r="21" spans="1:17" s="61" customFormat="1" x14ac:dyDescent="0.25">
      <c r="A21" s="582" t="s">
        <v>1477</v>
      </c>
      <c r="B21" s="582"/>
      <c r="C21" s="74"/>
      <c r="D21" s="74"/>
      <c r="E21" s="74"/>
      <c r="F21" s="74"/>
      <c r="G21" s="74"/>
      <c r="H21" s="74"/>
      <c r="I21" s="74"/>
      <c r="J21" s="74"/>
      <c r="K21" s="74"/>
      <c r="L21" s="74"/>
      <c r="M21" s="74"/>
      <c r="N21" s="74"/>
      <c r="O21" s="74"/>
      <c r="P21" s="88"/>
      <c r="Q21" s="582"/>
    </row>
    <row r="22" spans="1:17" s="61" customFormat="1" x14ac:dyDescent="0.25">
      <c r="A22" s="582" t="s">
        <v>1478</v>
      </c>
      <c r="B22" s="582"/>
      <c r="C22" s="74"/>
      <c r="D22" s="74"/>
      <c r="E22" s="74"/>
      <c r="F22" s="74"/>
      <c r="G22" s="74"/>
      <c r="H22" s="74"/>
      <c r="I22" s="74"/>
      <c r="J22" s="74"/>
      <c r="K22" s="74"/>
      <c r="L22" s="74"/>
      <c r="M22" s="74"/>
      <c r="N22" s="74"/>
      <c r="O22" s="74"/>
      <c r="P22" s="88"/>
      <c r="Q22" s="582"/>
    </row>
    <row r="23" spans="1:17" s="61" customFormat="1" x14ac:dyDescent="0.25">
      <c r="A23" s="73" t="s">
        <v>1479</v>
      </c>
      <c r="B23" s="582"/>
      <c r="C23" s="74"/>
      <c r="D23" s="74"/>
      <c r="E23" s="74"/>
      <c r="F23" s="74"/>
      <c r="G23" s="74"/>
      <c r="H23" s="74"/>
      <c r="I23" s="74"/>
      <c r="J23" s="74"/>
      <c r="K23" s="74"/>
      <c r="L23" s="74"/>
      <c r="M23" s="74"/>
      <c r="N23" s="74"/>
      <c r="O23" s="582"/>
      <c r="P23" s="582"/>
    </row>
    <row r="24" spans="1:17" s="582" customFormat="1" x14ac:dyDescent="0.25">
      <c r="C24" s="74"/>
      <c r="D24" s="74"/>
      <c r="E24" s="74"/>
      <c r="F24" s="74"/>
      <c r="G24" s="74"/>
      <c r="H24" s="74"/>
      <c r="I24" s="74"/>
      <c r="J24" s="74"/>
      <c r="K24" s="74"/>
      <c r="L24" s="74"/>
      <c r="M24" s="74"/>
      <c r="N24" s="74"/>
    </row>
    <row r="25" spans="1:17" s="582" customFormat="1" x14ac:dyDescent="0.25">
      <c r="C25" s="74"/>
      <c r="D25" s="74"/>
      <c r="E25" s="74"/>
      <c r="F25" s="74"/>
      <c r="G25" s="74"/>
      <c r="H25" s="74"/>
      <c r="I25" s="74"/>
      <c r="J25" s="74"/>
      <c r="K25" s="74"/>
      <c r="L25" s="74"/>
      <c r="M25" s="74"/>
      <c r="N25" s="74"/>
    </row>
    <row r="26" spans="1:17" s="189" customFormat="1" x14ac:dyDescent="0.25">
      <c r="A26" s="310"/>
      <c r="B26" s="310"/>
      <c r="C26" s="2"/>
      <c r="D26" s="2"/>
      <c r="E26" s="2"/>
      <c r="F26" s="2"/>
      <c r="G26" s="2"/>
      <c r="H26" s="2"/>
      <c r="I26" s="2"/>
      <c r="J26" s="2"/>
      <c r="K26" s="2"/>
      <c r="L26" s="2"/>
      <c r="M26" s="2"/>
      <c r="N26" s="2"/>
      <c r="O26" s="310"/>
      <c r="P26" s="310"/>
      <c r="Q26" s="310"/>
    </row>
    <row r="27" spans="1:17" s="189" customFormat="1" x14ac:dyDescent="0.25">
      <c r="A27" s="310"/>
      <c r="B27" s="310"/>
      <c r="C27" s="2"/>
      <c r="D27" s="2"/>
      <c r="E27" s="2"/>
      <c r="F27" s="2"/>
      <c r="G27" s="2"/>
      <c r="H27" s="2"/>
      <c r="I27" s="2"/>
      <c r="J27" s="2"/>
      <c r="K27" s="2"/>
      <c r="L27" s="2"/>
      <c r="M27" s="2"/>
      <c r="N27" s="2"/>
      <c r="O27" s="310"/>
      <c r="P27" s="310"/>
      <c r="Q27" s="310"/>
    </row>
    <row r="28" spans="1:17" s="189" customFormat="1" x14ac:dyDescent="0.25">
      <c r="A28" s="310"/>
      <c r="B28" s="310"/>
      <c r="C28" s="2"/>
      <c r="D28" s="2"/>
      <c r="E28" s="2"/>
      <c r="F28" s="2"/>
      <c r="G28" s="2"/>
      <c r="H28" s="2"/>
      <c r="I28" s="2"/>
      <c r="J28" s="2"/>
      <c r="K28" s="2"/>
      <c r="L28" s="2"/>
      <c r="M28" s="2"/>
      <c r="N28" s="2"/>
      <c r="O28" s="310"/>
      <c r="P28" s="310"/>
      <c r="Q28" s="310"/>
    </row>
    <row r="29" spans="1:17" s="189" customFormat="1" x14ac:dyDescent="0.25">
      <c r="A29" s="310"/>
      <c r="B29" s="310"/>
      <c r="C29" s="2"/>
      <c r="D29" s="2"/>
      <c r="E29" s="2"/>
      <c r="F29" s="2"/>
      <c r="G29" s="2"/>
      <c r="H29" s="2"/>
      <c r="I29" s="2"/>
      <c r="J29" s="2"/>
      <c r="K29" s="2"/>
      <c r="L29" s="2"/>
      <c r="M29" s="2"/>
      <c r="N29" s="2"/>
      <c r="O29" s="310"/>
      <c r="P29" s="310"/>
      <c r="Q29" s="310"/>
    </row>
    <row r="30" spans="1:17" s="189" customFormat="1" x14ac:dyDescent="0.25">
      <c r="A30" s="310"/>
      <c r="B30" s="310"/>
      <c r="C30" s="2"/>
      <c r="D30" s="2"/>
      <c r="E30" s="2"/>
      <c r="F30" s="2"/>
      <c r="G30" s="2"/>
      <c r="H30" s="2"/>
      <c r="I30" s="2"/>
      <c r="J30" s="2"/>
      <c r="K30" s="2"/>
      <c r="L30" s="2"/>
      <c r="M30" s="2"/>
      <c r="N30" s="2"/>
      <c r="O30" s="310"/>
      <c r="P30" s="310"/>
      <c r="Q30" s="310"/>
    </row>
    <row r="31" spans="1:17" s="189" customFormat="1" x14ac:dyDescent="0.25">
      <c r="A31" s="310"/>
      <c r="B31" s="310"/>
      <c r="C31" s="2"/>
      <c r="D31" s="2"/>
      <c r="E31" s="2"/>
      <c r="F31" s="2"/>
      <c r="G31" s="2"/>
      <c r="H31" s="2"/>
      <c r="I31" s="2"/>
      <c r="J31" s="2"/>
      <c r="K31" s="2"/>
      <c r="L31" s="2"/>
      <c r="M31" s="2"/>
      <c r="N31" s="2"/>
      <c r="O31" s="310"/>
      <c r="P31" s="310"/>
      <c r="Q31" s="310"/>
    </row>
    <row r="32" spans="1:17" s="189" customFormat="1" x14ac:dyDescent="0.25">
      <c r="A32" s="310"/>
      <c r="B32" s="310"/>
      <c r="C32" s="2"/>
      <c r="D32" s="2"/>
      <c r="E32" s="2"/>
      <c r="F32" s="2"/>
      <c r="G32" s="2"/>
      <c r="H32" s="2"/>
      <c r="I32" s="2"/>
      <c r="J32" s="2"/>
      <c r="K32" s="2"/>
      <c r="L32" s="2"/>
      <c r="M32" s="2"/>
      <c r="N32" s="2"/>
      <c r="O32" s="310"/>
      <c r="P32" s="310"/>
      <c r="Q32" s="310"/>
    </row>
    <row r="33" spans="1:14" s="189" customFormat="1" x14ac:dyDescent="0.25">
      <c r="A33" s="310"/>
      <c r="B33" s="310"/>
      <c r="C33" s="2"/>
      <c r="D33" s="2"/>
      <c r="E33" s="2"/>
      <c r="F33" s="2"/>
      <c r="G33" s="2"/>
      <c r="H33" s="2"/>
      <c r="I33" s="2"/>
      <c r="J33" s="2"/>
      <c r="K33" s="2"/>
      <c r="L33" s="2"/>
      <c r="M33" s="2"/>
      <c r="N33" s="2"/>
    </row>
    <row r="34" spans="1:14" s="189" customFormat="1" x14ac:dyDescent="0.25">
      <c r="A34" s="310" t="s">
        <v>235</v>
      </c>
      <c r="B34" s="310"/>
      <c r="C34" s="2"/>
      <c r="D34" s="2"/>
      <c r="E34" s="2"/>
      <c r="F34" s="2"/>
      <c r="G34" s="2"/>
      <c r="H34" s="2"/>
      <c r="I34" s="2"/>
      <c r="J34" s="2"/>
      <c r="K34" s="2"/>
      <c r="L34" s="2"/>
      <c r="M34" s="2"/>
      <c r="N34" s="2"/>
    </row>
    <row r="35" spans="1:14" s="189" customFormat="1" x14ac:dyDescent="0.25">
      <c r="A35" s="310"/>
      <c r="B35" s="310"/>
      <c r="C35" s="2"/>
      <c r="D35" s="2"/>
      <c r="E35" s="2"/>
      <c r="F35" s="2"/>
      <c r="G35" s="2"/>
      <c r="H35" s="2"/>
      <c r="I35" s="2"/>
      <c r="J35" s="2"/>
      <c r="K35" s="2"/>
      <c r="L35" s="2"/>
      <c r="M35" s="2"/>
      <c r="N35" s="2"/>
    </row>
    <row r="36" spans="1:14" s="189" customFormat="1" x14ac:dyDescent="0.25">
      <c r="A36" s="310"/>
      <c r="B36" s="310"/>
      <c r="C36" s="2"/>
      <c r="D36" s="2"/>
      <c r="E36" s="2"/>
      <c r="F36" s="2"/>
      <c r="G36" s="2"/>
      <c r="H36" s="2"/>
      <c r="I36" s="2"/>
      <c r="J36" s="2"/>
      <c r="K36" s="2"/>
      <c r="L36" s="2"/>
      <c r="M36" s="2"/>
      <c r="N36" s="2"/>
    </row>
    <row r="37" spans="1:14" s="189" customFormat="1" x14ac:dyDescent="0.25">
      <c r="A37" s="310"/>
      <c r="B37" s="310"/>
      <c r="C37" s="2"/>
      <c r="D37" s="2"/>
      <c r="E37" s="2"/>
      <c r="F37" s="2"/>
      <c r="G37" s="2"/>
      <c r="H37" s="2"/>
      <c r="I37" s="2"/>
      <c r="J37" s="2"/>
      <c r="K37" s="2"/>
      <c r="L37" s="2"/>
      <c r="M37" s="2"/>
      <c r="N37" s="2"/>
    </row>
    <row r="38" spans="1:14" s="189" customFormat="1" x14ac:dyDescent="0.25">
      <c r="A38" s="310"/>
      <c r="B38" s="310"/>
      <c r="C38" s="2"/>
      <c r="D38" s="2"/>
      <c r="E38" s="2"/>
      <c r="F38" s="2"/>
      <c r="G38" s="2"/>
      <c r="H38" s="2"/>
      <c r="I38" s="2"/>
      <c r="J38" s="2"/>
      <c r="K38" s="2"/>
      <c r="L38" s="2"/>
      <c r="M38" s="2"/>
      <c r="N38" s="2"/>
    </row>
    <row r="39" spans="1:14" s="189" customFormat="1" x14ac:dyDescent="0.25">
      <c r="A39" s="310"/>
      <c r="B39" s="310"/>
      <c r="C39" s="2"/>
      <c r="D39" s="2"/>
      <c r="E39" s="2"/>
      <c r="F39" s="2"/>
      <c r="G39" s="2"/>
      <c r="H39" s="2"/>
      <c r="I39" s="2"/>
      <c r="J39" s="2"/>
      <c r="K39" s="2"/>
      <c r="L39" s="2"/>
      <c r="M39" s="2"/>
      <c r="N39" s="2"/>
    </row>
    <row r="40" spans="1:14" s="189" customFormat="1" x14ac:dyDescent="0.25">
      <c r="A40" s="310"/>
      <c r="B40" s="310"/>
      <c r="C40" s="2"/>
      <c r="D40" s="2"/>
      <c r="E40" s="2"/>
      <c r="F40" s="2"/>
      <c r="G40" s="2"/>
      <c r="H40" s="2"/>
      <c r="I40" s="2"/>
      <c r="J40" s="2"/>
      <c r="K40" s="2"/>
      <c r="L40" s="2"/>
      <c r="M40" s="2"/>
      <c r="N40" s="2"/>
    </row>
    <row r="41" spans="1:14" s="189" customFormat="1" x14ac:dyDescent="0.25">
      <c r="A41" s="310"/>
      <c r="B41" s="310"/>
      <c r="C41" s="2"/>
      <c r="D41" s="2"/>
      <c r="E41" s="2"/>
      <c r="F41" s="2"/>
      <c r="G41" s="2"/>
      <c r="H41" s="2"/>
      <c r="I41" s="2"/>
      <c r="J41" s="2"/>
      <c r="K41" s="2"/>
      <c r="L41" s="2"/>
      <c r="M41" s="2"/>
      <c r="N41" s="2"/>
    </row>
    <row r="42" spans="1:14" s="189" customFormat="1" x14ac:dyDescent="0.25">
      <c r="A42" s="310"/>
      <c r="B42" s="310"/>
      <c r="C42" s="2"/>
      <c r="D42" s="2"/>
      <c r="E42" s="2"/>
      <c r="F42" s="2"/>
      <c r="G42" s="2"/>
      <c r="H42" s="2"/>
      <c r="I42" s="2"/>
      <c r="J42" s="2"/>
      <c r="K42" s="2"/>
      <c r="L42" s="2"/>
      <c r="M42" s="2"/>
      <c r="N42" s="2"/>
    </row>
    <row r="43" spans="1:14" s="189" customFormat="1" x14ac:dyDescent="0.25">
      <c r="A43" s="310"/>
      <c r="B43" s="310"/>
      <c r="C43" s="2"/>
      <c r="D43" s="2"/>
      <c r="E43" s="2"/>
      <c r="F43" s="2"/>
      <c r="G43" s="2"/>
      <c r="H43" s="2"/>
      <c r="I43" s="2"/>
      <c r="J43" s="2"/>
      <c r="K43" s="2"/>
      <c r="L43" s="2"/>
      <c r="M43" s="2"/>
      <c r="N43" s="2"/>
    </row>
    <row r="44" spans="1:14" s="189" customFormat="1" x14ac:dyDescent="0.25">
      <c r="A44" s="310"/>
      <c r="B44" s="310"/>
      <c r="C44" s="2"/>
      <c r="D44" s="2"/>
      <c r="E44" s="2"/>
      <c r="F44" s="2"/>
      <c r="G44" s="2"/>
      <c r="H44" s="2"/>
      <c r="I44" s="2"/>
      <c r="J44" s="2"/>
      <c r="K44" s="2"/>
      <c r="L44" s="2"/>
      <c r="M44" s="2"/>
      <c r="N44" s="2"/>
    </row>
    <row r="45" spans="1:14" s="189" customFormat="1" x14ac:dyDescent="0.25">
      <c r="A45" s="310"/>
      <c r="B45" s="310"/>
      <c r="C45" s="2"/>
      <c r="D45" s="2"/>
      <c r="E45" s="2"/>
      <c r="F45" s="2"/>
      <c r="G45" s="2"/>
      <c r="H45" s="2"/>
      <c r="I45" s="2"/>
      <c r="J45" s="2"/>
      <c r="K45" s="2"/>
      <c r="L45" s="2"/>
      <c r="M45" s="2"/>
      <c r="N45" s="2"/>
    </row>
    <row r="46" spans="1:14" s="189" customFormat="1" x14ac:dyDescent="0.25">
      <c r="A46" s="310"/>
      <c r="B46" s="310"/>
      <c r="C46" s="2"/>
      <c r="D46" s="2"/>
      <c r="E46" s="2"/>
      <c r="F46" s="2"/>
      <c r="G46" s="2"/>
      <c r="H46" s="2"/>
      <c r="I46" s="2"/>
      <c r="J46" s="2"/>
      <c r="K46" s="2"/>
      <c r="L46" s="2"/>
      <c r="M46" s="2"/>
      <c r="N46" s="2"/>
    </row>
    <row r="47" spans="1:14" s="189" customFormat="1" x14ac:dyDescent="0.25">
      <c r="A47" s="310"/>
      <c r="B47" s="310"/>
      <c r="C47" s="2"/>
      <c r="D47" s="2"/>
      <c r="E47" s="2"/>
      <c r="F47" s="2"/>
      <c r="G47" s="2"/>
      <c r="H47" s="2"/>
      <c r="I47" s="2"/>
      <c r="J47" s="2"/>
      <c r="K47" s="2"/>
      <c r="L47" s="2"/>
      <c r="M47" s="2"/>
      <c r="N47" s="2"/>
    </row>
    <row r="48" spans="1:14" s="189" customFormat="1" x14ac:dyDescent="0.25">
      <c r="A48" s="310"/>
      <c r="B48" s="310"/>
      <c r="C48" s="2"/>
      <c r="D48" s="2"/>
      <c r="E48" s="2"/>
      <c r="F48" s="2"/>
      <c r="G48" s="2"/>
      <c r="H48" s="2"/>
      <c r="I48" s="2"/>
      <c r="J48" s="2"/>
      <c r="K48" s="2"/>
      <c r="L48" s="2"/>
      <c r="M48" s="2"/>
      <c r="N48" s="2"/>
    </row>
    <row r="49" spans="1:16" s="189" customFormat="1" x14ac:dyDescent="0.25">
      <c r="A49" s="310"/>
      <c r="B49" s="310"/>
      <c r="C49" s="2"/>
      <c r="D49" s="2"/>
      <c r="E49" s="2"/>
      <c r="F49" s="2"/>
      <c r="G49" s="2"/>
      <c r="H49" s="2"/>
      <c r="I49" s="2"/>
      <c r="J49" s="2"/>
      <c r="K49" s="2"/>
      <c r="L49" s="2"/>
      <c r="M49" s="2"/>
      <c r="N49" s="2"/>
      <c r="O49" s="310"/>
      <c r="P49" s="310"/>
    </row>
    <row r="50" spans="1:16" s="189" customFormat="1" x14ac:dyDescent="0.25">
      <c r="A50" s="310"/>
      <c r="B50" s="310"/>
      <c r="C50" s="2"/>
      <c r="D50" s="2"/>
      <c r="E50" s="2"/>
      <c r="F50" s="2"/>
      <c r="G50" s="2"/>
      <c r="H50" s="2"/>
      <c r="I50" s="2"/>
      <c r="J50" s="2"/>
      <c r="K50" s="2"/>
      <c r="L50" s="2"/>
      <c r="M50" s="2"/>
      <c r="N50" s="2"/>
      <c r="O50" s="310"/>
      <c r="P50" s="310"/>
    </row>
    <row r="51" spans="1:16" s="189" customFormat="1" x14ac:dyDescent="0.25">
      <c r="A51" s="310"/>
      <c r="B51" s="310"/>
      <c r="C51" s="2"/>
      <c r="D51" s="2"/>
      <c r="E51" s="2"/>
      <c r="F51" s="2"/>
      <c r="G51" s="2"/>
      <c r="H51" s="2"/>
      <c r="I51" s="2"/>
      <c r="J51" s="2"/>
      <c r="K51" s="2"/>
      <c r="L51" s="2"/>
      <c r="M51" s="2"/>
      <c r="N51" s="2"/>
      <c r="O51" s="310"/>
      <c r="P51" s="310"/>
    </row>
    <row r="52" spans="1:16" s="189" customFormat="1" x14ac:dyDescent="0.25">
      <c r="A52" s="310"/>
      <c r="B52" s="310"/>
      <c r="C52" s="2"/>
      <c r="D52" s="2"/>
      <c r="E52" s="2"/>
      <c r="F52" s="2"/>
      <c r="G52" s="2"/>
      <c r="H52" s="2"/>
      <c r="I52" s="2"/>
      <c r="J52" s="2"/>
      <c r="K52" s="2"/>
      <c r="L52" s="2"/>
      <c r="M52" s="2"/>
      <c r="N52" s="2"/>
      <c r="O52" s="310"/>
      <c r="P52" s="310"/>
    </row>
    <row r="53" spans="1:16" s="189" customFormat="1" x14ac:dyDescent="0.25">
      <c r="A53" s="310"/>
      <c r="B53" s="310"/>
      <c r="C53" s="2"/>
      <c r="D53" s="2"/>
      <c r="E53" s="2"/>
      <c r="F53" s="2"/>
      <c r="G53" s="2"/>
      <c r="H53" s="2"/>
      <c r="I53" s="2"/>
      <c r="J53" s="2"/>
      <c r="K53" s="2"/>
      <c r="L53" s="2"/>
      <c r="M53" s="2"/>
      <c r="N53" s="2"/>
      <c r="O53" s="310"/>
      <c r="P53" s="310"/>
    </row>
    <row r="54" spans="1:16" s="189" customFormat="1" x14ac:dyDescent="0.25">
      <c r="A54" s="310"/>
      <c r="B54" s="310"/>
      <c r="C54" s="2"/>
      <c r="D54" s="2"/>
      <c r="E54" s="2"/>
      <c r="F54" s="2"/>
      <c r="G54" s="2"/>
      <c r="H54" s="2"/>
      <c r="I54" s="2"/>
      <c r="J54" s="2"/>
      <c r="K54" s="2"/>
      <c r="L54" s="2"/>
      <c r="M54" s="2"/>
      <c r="N54" s="2"/>
      <c r="O54" s="310"/>
      <c r="P54" s="310"/>
    </row>
    <row r="55" spans="1:16" s="189" customFormat="1" x14ac:dyDescent="0.25">
      <c r="A55" s="310"/>
      <c r="B55" s="310"/>
      <c r="C55" s="2"/>
      <c r="D55" s="2"/>
      <c r="E55" s="2"/>
      <c r="F55" s="2"/>
      <c r="G55" s="2"/>
      <c r="H55" s="2"/>
      <c r="I55" s="2"/>
      <c r="J55" s="2"/>
      <c r="K55" s="2"/>
      <c r="L55" s="2"/>
      <c r="M55" s="2"/>
      <c r="N55" s="2"/>
      <c r="O55" s="310"/>
      <c r="P55" s="310"/>
    </row>
    <row r="56" spans="1:16" s="189" customFormat="1" x14ac:dyDescent="0.25">
      <c r="A56" s="310"/>
      <c r="B56" s="310"/>
      <c r="C56" s="2"/>
      <c r="D56" s="2"/>
      <c r="E56" s="2"/>
      <c r="F56" s="2"/>
      <c r="G56" s="2"/>
      <c r="H56" s="2"/>
      <c r="I56" s="2"/>
      <c r="J56" s="2"/>
      <c r="K56" s="2"/>
      <c r="L56" s="2"/>
      <c r="M56" s="2"/>
      <c r="N56" s="2"/>
      <c r="O56" s="310"/>
      <c r="P56" s="310"/>
    </row>
    <row r="57" spans="1:16" s="189" customFormat="1" x14ac:dyDescent="0.25">
      <c r="A57" s="310"/>
      <c r="B57" s="310"/>
      <c r="C57" s="2"/>
      <c r="D57" s="2"/>
      <c r="E57" s="2"/>
      <c r="F57" s="2"/>
      <c r="G57" s="2"/>
      <c r="H57" s="2"/>
      <c r="I57" s="2"/>
      <c r="J57" s="2"/>
      <c r="K57" s="2"/>
      <c r="L57" s="2"/>
      <c r="M57" s="2"/>
      <c r="N57" s="2"/>
      <c r="O57" s="310"/>
      <c r="P57" s="310"/>
    </row>
    <row r="58" spans="1:16" x14ac:dyDescent="0.25">
      <c r="A58" s="310"/>
      <c r="O58" s="6"/>
      <c r="P58" s="6"/>
    </row>
    <row r="59" spans="1:16" x14ac:dyDescent="0.25">
      <c r="O59" s="6"/>
      <c r="P59" s="6"/>
    </row>
    <row r="60" spans="1:16" x14ac:dyDescent="0.25">
      <c r="O60" s="6"/>
      <c r="P60" s="6"/>
    </row>
    <row r="61" spans="1:16" x14ac:dyDescent="0.25">
      <c r="O61" s="6"/>
      <c r="P61" s="6"/>
    </row>
    <row r="62" spans="1:16" x14ac:dyDescent="0.25">
      <c r="O62" s="6"/>
      <c r="P62" s="6"/>
    </row>
    <row r="63" spans="1:16" x14ac:dyDescent="0.25">
      <c r="O63" s="6"/>
      <c r="P63" s="6"/>
    </row>
    <row r="64" spans="1:16" x14ac:dyDescent="0.25">
      <c r="O64" s="6"/>
      <c r="P64" s="6"/>
    </row>
    <row r="65" spans="15:16" x14ac:dyDescent="0.25">
      <c r="O65" s="6"/>
      <c r="P65" s="6"/>
    </row>
    <row r="66" spans="15:16" x14ac:dyDescent="0.25">
      <c r="O66" s="6"/>
      <c r="P66" s="6"/>
    </row>
    <row r="67" spans="15:16" x14ac:dyDescent="0.25">
      <c r="O67" s="6"/>
      <c r="P67" s="6"/>
    </row>
    <row r="68" spans="15:16" x14ac:dyDescent="0.25">
      <c r="O68" s="6"/>
      <c r="P68" s="6"/>
    </row>
    <row r="69" spans="15:16" x14ac:dyDescent="0.25">
      <c r="O69" s="6"/>
      <c r="P69" s="6"/>
    </row>
    <row r="70" spans="15:16" x14ac:dyDescent="0.25">
      <c r="O70" s="6"/>
      <c r="P70" s="6"/>
    </row>
    <row r="71" spans="15:16" x14ac:dyDescent="0.25">
      <c r="O71" s="6"/>
      <c r="P71" s="6"/>
    </row>
    <row r="72" spans="15:16" x14ac:dyDescent="0.25">
      <c r="O72" s="6"/>
      <c r="P72" s="6"/>
    </row>
    <row r="73" spans="15:16" x14ac:dyDescent="0.25">
      <c r="O73" s="6"/>
      <c r="P73" s="6"/>
    </row>
    <row r="74" spans="15:16" x14ac:dyDescent="0.25">
      <c r="O74" s="6"/>
      <c r="P74" s="6"/>
    </row>
    <row r="75" spans="15:16" x14ac:dyDescent="0.25">
      <c r="O75" s="6"/>
      <c r="P75" s="6"/>
    </row>
    <row r="76" spans="15:16" x14ac:dyDescent="0.25">
      <c r="O76" s="6"/>
      <c r="P76" s="6"/>
    </row>
    <row r="77" spans="15:16" x14ac:dyDescent="0.25">
      <c r="O77" s="6"/>
      <c r="P77" s="6"/>
    </row>
    <row r="78" spans="15:16" x14ac:dyDescent="0.25">
      <c r="O78" s="6"/>
      <c r="P78" s="6"/>
    </row>
    <row r="79" spans="15:16" x14ac:dyDescent="0.25">
      <c r="O79" s="6"/>
      <c r="P79" s="6"/>
    </row>
    <row r="80" spans="15:16" x14ac:dyDescent="0.25">
      <c r="O80" s="6"/>
      <c r="P80" s="6"/>
    </row>
    <row r="81" spans="15:16" x14ac:dyDescent="0.25">
      <c r="O81" s="6"/>
      <c r="P81" s="6"/>
    </row>
    <row r="82" spans="15:16" x14ac:dyDescent="0.25">
      <c r="O82" s="6"/>
      <c r="P82" s="6"/>
    </row>
    <row r="83" spans="15:16" x14ac:dyDescent="0.25">
      <c r="O83" s="6"/>
      <c r="P83" s="6"/>
    </row>
    <row r="84" spans="15:16" x14ac:dyDescent="0.25">
      <c r="O84" s="6"/>
      <c r="P84" s="6"/>
    </row>
    <row r="85" spans="15:16" x14ac:dyDescent="0.25">
      <c r="O85" s="6"/>
      <c r="P85" s="6"/>
    </row>
    <row r="86" spans="15:16" x14ac:dyDescent="0.25">
      <c r="O86" s="6"/>
      <c r="P86" s="6"/>
    </row>
    <row r="87" spans="15:16" x14ac:dyDescent="0.25">
      <c r="O87" s="6"/>
      <c r="P87" s="6"/>
    </row>
    <row r="88" spans="15:16" x14ac:dyDescent="0.25">
      <c r="O88" s="6"/>
      <c r="P88" s="6"/>
    </row>
    <row r="89" spans="15:16" x14ac:dyDescent="0.25">
      <c r="O89" s="6"/>
      <c r="P89" s="6"/>
    </row>
    <row r="90" spans="15:16" x14ac:dyDescent="0.25">
      <c r="O90" s="6"/>
      <c r="P90" s="6"/>
    </row>
    <row r="91" spans="15:16" x14ac:dyDescent="0.25">
      <c r="O91" s="6"/>
      <c r="P91" s="6"/>
    </row>
    <row r="92" spans="15:16" x14ac:dyDescent="0.25">
      <c r="O92" s="6"/>
      <c r="P92" s="6"/>
    </row>
    <row r="93" spans="15:16" x14ac:dyDescent="0.25">
      <c r="O93" s="6"/>
      <c r="P93" s="6"/>
    </row>
    <row r="94" spans="15:16" x14ac:dyDescent="0.25">
      <c r="O94" s="6"/>
      <c r="P94" s="6"/>
    </row>
    <row r="95" spans="15:16" x14ac:dyDescent="0.25">
      <c r="O95" s="6"/>
      <c r="P95" s="6"/>
    </row>
    <row r="96" spans="15:16" x14ac:dyDescent="0.25">
      <c r="O96" s="6"/>
      <c r="P96" s="6"/>
    </row>
  </sheetData>
  <sortState xmlns:xlrd2="http://schemas.microsoft.com/office/spreadsheetml/2017/richdata2" ref="A10:FI11">
    <sortCondition descending="1" ref="C10:C11"/>
  </sortState>
  <mergeCells count="24">
    <mergeCell ref="A16:B16"/>
    <mergeCell ref="N5:N6"/>
    <mergeCell ref="D16:E16"/>
    <mergeCell ref="F16:G16"/>
    <mergeCell ref="A14:B14"/>
    <mergeCell ref="A15:B15"/>
    <mergeCell ref="J5:K5"/>
    <mergeCell ref="L5:M5"/>
    <mergeCell ref="H16:I16"/>
    <mergeCell ref="J16:K16"/>
    <mergeCell ref="L16:M16"/>
    <mergeCell ref="D15:M15"/>
    <mergeCell ref="A2:P2"/>
    <mergeCell ref="A3:P3"/>
    <mergeCell ref="A5:A6"/>
    <mergeCell ref="B5:B6"/>
    <mergeCell ref="C5:C6"/>
    <mergeCell ref="D5:E5"/>
    <mergeCell ref="F5:G5"/>
    <mergeCell ref="P5:P6"/>
    <mergeCell ref="O5:O6"/>
    <mergeCell ref="O4:P4"/>
    <mergeCell ref="H5:I5"/>
    <mergeCell ref="D4:M4"/>
  </mergeCells>
  <phoneticPr fontId="0" type="noConversion"/>
  <dataValidations disablePrompts="1" count="1">
    <dataValidation type="decimal" allowBlank="1" showInputMessage="1" showErrorMessage="1" sqref="D7:O13" xr:uid="{00000000-0002-0000-2500-000000000000}">
      <formula1>0</formula1>
      <formula2>1</formula2>
    </dataValidation>
  </dataValidations>
  <pageMargins left="0.78740157480314965" right="0.78740157480314965" top="0.98425196850393704" bottom="0.98425196850393704" header="0.51181102362204722" footer="0.51181102362204722"/>
  <pageSetup paperSize="9" scale="70" orientation="landscape" r:id="rId1"/>
  <headerFooter differentFirst="1" alignWithMargins="0">
    <oddFooter>&amp;R&amp;8 &amp;10 40</oddFooter>
    <firstFooter>&amp;R39</first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Feuil41">
    <tabColor rgb="FF097D5F"/>
  </sheetPr>
  <dimension ref="A1:FJ156"/>
  <sheetViews>
    <sheetView zoomScale="80" zoomScaleNormal="80" workbookViewId="0">
      <selection activeCell="S1" sqref="S1"/>
    </sheetView>
  </sheetViews>
  <sheetFormatPr baseColWidth="10" defaultColWidth="11.44140625" defaultRowHeight="13.2" x14ac:dyDescent="0.25"/>
  <cols>
    <col min="1" max="1" width="24" style="9" customWidth="1"/>
    <col min="2" max="2" width="20.44140625" style="9" customWidth="1"/>
    <col min="3" max="3" width="17.6640625" style="8" customWidth="1"/>
    <col min="4" max="4" width="13.77734375" style="8" customWidth="1"/>
    <col min="5" max="14" width="8.33203125" style="8" customWidth="1"/>
    <col min="15" max="15" width="11.44140625" style="8" customWidth="1"/>
    <col min="17" max="17" width="12.44140625" customWidth="1"/>
  </cols>
  <sheetData>
    <row r="1" spans="1:166" ht="108" customHeight="1" x14ac:dyDescent="0.25">
      <c r="A1" s="310"/>
      <c r="B1" s="310"/>
      <c r="C1" s="2"/>
      <c r="D1" s="2"/>
      <c r="E1" s="2"/>
      <c r="F1" s="2"/>
      <c r="G1" s="2"/>
      <c r="H1" s="2"/>
      <c r="I1" s="2"/>
      <c r="J1" s="2"/>
      <c r="K1" s="2"/>
      <c r="L1" s="2"/>
      <c r="M1" s="2"/>
      <c r="N1" s="2"/>
      <c r="O1" s="2"/>
      <c r="P1" s="132"/>
      <c r="Q1" s="132"/>
      <c r="R1" s="132"/>
      <c r="S1" s="132"/>
      <c r="T1" s="132"/>
      <c r="U1" s="132"/>
      <c r="V1" s="132"/>
      <c r="W1" s="132"/>
      <c r="X1" s="132"/>
      <c r="Y1" s="132"/>
      <c r="Z1" s="132"/>
      <c r="AA1" s="132"/>
      <c r="AB1" s="132"/>
      <c r="AC1" s="132"/>
      <c r="AD1" s="132"/>
      <c r="AE1" s="132"/>
      <c r="AF1" s="132"/>
      <c r="AG1" s="132"/>
      <c r="AH1" s="132"/>
      <c r="AI1" s="132"/>
      <c r="AJ1" s="132"/>
      <c r="AK1" s="132"/>
      <c r="AL1" s="132"/>
      <c r="AM1" s="132"/>
      <c r="AN1" s="132"/>
      <c r="AO1" s="132"/>
      <c r="AP1" s="132"/>
      <c r="AQ1" s="132"/>
      <c r="AR1" s="132"/>
      <c r="AS1" s="132"/>
      <c r="AT1" s="132"/>
      <c r="AU1" s="132"/>
      <c r="AV1" s="132"/>
      <c r="AW1" s="132"/>
      <c r="AX1" s="132"/>
      <c r="AY1" s="132"/>
      <c r="AZ1" s="132"/>
      <c r="BA1" s="132"/>
      <c r="BB1" s="132"/>
      <c r="BC1" s="132"/>
      <c r="BD1" s="132"/>
      <c r="BE1" s="132"/>
      <c r="BF1" s="132"/>
      <c r="BG1" s="132"/>
      <c r="BH1" s="132"/>
      <c r="BI1" s="132"/>
      <c r="BJ1" s="132"/>
      <c r="BK1" s="132"/>
      <c r="BL1" s="132"/>
      <c r="BM1" s="132"/>
      <c r="BN1" s="132"/>
      <c r="BO1" s="132"/>
      <c r="BP1" s="132"/>
      <c r="BQ1" s="132"/>
      <c r="BR1" s="132"/>
      <c r="BS1" s="132"/>
      <c r="BT1" s="132"/>
      <c r="BU1" s="132"/>
      <c r="BV1" s="132"/>
      <c r="BW1" s="132"/>
      <c r="BX1" s="132"/>
      <c r="BY1" s="132"/>
      <c r="BZ1" s="132"/>
      <c r="CA1" s="132"/>
      <c r="CB1" s="132"/>
      <c r="CC1" s="132"/>
      <c r="CD1" s="132"/>
      <c r="CE1" s="132"/>
      <c r="CF1" s="132"/>
      <c r="CG1" s="132"/>
      <c r="CH1" s="132"/>
      <c r="CI1" s="132"/>
      <c r="CJ1" s="132"/>
      <c r="CK1" s="132"/>
      <c r="CL1" s="132"/>
      <c r="CM1" s="132"/>
      <c r="CN1" s="132"/>
      <c r="CO1" s="132"/>
      <c r="CP1" s="132"/>
      <c r="CQ1" s="132"/>
      <c r="CR1" s="132"/>
      <c r="CS1" s="132"/>
      <c r="CT1" s="132"/>
      <c r="CU1" s="132"/>
      <c r="CV1" s="132"/>
      <c r="CW1" s="132"/>
      <c r="CX1" s="132"/>
      <c r="CY1" s="132"/>
      <c r="CZ1" s="132"/>
      <c r="DA1" s="132"/>
      <c r="DB1" s="132"/>
      <c r="DC1" s="132"/>
      <c r="DD1" s="132"/>
      <c r="DE1" s="132"/>
      <c r="DF1" s="132"/>
      <c r="DG1" s="132"/>
      <c r="DH1" s="132"/>
      <c r="DI1" s="132"/>
      <c r="DJ1" s="132"/>
      <c r="DK1" s="132"/>
      <c r="DL1" s="132"/>
      <c r="DM1" s="132"/>
      <c r="DN1" s="132"/>
      <c r="DO1" s="132"/>
      <c r="DP1" s="132"/>
      <c r="DQ1" s="132"/>
      <c r="DR1" s="132"/>
      <c r="DS1" s="132"/>
      <c r="DT1" s="132"/>
      <c r="DU1" s="132"/>
      <c r="DV1" s="132"/>
      <c r="DW1" s="132"/>
      <c r="DX1" s="132"/>
      <c r="DY1" s="132"/>
      <c r="DZ1" s="132"/>
      <c r="EA1" s="132"/>
      <c r="EB1" s="132"/>
      <c r="EC1" s="132"/>
      <c r="ED1" s="132"/>
      <c r="EE1" s="132"/>
      <c r="EF1" s="132"/>
      <c r="EG1" s="132"/>
      <c r="EH1" s="132"/>
      <c r="EI1" s="132"/>
      <c r="EJ1" s="132"/>
      <c r="EK1" s="132"/>
      <c r="EL1" s="132"/>
      <c r="EM1" s="132"/>
      <c r="EN1" s="132"/>
      <c r="EO1" s="132"/>
      <c r="EP1" s="132"/>
      <c r="EQ1" s="132"/>
      <c r="ER1" s="132"/>
      <c r="ES1" s="132"/>
      <c r="ET1" s="132"/>
      <c r="EU1" s="132"/>
      <c r="EV1" s="132"/>
      <c r="EW1" s="132"/>
      <c r="EX1" s="132"/>
      <c r="EY1" s="132"/>
      <c r="EZ1" s="132"/>
      <c r="FA1" s="132"/>
      <c r="FB1" s="132"/>
      <c r="FC1" s="132"/>
      <c r="FD1" s="132"/>
      <c r="FE1" s="132"/>
      <c r="FF1" s="132"/>
      <c r="FG1" s="132"/>
      <c r="FH1" s="132"/>
      <c r="FI1" s="132"/>
      <c r="FJ1" s="132"/>
    </row>
    <row r="2" spans="1:166" ht="78.75" customHeight="1" x14ac:dyDescent="0.25">
      <c r="A2" s="901" t="s">
        <v>163</v>
      </c>
      <c r="B2" s="901"/>
      <c r="C2" s="901"/>
      <c r="D2" s="901"/>
      <c r="E2" s="901"/>
      <c r="F2" s="901"/>
      <c r="G2" s="901"/>
      <c r="H2" s="901"/>
      <c r="I2" s="902"/>
      <c r="J2" s="902"/>
      <c r="K2" s="902"/>
      <c r="L2" s="902"/>
      <c r="M2" s="902"/>
      <c r="N2" s="902"/>
      <c r="O2" s="902"/>
      <c r="P2" s="902"/>
      <c r="Q2" s="902"/>
      <c r="R2" s="132"/>
      <c r="S2" s="132"/>
      <c r="T2" s="132"/>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c r="AS2" s="132"/>
      <c r="AT2" s="132"/>
      <c r="AU2" s="132"/>
      <c r="AV2" s="132"/>
      <c r="AW2" s="132"/>
      <c r="AX2" s="132"/>
      <c r="AY2" s="132"/>
      <c r="AZ2" s="132"/>
      <c r="BA2" s="132"/>
      <c r="BB2" s="132"/>
      <c r="BC2" s="132"/>
      <c r="BD2" s="132"/>
      <c r="BE2" s="132"/>
      <c r="BF2" s="132"/>
      <c r="BG2" s="132"/>
      <c r="BH2" s="132"/>
      <c r="BI2" s="132"/>
      <c r="BJ2" s="132"/>
      <c r="BK2" s="132"/>
      <c r="BL2" s="132"/>
      <c r="BM2" s="132"/>
      <c r="BN2" s="132"/>
      <c r="BO2" s="132"/>
      <c r="BP2" s="132"/>
      <c r="BQ2" s="132"/>
      <c r="BR2" s="132"/>
      <c r="BS2" s="132"/>
      <c r="BT2" s="132"/>
      <c r="BU2" s="132"/>
      <c r="BV2" s="132"/>
      <c r="BW2" s="132"/>
      <c r="BX2" s="132"/>
      <c r="BY2" s="132"/>
      <c r="BZ2" s="132"/>
      <c r="CA2" s="132"/>
      <c r="CB2" s="132"/>
      <c r="CC2" s="132"/>
      <c r="CD2" s="132"/>
      <c r="CE2" s="132"/>
      <c r="CF2" s="132"/>
      <c r="CG2" s="132"/>
      <c r="CH2" s="132"/>
      <c r="CI2" s="132"/>
      <c r="CJ2" s="132"/>
      <c r="CK2" s="132"/>
      <c r="CL2" s="132"/>
      <c r="CM2" s="132"/>
      <c r="CN2" s="132"/>
      <c r="CO2" s="132"/>
      <c r="CP2" s="132"/>
      <c r="CQ2" s="132"/>
      <c r="CR2" s="132"/>
      <c r="CS2" s="132"/>
      <c r="CT2" s="132"/>
      <c r="CU2" s="132"/>
      <c r="CV2" s="132"/>
      <c r="CW2" s="132"/>
      <c r="CX2" s="132"/>
      <c r="CY2" s="132"/>
      <c r="CZ2" s="132"/>
      <c r="DA2" s="132"/>
      <c r="DB2" s="132"/>
      <c r="DC2" s="132"/>
      <c r="DD2" s="132"/>
      <c r="DE2" s="132"/>
      <c r="DF2" s="132"/>
      <c r="DG2" s="132"/>
      <c r="DH2" s="132"/>
      <c r="DI2" s="132"/>
      <c r="DJ2" s="132"/>
      <c r="DK2" s="132"/>
      <c r="DL2" s="132"/>
      <c r="DM2" s="132"/>
      <c r="DN2" s="132"/>
      <c r="DO2" s="132"/>
      <c r="DP2" s="132"/>
      <c r="DQ2" s="132"/>
      <c r="DR2" s="132"/>
      <c r="DS2" s="132"/>
      <c r="DT2" s="132"/>
      <c r="DU2" s="132"/>
      <c r="DV2" s="132"/>
      <c r="DW2" s="132"/>
      <c r="DX2" s="132"/>
      <c r="DY2" s="132"/>
      <c r="DZ2" s="132"/>
      <c r="EA2" s="132"/>
      <c r="EB2" s="132"/>
      <c r="EC2" s="132"/>
      <c r="ED2" s="132"/>
      <c r="EE2" s="132"/>
      <c r="EF2" s="132"/>
      <c r="EG2" s="132"/>
      <c r="EH2" s="132"/>
      <c r="EI2" s="132"/>
      <c r="EJ2" s="132"/>
      <c r="EK2" s="132"/>
      <c r="EL2" s="132"/>
      <c r="EM2" s="132"/>
      <c r="EN2" s="132"/>
      <c r="EO2" s="132"/>
      <c r="EP2" s="132"/>
      <c r="EQ2" s="132"/>
      <c r="ER2" s="132"/>
      <c r="ES2" s="132"/>
      <c r="ET2" s="132"/>
      <c r="EU2" s="132"/>
      <c r="EV2" s="132"/>
      <c r="EW2" s="132"/>
      <c r="EX2" s="132"/>
      <c r="EY2" s="132"/>
      <c r="EZ2" s="132"/>
      <c r="FA2" s="132"/>
      <c r="FB2" s="132"/>
      <c r="FC2" s="132"/>
      <c r="FD2" s="132"/>
      <c r="FE2" s="132"/>
      <c r="FF2" s="132"/>
      <c r="FG2" s="132"/>
      <c r="FH2" s="132"/>
      <c r="FI2" s="132"/>
      <c r="FJ2" s="132"/>
    </row>
    <row r="3" spans="1:166" ht="30" customHeight="1" x14ac:dyDescent="0.25">
      <c r="A3" s="903" t="s">
        <v>664</v>
      </c>
      <c r="B3" s="904"/>
      <c r="C3" s="904"/>
      <c r="D3" s="904"/>
      <c r="E3" s="904"/>
      <c r="F3" s="904"/>
      <c r="G3" s="904"/>
      <c r="H3" s="904"/>
      <c r="I3" s="904"/>
      <c r="J3" s="904"/>
      <c r="K3" s="904"/>
      <c r="L3" s="904"/>
      <c r="M3" s="904"/>
      <c r="N3" s="904"/>
      <c r="O3" s="904"/>
      <c r="P3" s="905"/>
      <c r="Q3" s="906"/>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32"/>
      <c r="AX3" s="132"/>
      <c r="AY3" s="132"/>
      <c r="AZ3" s="132"/>
      <c r="BA3" s="132"/>
      <c r="BB3" s="132"/>
      <c r="BC3" s="132"/>
      <c r="BD3" s="132"/>
      <c r="BE3" s="132"/>
      <c r="BF3" s="132"/>
      <c r="BG3" s="132"/>
      <c r="BH3" s="132"/>
      <c r="BI3" s="132"/>
      <c r="BJ3" s="132"/>
      <c r="BK3" s="132"/>
      <c r="BL3" s="132"/>
      <c r="BM3" s="132"/>
      <c r="BN3" s="132"/>
      <c r="BO3" s="132"/>
      <c r="BP3" s="132"/>
      <c r="BQ3" s="132"/>
      <c r="BR3" s="132"/>
      <c r="BS3" s="132"/>
      <c r="BT3" s="132"/>
      <c r="BU3" s="132"/>
      <c r="BV3" s="132"/>
      <c r="BW3" s="132"/>
      <c r="BX3" s="132"/>
      <c r="BY3" s="132"/>
      <c r="BZ3" s="132"/>
      <c r="CA3" s="132"/>
      <c r="CB3" s="132"/>
      <c r="CC3" s="132"/>
      <c r="CD3" s="132"/>
      <c r="CE3" s="132"/>
      <c r="CF3" s="132"/>
      <c r="CG3" s="132"/>
      <c r="CH3" s="132"/>
      <c r="CI3" s="132"/>
      <c r="CJ3" s="132"/>
      <c r="CK3" s="132"/>
      <c r="CL3" s="132"/>
      <c r="CM3" s="132"/>
      <c r="CN3" s="132"/>
      <c r="CO3" s="132"/>
      <c r="CP3" s="132"/>
      <c r="CQ3" s="132"/>
      <c r="CR3" s="132"/>
      <c r="CS3" s="132"/>
      <c r="CT3" s="132"/>
      <c r="CU3" s="132"/>
      <c r="CV3" s="132"/>
      <c r="CW3" s="132"/>
      <c r="CX3" s="132"/>
      <c r="CY3" s="132"/>
      <c r="CZ3" s="132"/>
      <c r="DA3" s="132"/>
      <c r="DB3" s="132"/>
      <c r="DC3" s="132"/>
      <c r="DD3" s="132"/>
      <c r="DE3" s="132"/>
      <c r="DF3" s="132"/>
      <c r="DG3" s="132"/>
      <c r="DH3" s="132"/>
      <c r="DI3" s="132"/>
      <c r="DJ3" s="132"/>
      <c r="DK3" s="132"/>
      <c r="DL3" s="132"/>
      <c r="DM3" s="132"/>
      <c r="DN3" s="132"/>
      <c r="DO3" s="132"/>
      <c r="DP3" s="132"/>
      <c r="DQ3" s="132"/>
      <c r="DR3" s="132"/>
      <c r="DS3" s="132"/>
      <c r="DT3" s="132"/>
      <c r="DU3" s="132"/>
      <c r="DV3" s="132"/>
      <c r="DW3" s="132"/>
      <c r="DX3" s="132"/>
      <c r="DY3" s="132"/>
      <c r="DZ3" s="132"/>
      <c r="EA3" s="132"/>
      <c r="EB3" s="132"/>
      <c r="EC3" s="132"/>
      <c r="ED3" s="132"/>
      <c r="EE3" s="132"/>
      <c r="EF3" s="132"/>
      <c r="EG3" s="132"/>
      <c r="EH3" s="132"/>
      <c r="EI3" s="132"/>
      <c r="EJ3" s="132"/>
      <c r="EK3" s="132"/>
      <c r="EL3" s="132"/>
      <c r="EM3" s="132"/>
      <c r="EN3" s="132"/>
      <c r="EO3" s="132"/>
      <c r="EP3" s="132"/>
      <c r="EQ3" s="132"/>
      <c r="ER3" s="132"/>
      <c r="ES3" s="132"/>
      <c r="ET3" s="132"/>
      <c r="EU3" s="132"/>
      <c r="EV3" s="132"/>
      <c r="EW3" s="132"/>
      <c r="EX3" s="132"/>
      <c r="EY3" s="132"/>
      <c r="EZ3" s="132"/>
      <c r="FA3" s="132"/>
      <c r="FB3" s="132"/>
      <c r="FC3" s="132"/>
      <c r="FD3" s="132"/>
      <c r="FE3" s="132"/>
      <c r="FF3" s="132"/>
      <c r="FG3" s="132"/>
      <c r="FH3" s="132"/>
      <c r="FI3" s="132"/>
      <c r="FJ3" s="132"/>
    </row>
    <row r="4" spans="1:166" ht="16.5" customHeight="1" x14ac:dyDescent="0.25">
      <c r="A4" s="21"/>
      <c r="B4" s="22"/>
      <c r="C4" s="15"/>
      <c r="D4" s="15"/>
      <c r="E4" s="907" t="s">
        <v>164</v>
      </c>
      <c r="F4" s="923"/>
      <c r="G4" s="923"/>
      <c r="H4" s="923"/>
      <c r="I4" s="923"/>
      <c r="J4" s="923"/>
      <c r="K4" s="923"/>
      <c r="L4" s="923"/>
      <c r="M4" s="923"/>
      <c r="N4" s="924"/>
      <c r="O4" s="602" t="s">
        <v>7</v>
      </c>
      <c r="P4" s="907" t="s">
        <v>165</v>
      </c>
      <c r="Q4" s="908"/>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32"/>
      <c r="AX4" s="132"/>
      <c r="AY4" s="132"/>
      <c r="AZ4" s="132"/>
      <c r="BA4" s="132"/>
      <c r="BB4" s="132"/>
      <c r="BC4" s="132"/>
      <c r="BD4" s="132"/>
      <c r="BE4" s="132"/>
      <c r="BF4" s="132"/>
      <c r="BG4" s="132"/>
      <c r="BH4" s="132"/>
      <c r="BI4" s="132"/>
      <c r="BJ4" s="132"/>
      <c r="BK4" s="132"/>
      <c r="BL4" s="132"/>
      <c r="BM4" s="132"/>
      <c r="BN4" s="132"/>
      <c r="BO4" s="132"/>
      <c r="BP4" s="132"/>
      <c r="BQ4" s="132"/>
      <c r="BR4" s="132"/>
      <c r="BS4" s="132"/>
      <c r="BT4" s="132"/>
      <c r="BU4" s="132"/>
      <c r="BV4" s="132"/>
      <c r="BW4" s="132"/>
      <c r="BX4" s="132"/>
      <c r="BY4" s="132"/>
      <c r="BZ4" s="132"/>
      <c r="CA4" s="132"/>
      <c r="CB4" s="132"/>
      <c r="CC4" s="132"/>
      <c r="CD4" s="132"/>
      <c r="CE4" s="132"/>
      <c r="CF4" s="132"/>
      <c r="CG4" s="132"/>
      <c r="CH4" s="132"/>
      <c r="CI4" s="132"/>
      <c r="CJ4" s="132"/>
      <c r="CK4" s="132"/>
      <c r="CL4" s="132"/>
      <c r="CM4" s="132"/>
      <c r="CN4" s="132"/>
      <c r="CO4" s="132"/>
      <c r="CP4" s="132"/>
      <c r="CQ4" s="132"/>
      <c r="CR4" s="132"/>
      <c r="CS4" s="132"/>
      <c r="CT4" s="132"/>
      <c r="CU4" s="132"/>
      <c r="CV4" s="132"/>
      <c r="CW4" s="132"/>
      <c r="CX4" s="132"/>
      <c r="CY4" s="132"/>
      <c r="CZ4" s="132"/>
      <c r="DA4" s="132"/>
      <c r="DB4" s="132"/>
      <c r="DC4" s="132"/>
      <c r="DD4" s="132"/>
      <c r="DE4" s="132"/>
      <c r="DF4" s="132"/>
      <c r="DG4" s="132"/>
      <c r="DH4" s="132"/>
      <c r="DI4" s="132"/>
      <c r="DJ4" s="132"/>
      <c r="DK4" s="132"/>
      <c r="DL4" s="132"/>
      <c r="DM4" s="132"/>
      <c r="DN4" s="132"/>
      <c r="DO4" s="132"/>
      <c r="DP4" s="132"/>
      <c r="DQ4" s="132"/>
      <c r="DR4" s="132"/>
      <c r="DS4" s="132"/>
      <c r="DT4" s="132"/>
      <c r="DU4" s="132"/>
      <c r="DV4" s="132"/>
      <c r="DW4" s="132"/>
      <c r="DX4" s="132"/>
      <c r="DY4" s="132"/>
      <c r="DZ4" s="132"/>
      <c r="EA4" s="132"/>
      <c r="EB4" s="132"/>
      <c r="EC4" s="132"/>
      <c r="ED4" s="132"/>
      <c r="EE4" s="132"/>
      <c r="EF4" s="132"/>
      <c r="EG4" s="132"/>
      <c r="EH4" s="132"/>
      <c r="EI4" s="132"/>
      <c r="EJ4" s="132"/>
      <c r="EK4" s="132"/>
      <c r="EL4" s="132"/>
      <c r="EM4" s="132"/>
      <c r="EN4" s="132"/>
      <c r="EO4" s="132"/>
      <c r="EP4" s="132"/>
      <c r="EQ4" s="132"/>
      <c r="ER4" s="132"/>
      <c r="ES4" s="132"/>
      <c r="ET4" s="132"/>
      <c r="EU4" s="132"/>
      <c r="EV4" s="132"/>
      <c r="EW4" s="132"/>
      <c r="EX4" s="132"/>
      <c r="EY4" s="132"/>
      <c r="EZ4" s="132"/>
      <c r="FA4" s="132"/>
      <c r="FB4" s="132"/>
      <c r="FC4" s="132"/>
      <c r="FD4" s="132"/>
      <c r="FE4" s="132"/>
      <c r="FF4" s="132"/>
      <c r="FG4" s="132"/>
      <c r="FH4" s="132"/>
      <c r="FI4" s="132"/>
      <c r="FJ4" s="132"/>
    </row>
    <row r="5" spans="1:166" s="4" customFormat="1" ht="33.75" customHeight="1" x14ac:dyDescent="0.2">
      <c r="A5" s="914" t="s">
        <v>166</v>
      </c>
      <c r="B5" s="914" t="s">
        <v>131</v>
      </c>
      <c r="C5" s="916" t="s">
        <v>1320</v>
      </c>
      <c r="D5" s="918" t="s">
        <v>1321</v>
      </c>
      <c r="E5" s="911" t="s">
        <v>20</v>
      </c>
      <c r="F5" s="911"/>
      <c r="G5" s="911" t="s">
        <v>35</v>
      </c>
      <c r="H5" s="911"/>
      <c r="I5" s="920" t="s">
        <v>167</v>
      </c>
      <c r="J5" s="921"/>
      <c r="K5" s="916" t="s">
        <v>168</v>
      </c>
      <c r="L5" s="922"/>
      <c r="M5" s="916" t="s">
        <v>31</v>
      </c>
      <c r="N5" s="922"/>
      <c r="O5" s="912" t="s">
        <v>169</v>
      </c>
      <c r="P5" s="909" t="s">
        <v>170</v>
      </c>
      <c r="Q5" s="909" t="s">
        <v>171</v>
      </c>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row>
    <row r="6" spans="1:166" s="5" customFormat="1" ht="48.75" customHeight="1" x14ac:dyDescent="0.25">
      <c r="A6" s="915"/>
      <c r="B6" s="915"/>
      <c r="C6" s="917"/>
      <c r="D6" s="919"/>
      <c r="E6" s="11" t="s">
        <v>172</v>
      </c>
      <c r="F6" s="601" t="s">
        <v>173</v>
      </c>
      <c r="G6" s="11" t="s">
        <v>172</v>
      </c>
      <c r="H6" s="601" t="s">
        <v>173</v>
      </c>
      <c r="I6" s="11" t="s">
        <v>172</v>
      </c>
      <c r="J6" s="601" t="s">
        <v>173</v>
      </c>
      <c r="K6" s="11" t="s">
        <v>172</v>
      </c>
      <c r="L6" s="601" t="s">
        <v>173</v>
      </c>
      <c r="M6" s="11" t="s">
        <v>172</v>
      </c>
      <c r="N6" s="601" t="s">
        <v>173</v>
      </c>
      <c r="O6" s="913"/>
      <c r="P6" s="910"/>
      <c r="Q6" s="910"/>
    </row>
    <row r="7" spans="1:166" s="433" customFormat="1" x14ac:dyDescent="0.25">
      <c r="A7" s="13" t="s">
        <v>300</v>
      </c>
      <c r="B7" s="14" t="s">
        <v>349</v>
      </c>
      <c r="C7" s="686">
        <v>12147</v>
      </c>
      <c r="D7" s="129"/>
      <c r="E7" s="36">
        <v>0.6</v>
      </c>
      <c r="F7" s="36">
        <v>0.1</v>
      </c>
      <c r="G7" s="36"/>
      <c r="H7" s="36"/>
      <c r="I7" s="36"/>
      <c r="J7" s="36"/>
      <c r="K7" s="36"/>
      <c r="L7" s="36"/>
      <c r="M7" s="36"/>
      <c r="N7" s="36"/>
      <c r="O7" s="60"/>
      <c r="P7" s="38"/>
      <c r="Q7" s="38"/>
    </row>
    <row r="8" spans="1:166" s="61" customFormat="1" x14ac:dyDescent="0.25">
      <c r="A8" s="13" t="s">
        <v>665</v>
      </c>
      <c r="B8" s="14" t="s">
        <v>632</v>
      </c>
      <c r="C8" s="686">
        <v>11796</v>
      </c>
      <c r="D8" s="58"/>
      <c r="E8" s="36">
        <v>0.504</v>
      </c>
      <c r="F8" s="36">
        <v>0.496</v>
      </c>
      <c r="G8" s="36"/>
      <c r="H8" s="36"/>
      <c r="I8" s="36"/>
      <c r="J8" s="36"/>
      <c r="K8" s="36"/>
      <c r="L8" s="36"/>
      <c r="M8" s="36"/>
      <c r="N8" s="36"/>
      <c r="O8" s="208"/>
      <c r="P8" s="38"/>
      <c r="Q8" s="38"/>
    </row>
    <row r="9" spans="1:166" s="61" customFormat="1" x14ac:dyDescent="0.25">
      <c r="A9" s="56" t="s">
        <v>666</v>
      </c>
      <c r="B9" s="62" t="s">
        <v>667</v>
      </c>
      <c r="C9" s="74">
        <v>11240</v>
      </c>
      <c r="D9" s="58"/>
      <c r="E9" s="60">
        <v>0.4</v>
      </c>
      <c r="F9" s="60"/>
      <c r="G9" s="60"/>
      <c r="H9" s="60"/>
      <c r="I9" s="60"/>
      <c r="J9" s="60"/>
      <c r="K9" s="60"/>
      <c r="L9" s="60"/>
      <c r="M9" s="60"/>
      <c r="N9" s="60"/>
      <c r="O9" s="60"/>
      <c r="P9" s="63"/>
      <c r="Q9" s="63"/>
    </row>
    <row r="10" spans="1:166" s="61" customFormat="1" x14ac:dyDescent="0.25">
      <c r="A10" s="13" t="s">
        <v>668</v>
      </c>
      <c r="B10" s="14" t="s">
        <v>669</v>
      </c>
      <c r="C10" s="686">
        <v>10365</v>
      </c>
      <c r="D10" s="58"/>
      <c r="E10" s="36">
        <v>1</v>
      </c>
      <c r="F10" s="36"/>
      <c r="G10" s="36"/>
      <c r="H10" s="36"/>
      <c r="I10" s="36"/>
      <c r="J10" s="36"/>
      <c r="K10" s="36"/>
      <c r="L10" s="36"/>
      <c r="M10" s="36"/>
      <c r="N10" s="36"/>
      <c r="O10" s="36"/>
      <c r="P10" s="38"/>
      <c r="Q10" s="38"/>
    </row>
    <row r="11" spans="1:166" s="61" customFormat="1" x14ac:dyDescent="0.25">
      <c r="A11" s="56" t="s">
        <v>670</v>
      </c>
      <c r="B11" s="62" t="s">
        <v>671</v>
      </c>
      <c r="C11" s="74">
        <v>8320</v>
      </c>
      <c r="D11" s="58"/>
      <c r="E11" s="60">
        <v>0.47899999999999998</v>
      </c>
      <c r="F11" s="60">
        <v>0.52100000000000002</v>
      </c>
      <c r="G11" s="60"/>
      <c r="H11" s="60"/>
      <c r="I11" s="60"/>
      <c r="J11" s="60"/>
      <c r="K11" s="60"/>
      <c r="L11" s="60"/>
      <c r="M11" s="60"/>
      <c r="N11" s="60"/>
      <c r="O11" s="36"/>
      <c r="P11" s="63"/>
      <c r="Q11" s="63"/>
    </row>
    <row r="12" spans="1:166" s="61" customFormat="1" x14ac:dyDescent="0.25">
      <c r="A12" s="56" t="s">
        <v>674</v>
      </c>
      <c r="B12" s="62" t="s">
        <v>675</v>
      </c>
      <c r="C12" s="74">
        <v>6588</v>
      </c>
      <c r="D12" s="58"/>
      <c r="E12" s="60">
        <v>0.7</v>
      </c>
      <c r="F12" s="60">
        <v>0.3</v>
      </c>
      <c r="G12" s="60"/>
      <c r="H12" s="60"/>
      <c r="I12" s="60"/>
      <c r="J12" s="60"/>
      <c r="K12" s="60"/>
      <c r="L12" s="60"/>
      <c r="M12" s="60"/>
      <c r="N12" s="60"/>
      <c r="O12" s="209"/>
      <c r="P12" s="63"/>
      <c r="Q12" s="63"/>
    </row>
    <row r="13" spans="1:166" s="61" customFormat="1" x14ac:dyDescent="0.25">
      <c r="A13" s="56" t="s">
        <v>676</v>
      </c>
      <c r="B13" s="62" t="s">
        <v>677</v>
      </c>
      <c r="C13" s="74">
        <v>6573</v>
      </c>
      <c r="D13" s="58"/>
      <c r="E13" s="60"/>
      <c r="F13" s="60">
        <v>0.4</v>
      </c>
      <c r="G13" s="60"/>
      <c r="H13" s="60"/>
      <c r="I13" s="60"/>
      <c r="J13" s="60"/>
      <c r="K13" s="60"/>
      <c r="L13" s="60"/>
      <c r="M13" s="60"/>
      <c r="N13" s="60"/>
      <c r="O13" s="60"/>
      <c r="P13" s="63">
        <v>0.3</v>
      </c>
      <c r="Q13" s="63" t="s">
        <v>13</v>
      </c>
    </row>
    <row r="14" spans="1:166" s="433" customFormat="1" x14ac:dyDescent="0.25">
      <c r="A14" s="66" t="s">
        <v>672</v>
      </c>
      <c r="B14" s="62" t="s">
        <v>673</v>
      </c>
      <c r="C14" s="74">
        <v>6573</v>
      </c>
      <c r="D14" s="58"/>
      <c r="E14" s="60"/>
      <c r="F14" s="60">
        <v>1</v>
      </c>
      <c r="G14" s="60"/>
      <c r="H14" s="60"/>
      <c r="I14" s="60"/>
      <c r="J14" s="60"/>
      <c r="K14" s="60"/>
      <c r="L14" s="60"/>
      <c r="M14" s="60"/>
      <c r="N14" s="60"/>
      <c r="O14" s="60"/>
      <c r="P14" s="63"/>
      <c r="Q14" s="63"/>
      <c r="R14" s="61"/>
      <c r="S14" s="61"/>
      <c r="T14" s="61"/>
      <c r="U14" s="61"/>
      <c r="V14" s="61"/>
      <c r="W14" s="61"/>
      <c r="X14" s="61"/>
      <c r="Y14" s="61"/>
      <c r="Z14" s="61"/>
      <c r="AA14" s="61"/>
      <c r="AB14" s="61"/>
      <c r="AC14" s="61"/>
      <c r="AD14" s="61"/>
      <c r="AE14" s="61"/>
      <c r="AF14" s="61"/>
      <c r="AG14" s="61"/>
      <c r="AH14" s="61"/>
      <c r="AI14" s="61"/>
      <c r="AJ14" s="61"/>
      <c r="AK14" s="61"/>
      <c r="AL14" s="61"/>
      <c r="AM14" s="61"/>
      <c r="AN14" s="61"/>
      <c r="AO14" s="61"/>
      <c r="AP14" s="61"/>
      <c r="AQ14" s="61"/>
      <c r="AR14" s="61"/>
      <c r="AS14" s="61"/>
      <c r="AT14" s="61"/>
      <c r="AU14" s="61"/>
      <c r="AV14" s="61"/>
      <c r="AW14" s="61"/>
      <c r="AX14" s="61"/>
      <c r="AY14" s="61"/>
      <c r="AZ14" s="61"/>
      <c r="BA14" s="61"/>
      <c r="BB14" s="61"/>
      <c r="BC14" s="61"/>
      <c r="BD14" s="61"/>
      <c r="BE14" s="61"/>
      <c r="BF14" s="61"/>
      <c r="BG14" s="61"/>
      <c r="BH14" s="61"/>
      <c r="BI14" s="61"/>
      <c r="BJ14" s="61"/>
      <c r="BK14" s="61"/>
      <c r="BL14" s="61"/>
      <c r="BM14" s="61"/>
      <c r="BN14" s="61"/>
      <c r="BO14" s="61"/>
      <c r="BP14" s="61"/>
      <c r="BQ14" s="61"/>
      <c r="BR14" s="61"/>
      <c r="BS14" s="61"/>
      <c r="BT14" s="61"/>
      <c r="BU14" s="61"/>
      <c r="BV14" s="61"/>
      <c r="BW14" s="61"/>
      <c r="BX14" s="61"/>
      <c r="BY14" s="61"/>
      <c r="BZ14" s="61"/>
      <c r="CA14" s="61"/>
      <c r="CB14" s="61"/>
      <c r="CC14" s="61"/>
      <c r="CD14" s="61"/>
      <c r="CE14" s="61"/>
      <c r="CF14" s="61"/>
      <c r="CG14" s="61"/>
      <c r="CH14" s="61"/>
      <c r="CI14" s="61"/>
      <c r="CJ14" s="61"/>
      <c r="CK14" s="61"/>
      <c r="CL14" s="61"/>
      <c r="CM14" s="61"/>
      <c r="CN14" s="61"/>
      <c r="CO14" s="61"/>
      <c r="CP14" s="61"/>
      <c r="CQ14" s="61"/>
      <c r="CR14" s="61"/>
      <c r="CS14" s="61"/>
      <c r="CT14" s="61"/>
      <c r="CU14" s="61"/>
      <c r="CV14" s="61"/>
      <c r="CW14" s="61"/>
      <c r="CX14" s="61"/>
      <c r="CY14" s="61"/>
      <c r="CZ14" s="61"/>
      <c r="DA14" s="61"/>
      <c r="DB14" s="61"/>
      <c r="DC14" s="61"/>
      <c r="DD14" s="61"/>
      <c r="DE14" s="61"/>
      <c r="DF14" s="61"/>
      <c r="DG14" s="61"/>
      <c r="DH14" s="61"/>
      <c r="DI14" s="61"/>
      <c r="DJ14" s="61"/>
      <c r="DK14" s="61"/>
      <c r="DL14" s="61"/>
      <c r="DM14" s="61"/>
      <c r="DN14" s="61"/>
      <c r="DO14" s="61"/>
      <c r="DP14" s="61"/>
      <c r="DQ14" s="61"/>
      <c r="DR14" s="61"/>
      <c r="DS14" s="61"/>
      <c r="DT14" s="61"/>
      <c r="DU14" s="61"/>
      <c r="DV14" s="61"/>
      <c r="DW14" s="61"/>
      <c r="DX14" s="61"/>
      <c r="DY14" s="61"/>
      <c r="DZ14" s="61"/>
      <c r="EA14" s="61"/>
      <c r="EB14" s="61"/>
      <c r="EC14" s="61"/>
      <c r="ED14" s="61"/>
      <c r="EE14" s="61"/>
      <c r="EF14" s="61"/>
      <c r="EG14" s="61"/>
      <c r="EH14" s="61"/>
      <c r="EI14" s="61"/>
      <c r="EJ14" s="61"/>
      <c r="EK14" s="61"/>
      <c r="EL14" s="61"/>
      <c r="EM14" s="61"/>
      <c r="EN14" s="61"/>
      <c r="EO14" s="61"/>
      <c r="EP14" s="61"/>
      <c r="EQ14" s="61"/>
      <c r="ER14" s="61"/>
      <c r="ES14" s="61"/>
      <c r="ET14" s="61"/>
      <c r="EU14" s="61"/>
      <c r="EV14" s="61"/>
      <c r="EW14" s="61"/>
      <c r="EX14" s="61"/>
      <c r="EY14" s="61"/>
      <c r="EZ14" s="61"/>
      <c r="FA14" s="61"/>
      <c r="FB14" s="61"/>
      <c r="FC14" s="61"/>
      <c r="FD14" s="61"/>
      <c r="FE14" s="61"/>
      <c r="FF14" s="61"/>
      <c r="FG14" s="61"/>
      <c r="FH14" s="61"/>
      <c r="FI14" s="61"/>
      <c r="FJ14" s="61"/>
    </row>
    <row r="15" spans="1:166" s="61" customFormat="1" x14ac:dyDescent="0.25">
      <c r="A15" s="56" t="s">
        <v>589</v>
      </c>
      <c r="B15" s="62" t="s">
        <v>590</v>
      </c>
      <c r="C15" s="74">
        <v>6032</v>
      </c>
      <c r="D15" s="58"/>
      <c r="E15" s="60"/>
      <c r="F15" s="60">
        <v>0.6</v>
      </c>
      <c r="H15" s="56"/>
      <c r="I15" s="60"/>
      <c r="J15" s="60"/>
      <c r="K15" s="60"/>
      <c r="L15" s="60"/>
      <c r="M15" s="60"/>
      <c r="N15" s="60"/>
      <c r="O15" s="209"/>
      <c r="P15" s="63"/>
      <c r="Q15" s="63"/>
    </row>
    <row r="16" spans="1:166" s="468" customFormat="1" x14ac:dyDescent="0.25">
      <c r="A16" s="66" t="s">
        <v>678</v>
      </c>
      <c r="B16" s="75" t="s">
        <v>673</v>
      </c>
      <c r="C16" s="444">
        <v>4754</v>
      </c>
      <c r="D16" s="472"/>
      <c r="E16" s="209">
        <v>0.8</v>
      </c>
      <c r="F16" s="209">
        <v>0.2</v>
      </c>
      <c r="G16" s="209"/>
      <c r="H16" s="209"/>
      <c r="I16" s="209"/>
      <c r="J16" s="209"/>
      <c r="K16" s="209"/>
      <c r="L16" s="209"/>
      <c r="M16" s="209"/>
      <c r="N16" s="209"/>
      <c r="O16" s="209"/>
      <c r="P16" s="91"/>
      <c r="Q16" s="91"/>
    </row>
    <row r="17" spans="1:18" s="468" customFormat="1" x14ac:dyDescent="0.25">
      <c r="A17" s="66" t="s">
        <v>679</v>
      </c>
      <c r="B17" s="75" t="s">
        <v>115</v>
      </c>
      <c r="C17" s="444">
        <v>4137</v>
      </c>
      <c r="D17" s="472"/>
      <c r="E17" s="209">
        <v>0.5</v>
      </c>
      <c r="F17" s="209">
        <v>0.5</v>
      </c>
      <c r="G17" s="209"/>
      <c r="H17" s="209"/>
      <c r="I17" s="209"/>
      <c r="J17" s="209"/>
      <c r="K17" s="209"/>
      <c r="L17" s="209"/>
      <c r="M17" s="209"/>
      <c r="N17" s="209"/>
      <c r="O17" s="209"/>
      <c r="P17" s="91"/>
      <c r="Q17" s="91"/>
    </row>
    <row r="18" spans="1:18" s="468" customFormat="1" x14ac:dyDescent="0.25">
      <c r="A18" s="66" t="s">
        <v>680</v>
      </c>
      <c r="B18" s="75" t="s">
        <v>231</v>
      </c>
      <c r="C18" s="444">
        <v>3708</v>
      </c>
      <c r="D18" s="472"/>
      <c r="E18" s="209">
        <v>0.3</v>
      </c>
      <c r="F18" s="209">
        <v>0.4</v>
      </c>
      <c r="G18" s="209"/>
      <c r="H18" s="209"/>
      <c r="I18" s="209"/>
      <c r="J18" s="209"/>
      <c r="K18" s="209"/>
      <c r="L18" s="209"/>
      <c r="M18" s="209"/>
      <c r="N18" s="209"/>
      <c r="O18" s="209"/>
      <c r="P18" s="91"/>
      <c r="Q18" s="91"/>
      <c r="R18" s="210"/>
    </row>
    <row r="19" spans="1:18" s="468" customFormat="1" x14ac:dyDescent="0.25">
      <c r="A19" s="66" t="s">
        <v>681</v>
      </c>
      <c r="B19" s="75" t="s">
        <v>246</v>
      </c>
      <c r="C19" s="444">
        <v>3593</v>
      </c>
      <c r="D19" s="472"/>
      <c r="E19" s="209"/>
      <c r="F19" s="209"/>
      <c r="G19" s="209">
        <v>0.3</v>
      </c>
      <c r="H19" s="209"/>
      <c r="I19" s="209"/>
      <c r="J19" s="209"/>
      <c r="K19" s="209"/>
      <c r="L19" s="209"/>
      <c r="M19" s="209"/>
      <c r="N19" s="209"/>
      <c r="O19" s="209"/>
      <c r="P19" s="91"/>
      <c r="Q19" s="91"/>
    </row>
    <row r="20" spans="1:18" s="468" customFormat="1" x14ac:dyDescent="0.25">
      <c r="A20" s="66" t="s">
        <v>682</v>
      </c>
      <c r="B20" s="75" t="s">
        <v>545</v>
      </c>
      <c r="C20" s="444">
        <v>3591</v>
      </c>
      <c r="D20" s="58"/>
      <c r="E20" s="209">
        <v>1</v>
      </c>
      <c r="F20" s="209"/>
      <c r="G20" s="209"/>
      <c r="H20" s="209"/>
      <c r="I20" s="209"/>
      <c r="J20" s="209"/>
      <c r="K20" s="209"/>
      <c r="L20" s="209"/>
      <c r="M20" s="209"/>
      <c r="N20" s="209"/>
      <c r="O20" s="209"/>
      <c r="P20" s="91"/>
      <c r="Q20" s="91"/>
    </row>
    <row r="21" spans="1:18" s="468" customFormat="1" x14ac:dyDescent="0.25">
      <c r="A21" s="66" t="s">
        <v>683</v>
      </c>
      <c r="B21" s="75" t="s">
        <v>205</v>
      </c>
      <c r="C21" s="444">
        <v>3348</v>
      </c>
      <c r="D21" s="58"/>
      <c r="E21" s="209">
        <v>0.75</v>
      </c>
      <c r="F21" s="209">
        <v>0.25</v>
      </c>
      <c r="G21" s="209"/>
      <c r="H21" s="209"/>
      <c r="I21" s="209"/>
      <c r="J21" s="209"/>
      <c r="K21" s="209"/>
      <c r="L21" s="209"/>
      <c r="M21" s="209"/>
      <c r="N21" s="209"/>
      <c r="O21" s="209"/>
      <c r="P21" s="91"/>
      <c r="Q21" s="91"/>
    </row>
    <row r="22" spans="1:18" s="468" customFormat="1" x14ac:dyDescent="0.25">
      <c r="A22" s="66" t="s">
        <v>684</v>
      </c>
      <c r="B22" s="75" t="s">
        <v>394</v>
      </c>
      <c r="C22" s="444">
        <v>3320</v>
      </c>
      <c r="D22" s="58"/>
      <c r="E22" s="209">
        <v>0.8</v>
      </c>
      <c r="F22" s="209">
        <v>0.1</v>
      </c>
      <c r="G22" s="209"/>
      <c r="H22" s="209">
        <v>0.1</v>
      </c>
      <c r="I22" s="209"/>
      <c r="J22" s="209"/>
      <c r="K22" s="209"/>
      <c r="L22" s="209"/>
      <c r="M22" s="209"/>
      <c r="N22" s="209"/>
      <c r="O22" s="209"/>
      <c r="P22" s="91"/>
      <c r="Q22" s="91"/>
    </row>
    <row r="23" spans="1:18" s="468" customFormat="1" x14ac:dyDescent="0.25">
      <c r="A23" s="102" t="s">
        <v>685</v>
      </c>
      <c r="B23" s="66" t="s">
        <v>686</v>
      </c>
      <c r="C23" s="444">
        <v>2070</v>
      </c>
      <c r="D23" s="58"/>
      <c r="E23" s="209"/>
      <c r="F23" s="209"/>
      <c r="G23" s="209">
        <v>1</v>
      </c>
      <c r="H23" s="209"/>
      <c r="I23" s="209"/>
      <c r="J23" s="209"/>
      <c r="K23" s="209"/>
      <c r="L23" s="209"/>
      <c r="M23" s="209"/>
      <c r="N23" s="209"/>
      <c r="O23" s="209"/>
      <c r="P23" s="91"/>
      <c r="Q23" s="91"/>
    </row>
    <row r="24" spans="1:18" s="468" customFormat="1" x14ac:dyDescent="0.25">
      <c r="A24" s="67" t="s">
        <v>601</v>
      </c>
      <c r="B24" s="56" t="s">
        <v>602</v>
      </c>
      <c r="C24" s="687">
        <v>1909</v>
      </c>
      <c r="D24" s="58"/>
      <c r="E24" s="209"/>
      <c r="F24" s="209"/>
      <c r="G24" s="209">
        <v>0.3</v>
      </c>
      <c r="H24" s="209"/>
      <c r="I24" s="209"/>
      <c r="J24" s="209"/>
      <c r="K24" s="209">
        <v>0.06</v>
      </c>
      <c r="L24" s="209"/>
      <c r="M24" s="209"/>
      <c r="N24" s="209"/>
      <c r="O24" s="209"/>
      <c r="P24" s="91"/>
      <c r="Q24" s="91"/>
    </row>
    <row r="25" spans="1:18" s="468" customFormat="1" x14ac:dyDescent="0.25">
      <c r="A25" s="67" t="s">
        <v>263</v>
      </c>
      <c r="B25" s="56" t="s">
        <v>115</v>
      </c>
      <c r="C25" s="687">
        <v>1908</v>
      </c>
      <c r="D25" s="58"/>
      <c r="E25" s="209"/>
      <c r="F25" s="209"/>
      <c r="G25" s="209">
        <v>0.7</v>
      </c>
      <c r="H25" s="209"/>
      <c r="I25" s="209"/>
      <c r="J25" s="209"/>
      <c r="K25" s="209">
        <v>0.2</v>
      </c>
      <c r="L25" s="209">
        <v>0.1</v>
      </c>
      <c r="M25" s="209"/>
      <c r="N25" s="209"/>
      <c r="O25" s="209"/>
      <c r="P25" s="91"/>
      <c r="Q25" s="91"/>
    </row>
    <row r="26" spans="1:18" s="468" customFormat="1" x14ac:dyDescent="0.25">
      <c r="A26" s="67" t="s">
        <v>687</v>
      </c>
      <c r="B26" s="56" t="s">
        <v>662</v>
      </c>
      <c r="C26" s="687">
        <v>1758</v>
      </c>
      <c r="D26" s="58"/>
      <c r="E26" s="209"/>
      <c r="F26" s="209"/>
      <c r="G26" s="209"/>
      <c r="H26" s="209"/>
      <c r="I26" s="209"/>
      <c r="J26" s="209"/>
      <c r="K26" s="209">
        <v>0.9</v>
      </c>
      <c r="L26" s="209">
        <v>0.1</v>
      </c>
      <c r="M26" s="209"/>
      <c r="N26" s="209"/>
      <c r="O26" s="209"/>
      <c r="P26" s="91"/>
      <c r="Q26" s="91"/>
    </row>
    <row r="27" spans="1:18" s="468" customFormat="1" x14ac:dyDescent="0.25">
      <c r="A27" s="67" t="s">
        <v>688</v>
      </c>
      <c r="B27" s="56" t="s">
        <v>297</v>
      </c>
      <c r="C27" s="687">
        <v>1381</v>
      </c>
      <c r="D27" s="58"/>
      <c r="E27" s="209"/>
      <c r="F27" s="209"/>
      <c r="G27" s="209"/>
      <c r="H27" s="209"/>
      <c r="I27" s="209"/>
      <c r="J27" s="209"/>
      <c r="K27" s="209">
        <v>1</v>
      </c>
      <c r="L27" s="209"/>
      <c r="M27" s="209"/>
      <c r="N27" s="209"/>
      <c r="O27" s="209"/>
      <c r="P27" s="91"/>
      <c r="Q27" s="91"/>
    </row>
    <row r="28" spans="1:18" s="468" customFormat="1" x14ac:dyDescent="0.25">
      <c r="A28" s="67" t="s">
        <v>689</v>
      </c>
      <c r="B28" s="56" t="s">
        <v>394</v>
      </c>
      <c r="C28" s="687">
        <v>1189</v>
      </c>
      <c r="D28" s="58"/>
      <c r="E28" s="209"/>
      <c r="F28" s="209"/>
      <c r="G28" s="209"/>
      <c r="H28" s="209"/>
      <c r="I28" s="209"/>
      <c r="J28" s="209"/>
      <c r="K28" s="209"/>
      <c r="L28" s="209"/>
      <c r="M28" s="209">
        <v>0.86699999999999999</v>
      </c>
      <c r="N28" s="209">
        <v>0.13300000000000001</v>
      </c>
      <c r="O28" s="209"/>
      <c r="P28" s="91"/>
      <c r="Q28" s="91"/>
    </row>
    <row r="29" spans="1:18" s="61" customFormat="1" x14ac:dyDescent="0.25">
      <c r="A29" s="67" t="s">
        <v>546</v>
      </c>
      <c r="B29" s="56" t="s">
        <v>183</v>
      </c>
      <c r="C29" s="430">
        <v>883</v>
      </c>
      <c r="D29" s="58">
        <v>1080</v>
      </c>
      <c r="E29" s="60"/>
      <c r="F29" s="60"/>
      <c r="G29" s="60"/>
      <c r="H29" s="60"/>
      <c r="I29" s="60"/>
      <c r="J29" s="60"/>
      <c r="K29" s="60"/>
      <c r="L29" s="60"/>
      <c r="M29" s="60">
        <v>1</v>
      </c>
      <c r="N29" s="60"/>
      <c r="O29" s="209"/>
      <c r="P29" s="63"/>
      <c r="Q29" s="63"/>
    </row>
    <row r="30" spans="1:18" s="61" customFormat="1" x14ac:dyDescent="0.25">
      <c r="A30" s="67" t="s">
        <v>1417</v>
      </c>
      <c r="B30" s="56" t="s">
        <v>115</v>
      </c>
      <c r="C30" s="430">
        <v>334</v>
      </c>
      <c r="D30" s="58"/>
      <c r="E30" s="60"/>
      <c r="F30" s="60"/>
      <c r="G30" s="60"/>
      <c r="H30" s="60"/>
      <c r="I30" s="60"/>
      <c r="J30" s="60"/>
      <c r="K30" s="60"/>
      <c r="L30" s="60"/>
      <c r="M30" s="60">
        <v>0.5</v>
      </c>
      <c r="N30" s="60"/>
      <c r="O30" s="209"/>
      <c r="P30" s="63"/>
      <c r="Q30" s="63"/>
    </row>
    <row r="31" spans="1:18" s="468" customFormat="1" x14ac:dyDescent="0.25">
      <c r="A31" s="67" t="s">
        <v>690</v>
      </c>
      <c r="B31" s="56" t="s">
        <v>691</v>
      </c>
      <c r="C31" s="687">
        <v>236</v>
      </c>
      <c r="D31" s="58"/>
      <c r="E31" s="209"/>
      <c r="F31" s="209"/>
      <c r="G31" s="209"/>
      <c r="H31" s="209"/>
      <c r="I31" s="209"/>
      <c r="J31" s="209"/>
      <c r="K31" s="209">
        <v>8.3000000000000004E-2</v>
      </c>
      <c r="L31" s="209"/>
      <c r="M31" s="209">
        <v>0.3</v>
      </c>
      <c r="N31" s="209"/>
      <c r="O31" s="209"/>
      <c r="P31" s="91"/>
      <c r="Q31" s="91"/>
    </row>
    <row r="32" spans="1:18" s="468" customFormat="1" x14ac:dyDescent="0.25">
      <c r="A32" s="67" t="s">
        <v>1446</v>
      </c>
      <c r="B32" s="56" t="s">
        <v>1447</v>
      </c>
      <c r="C32" s="687">
        <v>109</v>
      </c>
      <c r="D32" s="58"/>
      <c r="E32" s="209"/>
      <c r="F32" s="209"/>
      <c r="G32" s="209"/>
      <c r="H32" s="209"/>
      <c r="I32" s="209"/>
      <c r="J32" s="209"/>
      <c r="K32" s="209">
        <v>0.05</v>
      </c>
      <c r="L32" s="209"/>
      <c r="M32" s="209">
        <v>0.2</v>
      </c>
      <c r="N32" s="209"/>
      <c r="O32" s="209">
        <v>0.25</v>
      </c>
      <c r="P32" s="91"/>
      <c r="Q32" s="91"/>
    </row>
    <row r="33" spans="1:17" s="468" customFormat="1" x14ac:dyDescent="0.25">
      <c r="A33" s="67" t="s">
        <v>1482</v>
      </c>
      <c r="B33" s="56" t="s">
        <v>122</v>
      </c>
      <c r="C33" s="687">
        <v>109</v>
      </c>
      <c r="D33" s="58"/>
      <c r="E33" s="209"/>
      <c r="F33" s="209"/>
      <c r="G33" s="209"/>
      <c r="H33" s="209"/>
      <c r="I33" s="209"/>
      <c r="J33" s="209"/>
      <c r="K33" s="209"/>
      <c r="L33" s="209"/>
      <c r="M33" s="209">
        <v>1</v>
      </c>
      <c r="N33" s="209"/>
      <c r="O33" s="209"/>
      <c r="P33" s="91"/>
      <c r="Q33" s="91"/>
    </row>
    <row r="34" spans="1:17" s="61" customFormat="1" x14ac:dyDescent="0.25">
      <c r="A34" s="67" t="s">
        <v>692</v>
      </c>
      <c r="B34" s="56" t="s">
        <v>693</v>
      </c>
      <c r="C34" s="430" t="s">
        <v>694</v>
      </c>
      <c r="D34" s="58"/>
      <c r="E34" s="60"/>
      <c r="F34" s="60"/>
      <c r="G34" s="60"/>
      <c r="H34" s="60"/>
      <c r="I34" s="60"/>
      <c r="J34" s="60"/>
      <c r="K34" s="60"/>
      <c r="L34" s="60"/>
      <c r="M34" s="60"/>
      <c r="N34" s="60"/>
      <c r="O34" s="209"/>
      <c r="P34" s="63">
        <v>1</v>
      </c>
      <c r="Q34" s="63" t="s">
        <v>13</v>
      </c>
    </row>
    <row r="35" spans="1:17" s="61" customFormat="1" x14ac:dyDescent="0.25">
      <c r="A35" s="67" t="s">
        <v>696</v>
      </c>
      <c r="B35" s="56" t="s">
        <v>582</v>
      </c>
      <c r="C35" s="430" t="s">
        <v>697</v>
      </c>
      <c r="D35" s="58"/>
      <c r="E35" s="60"/>
      <c r="F35" s="60"/>
      <c r="G35" s="60"/>
      <c r="H35" s="60"/>
      <c r="I35" s="60"/>
      <c r="J35" s="60"/>
      <c r="K35" s="60"/>
      <c r="L35" s="60"/>
      <c r="M35" s="60"/>
      <c r="N35" s="60"/>
      <c r="O35" s="209"/>
      <c r="P35" s="63">
        <v>0.156</v>
      </c>
      <c r="Q35" s="63" t="s">
        <v>11</v>
      </c>
    </row>
    <row r="36" spans="1:17" s="61" customFormat="1" x14ac:dyDescent="0.25">
      <c r="A36" s="67" t="s">
        <v>1486</v>
      </c>
      <c r="B36" s="56" t="s">
        <v>1487</v>
      </c>
      <c r="C36" s="430" t="s">
        <v>1332</v>
      </c>
      <c r="D36" s="58"/>
      <c r="E36" s="60"/>
      <c r="F36" s="60"/>
      <c r="G36" s="60"/>
      <c r="H36" s="60"/>
      <c r="I36" s="60"/>
      <c r="J36" s="60"/>
      <c r="K36" s="60"/>
      <c r="L36" s="60"/>
      <c r="M36" s="60"/>
      <c r="N36" s="60"/>
      <c r="O36" s="209"/>
      <c r="P36" s="63">
        <v>0.1</v>
      </c>
      <c r="Q36" s="63" t="s">
        <v>11</v>
      </c>
    </row>
    <row r="37" spans="1:17" s="61" customFormat="1" x14ac:dyDescent="0.25">
      <c r="A37" s="67"/>
      <c r="B37" s="124"/>
      <c r="C37" s="332"/>
      <c r="D37" s="58"/>
      <c r="E37" s="60"/>
      <c r="F37" s="60"/>
      <c r="G37" s="60"/>
      <c r="H37" s="60"/>
      <c r="I37" s="60"/>
      <c r="J37" s="60"/>
      <c r="K37" s="60"/>
      <c r="L37" s="60"/>
      <c r="M37" s="60"/>
      <c r="N37" s="60"/>
      <c r="O37" s="209"/>
      <c r="P37" s="63"/>
      <c r="Q37" s="63"/>
    </row>
    <row r="38" spans="1:17" s="61" customFormat="1" x14ac:dyDescent="0.25">
      <c r="A38" s="929" t="s">
        <v>188</v>
      </c>
      <c r="B38" s="930"/>
      <c r="C38" s="126"/>
      <c r="D38" s="114"/>
      <c r="E38" s="213"/>
      <c r="F38" s="205">
        <f>SUM(F7:F37)</f>
        <v>4.8670000000000009</v>
      </c>
      <c r="G38" s="205"/>
      <c r="H38" s="205">
        <f>SUM(H7:H37)</f>
        <v>0.1</v>
      </c>
      <c r="I38" s="213"/>
      <c r="J38" s="213">
        <f>SUM(J7:J37)</f>
        <v>0</v>
      </c>
      <c r="K38" s="213"/>
      <c r="L38" s="213">
        <f>SUM(L7:L37)</f>
        <v>0.2</v>
      </c>
      <c r="M38" s="213"/>
      <c r="N38" s="213">
        <f>SUM(N7:N37)</f>
        <v>0.13300000000000001</v>
      </c>
      <c r="O38" s="221"/>
      <c r="P38" s="206"/>
      <c r="Q38" s="206"/>
    </row>
    <row r="39" spans="1:17" s="61" customFormat="1" x14ac:dyDescent="0.25">
      <c r="A39" s="940" t="s">
        <v>189</v>
      </c>
      <c r="B39" s="941"/>
      <c r="C39" s="629"/>
      <c r="D39" s="114"/>
      <c r="E39" s="949">
        <f>SUM(F38+H38+J38+L38+N38)</f>
        <v>5.3000000000000007</v>
      </c>
      <c r="F39" s="949"/>
      <c r="G39" s="949"/>
      <c r="H39" s="949"/>
      <c r="I39" s="950"/>
      <c r="J39" s="950"/>
      <c r="K39" s="950"/>
      <c r="L39" s="950"/>
      <c r="M39" s="950"/>
      <c r="N39" s="951"/>
      <c r="O39" s="221"/>
      <c r="P39" s="214"/>
      <c r="Q39" s="214"/>
    </row>
    <row r="40" spans="1:17" s="27" customFormat="1" x14ac:dyDescent="0.25">
      <c r="A40" s="929" t="s">
        <v>190</v>
      </c>
      <c r="B40" s="952"/>
      <c r="C40" s="29"/>
      <c r="D40" s="114"/>
      <c r="E40" s="968">
        <f>SUM(E7:F37)</f>
        <v>12.700000000000001</v>
      </c>
      <c r="F40" s="947"/>
      <c r="G40" s="938">
        <f>SUM(G7:H37)</f>
        <v>2.4</v>
      </c>
      <c r="H40" s="947"/>
      <c r="I40" s="938">
        <f>SUM(I7:J37)</f>
        <v>0</v>
      </c>
      <c r="J40" s="947"/>
      <c r="K40" s="938">
        <f>SUM(K7:L37)</f>
        <v>2.4930000000000003</v>
      </c>
      <c r="L40" s="947"/>
      <c r="M40" s="938">
        <f>SUM(M7:N37)</f>
        <v>4</v>
      </c>
      <c r="N40" s="947"/>
      <c r="O40" s="32">
        <f>SUM(O7:O37)</f>
        <v>0.25</v>
      </c>
      <c r="P40" s="35"/>
      <c r="Q40" s="35"/>
    </row>
    <row r="41" spans="1:17" s="27" customFormat="1" x14ac:dyDescent="0.25">
      <c r="A41" s="161" t="s">
        <v>191</v>
      </c>
      <c r="B41" s="162">
        <f>E40/(E40+G40+I40+K40)*100</f>
        <v>72.187801966691296</v>
      </c>
      <c r="C41" s="29"/>
      <c r="D41" s="74"/>
      <c r="E41" s="29"/>
      <c r="F41" s="29"/>
      <c r="G41" s="29"/>
      <c r="H41" s="29"/>
      <c r="I41" s="29"/>
      <c r="J41" s="29"/>
      <c r="K41" s="29"/>
      <c r="L41" s="29"/>
      <c r="M41" s="29"/>
      <c r="N41" s="29"/>
      <c r="O41" s="126"/>
      <c r="P41" s="98"/>
      <c r="Q41" s="98"/>
    </row>
    <row r="42" spans="1:17" s="27" customFormat="1" x14ac:dyDescent="0.25">
      <c r="A42" s="70"/>
      <c r="B42" s="112"/>
      <c r="C42" s="71"/>
      <c r="D42" s="74"/>
      <c r="E42" s="71"/>
      <c r="F42" s="71"/>
      <c r="G42" s="71"/>
      <c r="H42" s="71"/>
      <c r="I42" s="71"/>
      <c r="J42" s="71"/>
      <c r="K42" s="71"/>
      <c r="L42" s="71"/>
      <c r="M42" s="71"/>
      <c r="N42" s="71"/>
      <c r="O42" s="74"/>
      <c r="P42" s="70"/>
      <c r="Q42" s="70"/>
    </row>
    <row r="43" spans="1:17" s="27" customFormat="1" x14ac:dyDescent="0.25">
      <c r="A43" s="70" t="s">
        <v>192</v>
      </c>
      <c r="B43" s="70"/>
      <c r="C43" s="71"/>
      <c r="D43" s="74"/>
      <c r="E43" s="71"/>
      <c r="F43" s="71"/>
      <c r="G43" s="71"/>
      <c r="H43" s="71"/>
      <c r="I43" s="71"/>
      <c r="J43" s="71"/>
      <c r="K43" s="71"/>
      <c r="L43" s="71"/>
      <c r="M43" s="71"/>
      <c r="N43" s="71"/>
      <c r="O43" s="71"/>
      <c r="P43" s="72"/>
      <c r="Q43" s="70"/>
    </row>
    <row r="44" spans="1:17" s="61" customFormat="1" x14ac:dyDescent="0.25">
      <c r="A44" s="582" t="s">
        <v>623</v>
      </c>
      <c r="B44" s="582"/>
      <c r="C44" s="74"/>
      <c r="D44" s="74"/>
      <c r="E44" s="74"/>
      <c r="F44" s="74"/>
      <c r="G44" s="74"/>
      <c r="H44" s="74"/>
      <c r="I44" s="74"/>
      <c r="J44" s="74"/>
      <c r="K44" s="74"/>
      <c r="L44" s="74"/>
      <c r="M44" s="74"/>
      <c r="N44" s="74"/>
      <c r="O44" s="71"/>
      <c r="P44" s="88"/>
      <c r="Q44" s="582"/>
    </row>
    <row r="45" spans="1:17" s="61" customFormat="1" x14ac:dyDescent="0.25">
      <c r="A45" s="582" t="s">
        <v>698</v>
      </c>
      <c r="B45" s="582"/>
      <c r="C45" s="74"/>
      <c r="D45" s="74"/>
      <c r="E45" s="74"/>
      <c r="F45" s="74"/>
      <c r="G45" s="74"/>
      <c r="H45" s="74"/>
      <c r="I45" s="74"/>
      <c r="J45" s="74"/>
      <c r="K45" s="74"/>
      <c r="L45" s="74"/>
      <c r="M45" s="74"/>
      <c r="N45" s="74"/>
      <c r="O45" s="74"/>
      <c r="P45" s="582"/>
      <c r="Q45" s="582"/>
    </row>
    <row r="46" spans="1:17" s="61" customFormat="1" x14ac:dyDescent="0.25">
      <c r="A46" s="582" t="s">
        <v>699</v>
      </c>
      <c r="B46" s="582"/>
      <c r="C46" s="74"/>
      <c r="D46" s="74"/>
      <c r="E46" s="74"/>
      <c r="F46" s="74"/>
      <c r="G46" s="74"/>
      <c r="H46" s="74"/>
      <c r="I46" s="74"/>
      <c r="J46" s="74"/>
      <c r="K46" s="74"/>
      <c r="L46" s="74"/>
      <c r="M46" s="74"/>
      <c r="N46" s="74"/>
      <c r="O46" s="74"/>
      <c r="P46" s="582"/>
      <c r="Q46" s="582"/>
    </row>
    <row r="47" spans="1:17" s="61" customFormat="1" x14ac:dyDescent="0.25">
      <c r="A47" s="73" t="s">
        <v>1480</v>
      </c>
      <c r="B47" s="582"/>
      <c r="C47" s="74"/>
      <c r="D47" s="74"/>
      <c r="E47" s="74"/>
      <c r="F47" s="74"/>
      <c r="G47" s="74"/>
      <c r="H47" s="74"/>
      <c r="I47" s="74"/>
      <c r="J47" s="74"/>
      <c r="K47" s="74"/>
      <c r="L47" s="74"/>
      <c r="M47" s="74"/>
      <c r="N47" s="74"/>
      <c r="O47" s="74"/>
      <c r="P47" s="582"/>
      <c r="Q47" s="582"/>
    </row>
    <row r="48" spans="1:17" s="61" customFormat="1" x14ac:dyDescent="0.25">
      <c r="A48" s="73" t="s">
        <v>700</v>
      </c>
      <c r="B48" s="582"/>
      <c r="C48" s="74"/>
      <c r="D48" s="74"/>
      <c r="E48" s="74"/>
      <c r="F48" s="74"/>
      <c r="G48" s="74"/>
      <c r="H48" s="74"/>
      <c r="I48" s="74"/>
      <c r="J48" s="74"/>
      <c r="K48" s="74"/>
      <c r="L48" s="74"/>
      <c r="M48" s="74"/>
      <c r="N48" s="74"/>
      <c r="O48" s="74"/>
      <c r="P48" s="582"/>
      <c r="Q48" s="582"/>
    </row>
    <row r="49" spans="1:17" s="61" customFormat="1" x14ac:dyDescent="0.25">
      <c r="A49" s="73" t="s">
        <v>1481</v>
      </c>
      <c r="B49" s="582"/>
      <c r="C49" s="74"/>
      <c r="D49" s="74"/>
      <c r="E49" s="74"/>
      <c r="F49" s="74"/>
      <c r="G49" s="74"/>
      <c r="H49" s="74"/>
      <c r="I49" s="74"/>
      <c r="J49" s="74"/>
      <c r="K49" s="74"/>
      <c r="L49" s="74"/>
      <c r="M49" s="74"/>
      <c r="N49" s="74"/>
      <c r="O49" s="74"/>
      <c r="P49" s="582"/>
      <c r="Q49" s="582"/>
    </row>
    <row r="50" spans="1:17" s="61" customFormat="1" x14ac:dyDescent="0.25">
      <c r="A50" s="73" t="s">
        <v>1483</v>
      </c>
      <c r="B50" s="582"/>
      <c r="C50" s="74"/>
      <c r="D50" s="74"/>
      <c r="E50" s="74"/>
      <c r="F50" s="74"/>
      <c r="G50" s="74"/>
      <c r="H50" s="74"/>
      <c r="I50" s="74"/>
      <c r="J50" s="74"/>
      <c r="K50" s="74"/>
      <c r="L50" s="74"/>
      <c r="M50" s="74"/>
      <c r="N50" s="74"/>
      <c r="O50" s="74"/>
      <c r="P50" s="582"/>
      <c r="Q50" s="582"/>
    </row>
    <row r="51" spans="1:17" s="61" customFormat="1" x14ac:dyDescent="0.25">
      <c r="A51" s="73" t="s">
        <v>1484</v>
      </c>
      <c r="B51" s="582"/>
      <c r="C51" s="74"/>
      <c r="D51" s="74"/>
      <c r="E51" s="74"/>
      <c r="F51" s="74"/>
      <c r="G51" s="74"/>
      <c r="H51" s="74"/>
      <c r="I51" s="74"/>
      <c r="J51" s="74"/>
      <c r="K51" s="74"/>
      <c r="L51" s="74"/>
      <c r="M51" s="74"/>
      <c r="N51" s="74"/>
      <c r="O51" s="74"/>
      <c r="P51" s="582"/>
      <c r="Q51" s="582"/>
    </row>
    <row r="52" spans="1:17" s="61" customFormat="1" x14ac:dyDescent="0.25">
      <c r="A52" s="582" t="s">
        <v>1485</v>
      </c>
      <c r="B52" s="582"/>
      <c r="C52" s="74"/>
      <c r="D52" s="74"/>
      <c r="E52" s="74"/>
      <c r="F52" s="74"/>
      <c r="G52" s="74"/>
      <c r="H52" s="74"/>
      <c r="I52" s="74"/>
      <c r="J52" s="74"/>
      <c r="K52" s="74"/>
      <c r="L52" s="74"/>
      <c r="M52" s="74"/>
      <c r="N52" s="74"/>
      <c r="O52" s="74"/>
      <c r="P52" s="582"/>
      <c r="Q52" s="582"/>
    </row>
    <row r="53" spans="1:17" s="61" customFormat="1" x14ac:dyDescent="0.25">
      <c r="A53" s="582" t="s">
        <v>1488</v>
      </c>
      <c r="B53" s="582"/>
      <c r="C53" s="74"/>
      <c r="D53" s="74"/>
      <c r="E53" s="74"/>
      <c r="F53" s="74"/>
      <c r="G53" s="74"/>
      <c r="H53" s="74"/>
      <c r="I53" s="74"/>
      <c r="J53" s="74"/>
      <c r="K53" s="74"/>
      <c r="L53" s="74"/>
      <c r="M53" s="74"/>
      <c r="N53" s="74"/>
      <c r="O53" s="74"/>
      <c r="P53" s="582"/>
      <c r="Q53" s="582"/>
    </row>
    <row r="54" spans="1:17" s="61" customFormat="1" x14ac:dyDescent="0.25">
      <c r="A54" s="73" t="s">
        <v>702</v>
      </c>
      <c r="B54" s="582"/>
      <c r="C54" s="74"/>
      <c r="D54" s="74"/>
      <c r="E54" s="74"/>
      <c r="F54" s="74"/>
      <c r="G54" s="74"/>
      <c r="H54" s="74"/>
      <c r="I54" s="74"/>
      <c r="J54" s="74"/>
      <c r="K54" s="74"/>
      <c r="L54" s="74"/>
      <c r="M54" s="74"/>
      <c r="N54" s="74"/>
      <c r="O54" s="74"/>
      <c r="P54" s="582"/>
      <c r="Q54" s="582"/>
    </row>
    <row r="55" spans="1:17" s="61" customFormat="1" x14ac:dyDescent="0.25">
      <c r="A55" s="582" t="s">
        <v>1489</v>
      </c>
      <c r="B55" s="582"/>
      <c r="C55" s="74"/>
      <c r="D55" s="74"/>
      <c r="E55" s="74"/>
      <c r="F55" s="74"/>
      <c r="G55" s="74"/>
      <c r="H55" s="74"/>
      <c r="I55" s="74"/>
      <c r="J55" s="74"/>
      <c r="K55" s="74"/>
      <c r="L55" s="74"/>
      <c r="M55" s="74"/>
      <c r="N55" s="74"/>
      <c r="O55" s="74"/>
      <c r="P55" s="582"/>
      <c r="Q55" s="582"/>
    </row>
    <row r="56" spans="1:17" s="61" customFormat="1" x14ac:dyDescent="0.25">
      <c r="A56" s="582" t="s">
        <v>703</v>
      </c>
      <c r="B56" s="582"/>
      <c r="C56" s="74"/>
      <c r="D56" s="74"/>
      <c r="E56" s="74"/>
      <c r="F56" s="74"/>
      <c r="G56" s="74"/>
      <c r="H56" s="74"/>
      <c r="I56" s="74"/>
      <c r="J56" s="74"/>
      <c r="K56" s="74"/>
      <c r="L56" s="74"/>
      <c r="M56" s="74"/>
      <c r="N56" s="74"/>
      <c r="O56" s="74"/>
      <c r="P56" s="582"/>
      <c r="Q56" s="582"/>
    </row>
    <row r="57" spans="1:17" s="61" customFormat="1" x14ac:dyDescent="0.25">
      <c r="A57" s="73" t="s">
        <v>1490</v>
      </c>
      <c r="B57" s="582"/>
      <c r="C57" s="74"/>
      <c r="D57" s="74"/>
      <c r="E57" s="74"/>
      <c r="F57" s="74"/>
      <c r="G57" s="74"/>
      <c r="H57" s="74"/>
      <c r="I57" s="74"/>
      <c r="J57" s="74"/>
      <c r="K57" s="74"/>
      <c r="L57" s="74"/>
      <c r="M57" s="74"/>
      <c r="N57" s="74"/>
      <c r="O57" s="74"/>
      <c r="P57" s="582"/>
      <c r="Q57" s="582"/>
    </row>
    <row r="58" spans="1:17" s="61" customFormat="1" x14ac:dyDescent="0.25">
      <c r="A58" s="73" t="s">
        <v>704</v>
      </c>
      <c r="B58" s="582"/>
      <c r="C58" s="74"/>
      <c r="D58" s="74"/>
      <c r="E58" s="74"/>
      <c r="F58" s="74"/>
      <c r="G58" s="74"/>
      <c r="H58" s="74"/>
      <c r="I58" s="74"/>
      <c r="J58" s="74"/>
      <c r="K58" s="74"/>
      <c r="L58" s="74"/>
      <c r="M58" s="74"/>
      <c r="N58" s="74"/>
      <c r="O58" s="74"/>
      <c r="P58" s="582"/>
      <c r="Q58" s="582"/>
    </row>
    <row r="59" spans="1:17" s="582" customFormat="1" x14ac:dyDescent="0.25">
      <c r="C59" s="74"/>
      <c r="D59" s="74"/>
      <c r="E59" s="74"/>
      <c r="F59" s="74"/>
      <c r="G59" s="74"/>
      <c r="H59" s="74"/>
      <c r="I59" s="74"/>
      <c r="J59" s="74"/>
      <c r="K59" s="74"/>
      <c r="L59" s="74"/>
      <c r="M59" s="74"/>
      <c r="N59" s="74"/>
      <c r="O59" s="74"/>
    </row>
    <row r="60" spans="1:17" s="582" customFormat="1" x14ac:dyDescent="0.25">
      <c r="C60" s="74"/>
      <c r="D60" s="74"/>
      <c r="E60" s="74"/>
      <c r="F60" s="74"/>
      <c r="G60" s="74"/>
      <c r="H60" s="74"/>
      <c r="I60" s="74"/>
      <c r="J60" s="74"/>
      <c r="K60" s="74"/>
      <c r="L60" s="74"/>
      <c r="M60" s="74"/>
      <c r="N60" s="74"/>
      <c r="O60" s="74"/>
    </row>
    <row r="61" spans="1:17" s="582" customFormat="1" x14ac:dyDescent="0.25">
      <c r="C61" s="74"/>
      <c r="D61" s="74"/>
      <c r="E61" s="74"/>
      <c r="F61" s="74"/>
      <c r="G61" s="74"/>
      <c r="H61" s="74"/>
      <c r="I61" s="74"/>
      <c r="J61" s="74"/>
      <c r="K61" s="74"/>
      <c r="L61" s="74"/>
      <c r="M61" s="74"/>
      <c r="N61" s="74"/>
      <c r="O61" s="74"/>
    </row>
    <row r="62" spans="1:17" s="582" customFormat="1" x14ac:dyDescent="0.25">
      <c r="C62" s="74"/>
      <c r="D62" s="74"/>
      <c r="E62" s="74"/>
      <c r="F62" s="74"/>
      <c r="G62" s="74"/>
      <c r="H62" s="74"/>
      <c r="I62" s="74"/>
      <c r="J62" s="74"/>
      <c r="K62" s="74"/>
      <c r="L62" s="74"/>
      <c r="M62" s="74"/>
      <c r="N62" s="74"/>
      <c r="O62" s="74"/>
    </row>
    <row r="63" spans="1:17" s="582" customFormat="1" x14ac:dyDescent="0.25">
      <c r="C63" s="74"/>
      <c r="D63" s="74"/>
      <c r="E63" s="74"/>
      <c r="F63" s="74"/>
      <c r="G63" s="74"/>
      <c r="H63" s="74"/>
      <c r="I63" s="74"/>
      <c r="J63" s="74"/>
      <c r="K63" s="74"/>
      <c r="L63" s="74"/>
      <c r="M63" s="74"/>
      <c r="N63" s="74"/>
      <c r="O63" s="74"/>
    </row>
    <row r="64" spans="1:17" s="582" customFormat="1" x14ac:dyDescent="0.25">
      <c r="C64" s="74"/>
      <c r="D64" s="74"/>
      <c r="E64" s="74"/>
      <c r="F64" s="74"/>
      <c r="G64" s="74"/>
      <c r="H64" s="74"/>
      <c r="I64" s="74"/>
      <c r="J64" s="74"/>
      <c r="K64" s="74"/>
      <c r="L64" s="74"/>
      <c r="M64" s="74"/>
      <c r="N64" s="74"/>
      <c r="O64" s="74"/>
    </row>
    <row r="65" spans="3:15" s="582" customFormat="1" x14ac:dyDescent="0.25">
      <c r="C65" s="74"/>
      <c r="D65" s="74"/>
      <c r="E65" s="74"/>
      <c r="F65" s="74"/>
      <c r="G65" s="74"/>
      <c r="H65" s="74"/>
      <c r="I65" s="74"/>
      <c r="J65" s="74"/>
      <c r="K65" s="74"/>
      <c r="L65" s="74"/>
      <c r="M65" s="74"/>
      <c r="N65" s="74"/>
      <c r="O65" s="74"/>
    </row>
    <row r="66" spans="3:15" s="582" customFormat="1" x14ac:dyDescent="0.25">
      <c r="C66" s="74"/>
      <c r="D66" s="74"/>
      <c r="E66" s="74"/>
      <c r="F66" s="74"/>
      <c r="G66" s="74"/>
      <c r="H66" s="74"/>
      <c r="I66" s="74"/>
      <c r="J66" s="74"/>
      <c r="K66" s="74"/>
      <c r="L66" s="74"/>
      <c r="M66" s="74"/>
      <c r="N66" s="74"/>
      <c r="O66" s="74"/>
    </row>
    <row r="67" spans="3:15" s="582" customFormat="1" x14ac:dyDescent="0.25">
      <c r="C67" s="74"/>
      <c r="D67" s="74"/>
      <c r="E67" s="74"/>
      <c r="F67" s="74"/>
      <c r="G67" s="74"/>
      <c r="H67" s="74"/>
      <c r="I67" s="74"/>
      <c r="J67" s="74"/>
      <c r="K67" s="74"/>
      <c r="L67" s="74"/>
      <c r="M67" s="74"/>
      <c r="N67" s="74"/>
      <c r="O67" s="74"/>
    </row>
    <row r="68" spans="3:15" s="582" customFormat="1" x14ac:dyDescent="0.25">
      <c r="C68" s="74"/>
      <c r="D68" s="74"/>
      <c r="E68" s="74"/>
      <c r="F68" s="74"/>
      <c r="G68" s="74"/>
      <c r="H68" s="74"/>
      <c r="I68" s="74"/>
      <c r="J68" s="74"/>
      <c r="K68" s="74"/>
      <c r="L68" s="74"/>
      <c r="M68" s="74"/>
      <c r="N68" s="74"/>
      <c r="O68" s="74"/>
    </row>
    <row r="69" spans="3:15" s="582" customFormat="1" x14ac:dyDescent="0.25">
      <c r="C69" s="74"/>
      <c r="D69" s="74"/>
      <c r="E69" s="74"/>
      <c r="F69" s="74"/>
      <c r="G69" s="74"/>
      <c r="H69" s="74"/>
      <c r="I69" s="74"/>
      <c r="J69" s="74"/>
      <c r="K69" s="74"/>
      <c r="L69" s="74"/>
      <c r="M69" s="74"/>
      <c r="N69" s="74"/>
      <c r="O69" s="74"/>
    </row>
    <row r="70" spans="3:15" s="582" customFormat="1" x14ac:dyDescent="0.25">
      <c r="C70" s="74"/>
      <c r="D70" s="74"/>
      <c r="E70" s="74"/>
      <c r="F70" s="74"/>
      <c r="G70" s="74"/>
      <c r="H70" s="74"/>
      <c r="I70" s="74"/>
      <c r="J70" s="74"/>
      <c r="K70" s="74"/>
      <c r="L70" s="74"/>
      <c r="M70" s="74"/>
      <c r="N70" s="74"/>
      <c r="O70" s="74"/>
    </row>
    <row r="71" spans="3:15" s="582" customFormat="1" x14ac:dyDescent="0.25">
      <c r="C71" s="74"/>
      <c r="D71" s="74"/>
      <c r="E71" s="74"/>
      <c r="F71" s="74"/>
      <c r="G71" s="74"/>
      <c r="H71" s="74"/>
      <c r="I71" s="74"/>
      <c r="J71" s="74"/>
      <c r="K71" s="74"/>
      <c r="L71" s="74"/>
      <c r="M71" s="74"/>
      <c r="N71" s="74"/>
      <c r="O71" s="74"/>
    </row>
    <row r="72" spans="3:15" s="582" customFormat="1" x14ac:dyDescent="0.25">
      <c r="C72" s="74"/>
      <c r="D72" s="74"/>
      <c r="E72" s="74"/>
      <c r="F72" s="74"/>
      <c r="G72" s="74"/>
      <c r="H72" s="74"/>
      <c r="I72" s="74"/>
      <c r="J72" s="74"/>
      <c r="K72" s="74"/>
      <c r="L72" s="74"/>
      <c r="M72" s="74"/>
      <c r="N72" s="74"/>
      <c r="O72" s="74"/>
    </row>
    <row r="73" spans="3:15" s="582" customFormat="1" x14ac:dyDescent="0.25">
      <c r="C73" s="74"/>
      <c r="D73" s="74"/>
      <c r="E73" s="74"/>
      <c r="F73" s="74"/>
      <c r="G73" s="74"/>
      <c r="H73" s="74"/>
      <c r="I73" s="74"/>
      <c r="J73" s="74"/>
      <c r="K73" s="74"/>
      <c r="L73" s="74"/>
      <c r="M73" s="74"/>
      <c r="N73" s="74"/>
      <c r="O73" s="74"/>
    </row>
    <row r="74" spans="3:15" s="582" customFormat="1" x14ac:dyDescent="0.25">
      <c r="C74" s="74"/>
      <c r="D74" s="74"/>
      <c r="E74" s="74"/>
      <c r="F74" s="74"/>
      <c r="G74" s="74"/>
      <c r="H74" s="74"/>
      <c r="I74" s="74"/>
      <c r="J74" s="74"/>
      <c r="K74" s="74"/>
      <c r="L74" s="74"/>
      <c r="M74" s="74"/>
      <c r="N74" s="74"/>
      <c r="O74" s="74"/>
    </row>
    <row r="75" spans="3:15" s="582" customFormat="1" x14ac:dyDescent="0.25">
      <c r="C75" s="74"/>
      <c r="D75" s="74"/>
      <c r="E75" s="74"/>
      <c r="F75" s="74"/>
      <c r="G75" s="74"/>
      <c r="H75" s="74"/>
      <c r="I75" s="74"/>
      <c r="J75" s="74"/>
      <c r="K75" s="74"/>
      <c r="L75" s="74"/>
      <c r="M75" s="74"/>
      <c r="N75" s="74"/>
      <c r="O75" s="74"/>
    </row>
    <row r="76" spans="3:15" s="582" customFormat="1" x14ac:dyDescent="0.25">
      <c r="C76" s="74"/>
      <c r="D76" s="74"/>
      <c r="E76" s="74"/>
      <c r="F76" s="74"/>
      <c r="G76" s="74"/>
      <c r="H76" s="74"/>
      <c r="I76" s="74"/>
      <c r="J76" s="74"/>
      <c r="K76" s="74"/>
      <c r="L76" s="74"/>
      <c r="M76" s="74"/>
      <c r="N76" s="74"/>
      <c r="O76" s="74"/>
    </row>
    <row r="77" spans="3:15" s="582" customFormat="1" x14ac:dyDescent="0.25">
      <c r="C77" s="74"/>
      <c r="D77" s="74"/>
      <c r="E77" s="74"/>
      <c r="F77" s="74"/>
      <c r="G77" s="74"/>
      <c r="H77" s="74"/>
      <c r="I77" s="74"/>
      <c r="J77" s="74"/>
      <c r="K77" s="74"/>
      <c r="L77" s="74"/>
      <c r="M77" s="74"/>
      <c r="N77" s="74"/>
      <c r="O77" s="74"/>
    </row>
    <row r="78" spans="3:15" s="582" customFormat="1" x14ac:dyDescent="0.25">
      <c r="C78" s="74"/>
      <c r="D78" s="74"/>
      <c r="E78" s="74"/>
      <c r="F78" s="74"/>
      <c r="G78" s="74"/>
      <c r="H78" s="74"/>
      <c r="I78" s="74"/>
      <c r="J78" s="74"/>
      <c r="K78" s="74"/>
      <c r="L78" s="74"/>
      <c r="M78" s="74"/>
      <c r="N78" s="74"/>
      <c r="O78" s="74"/>
    </row>
    <row r="79" spans="3:15" s="582" customFormat="1" x14ac:dyDescent="0.25">
      <c r="C79" s="74"/>
      <c r="D79" s="74"/>
      <c r="E79" s="74"/>
      <c r="F79" s="74"/>
      <c r="G79" s="74"/>
      <c r="H79" s="74"/>
      <c r="I79" s="74"/>
      <c r="J79" s="74"/>
      <c r="K79" s="74"/>
      <c r="L79" s="74"/>
      <c r="M79" s="74"/>
      <c r="N79" s="74"/>
      <c r="O79" s="74"/>
    </row>
    <row r="80" spans="3:15" s="582" customFormat="1" x14ac:dyDescent="0.25">
      <c r="C80" s="74"/>
      <c r="D80" s="74"/>
      <c r="E80" s="74"/>
      <c r="F80" s="74"/>
      <c r="G80" s="74"/>
      <c r="H80" s="74"/>
      <c r="I80" s="74"/>
      <c r="J80" s="74"/>
      <c r="K80" s="74"/>
      <c r="L80" s="74"/>
      <c r="M80" s="74"/>
      <c r="N80" s="74"/>
      <c r="O80" s="74"/>
    </row>
    <row r="81" spans="3:15" s="582" customFormat="1" x14ac:dyDescent="0.25">
      <c r="C81" s="74"/>
      <c r="D81" s="74"/>
      <c r="E81" s="74"/>
      <c r="F81" s="74"/>
      <c r="G81" s="74"/>
      <c r="H81" s="74"/>
      <c r="I81" s="74"/>
      <c r="J81" s="74"/>
      <c r="K81" s="74"/>
      <c r="L81" s="74"/>
      <c r="M81" s="74"/>
      <c r="N81" s="74"/>
      <c r="O81" s="74"/>
    </row>
    <row r="82" spans="3:15" s="582" customFormat="1" x14ac:dyDescent="0.25">
      <c r="C82" s="74"/>
      <c r="D82" s="74"/>
      <c r="E82" s="74"/>
      <c r="F82" s="74"/>
      <c r="G82" s="74"/>
      <c r="H82" s="74"/>
      <c r="I82" s="74"/>
      <c r="J82" s="74"/>
      <c r="K82" s="74"/>
      <c r="L82" s="74"/>
      <c r="M82" s="74"/>
      <c r="N82" s="74"/>
      <c r="O82" s="74"/>
    </row>
    <row r="83" spans="3:15" s="582" customFormat="1" x14ac:dyDescent="0.25">
      <c r="C83" s="74"/>
      <c r="D83" s="74"/>
      <c r="E83" s="74"/>
      <c r="F83" s="74"/>
      <c r="G83" s="74"/>
      <c r="H83" s="74"/>
      <c r="I83" s="74"/>
      <c r="J83" s="74"/>
      <c r="K83" s="74"/>
      <c r="L83" s="74"/>
      <c r="M83" s="74"/>
      <c r="N83" s="74"/>
      <c r="O83" s="74"/>
    </row>
    <row r="84" spans="3:15" s="582" customFormat="1" x14ac:dyDescent="0.25">
      <c r="C84" s="74"/>
      <c r="D84" s="74"/>
      <c r="E84" s="74"/>
      <c r="F84" s="74"/>
      <c r="G84" s="74"/>
      <c r="H84" s="74"/>
      <c r="I84" s="74"/>
      <c r="J84" s="74"/>
      <c r="K84" s="74"/>
      <c r="L84" s="74"/>
      <c r="M84" s="74"/>
      <c r="N84" s="74"/>
      <c r="O84" s="74"/>
    </row>
    <row r="85" spans="3:15" s="582" customFormat="1" x14ac:dyDescent="0.25">
      <c r="C85" s="74"/>
      <c r="D85" s="74"/>
      <c r="E85" s="74"/>
      <c r="F85" s="74"/>
      <c r="G85" s="74"/>
      <c r="H85" s="74"/>
      <c r="I85" s="74"/>
      <c r="J85" s="74"/>
      <c r="K85" s="74"/>
      <c r="L85" s="74"/>
      <c r="M85" s="74"/>
      <c r="N85" s="74"/>
      <c r="O85" s="74"/>
    </row>
    <row r="86" spans="3:15" s="310" customFormat="1" x14ac:dyDescent="0.25">
      <c r="C86" s="2"/>
      <c r="D86" s="2"/>
      <c r="E86" s="2"/>
      <c r="F86" s="2"/>
      <c r="G86" s="2"/>
      <c r="H86" s="2"/>
      <c r="I86" s="2"/>
      <c r="J86" s="2"/>
      <c r="K86" s="2"/>
      <c r="L86" s="2"/>
      <c r="M86" s="2"/>
      <c r="N86" s="2"/>
      <c r="O86" s="2"/>
    </row>
    <row r="87" spans="3:15" s="310" customFormat="1" x14ac:dyDescent="0.25">
      <c r="C87" s="2"/>
      <c r="D87" s="2"/>
      <c r="E87" s="2"/>
      <c r="F87" s="2"/>
      <c r="G87" s="2"/>
      <c r="H87" s="2"/>
      <c r="I87" s="2"/>
      <c r="J87" s="2"/>
      <c r="K87" s="2"/>
      <c r="L87" s="2"/>
      <c r="M87" s="2"/>
      <c r="N87" s="2"/>
      <c r="O87" s="2"/>
    </row>
    <row r="88" spans="3:15" s="310" customFormat="1" x14ac:dyDescent="0.25">
      <c r="C88" s="2"/>
      <c r="D88" s="2"/>
      <c r="E88" s="2"/>
      <c r="F88" s="2"/>
      <c r="G88" s="2"/>
      <c r="H88" s="2"/>
      <c r="I88" s="2"/>
      <c r="J88" s="2"/>
      <c r="K88" s="2"/>
      <c r="L88" s="2"/>
      <c r="M88" s="2"/>
      <c r="N88" s="2"/>
      <c r="O88" s="2"/>
    </row>
    <row r="89" spans="3:15" s="310" customFormat="1" x14ac:dyDescent="0.25">
      <c r="C89" s="2"/>
      <c r="D89" s="2"/>
      <c r="E89" s="2"/>
      <c r="F89" s="2"/>
      <c r="G89" s="2"/>
      <c r="H89" s="2"/>
      <c r="I89" s="2"/>
      <c r="J89" s="2"/>
      <c r="K89" s="2"/>
      <c r="L89" s="2"/>
      <c r="M89" s="2"/>
      <c r="N89" s="2"/>
      <c r="O89" s="2"/>
    </row>
    <row r="90" spans="3:15" s="310" customFormat="1" x14ac:dyDescent="0.25">
      <c r="C90" s="2"/>
      <c r="D90" s="2"/>
      <c r="E90" s="2"/>
      <c r="F90" s="2"/>
      <c r="G90" s="2"/>
      <c r="H90" s="2"/>
      <c r="I90" s="2"/>
      <c r="J90" s="2"/>
      <c r="K90" s="2"/>
      <c r="L90" s="2"/>
      <c r="M90" s="2"/>
      <c r="N90" s="2"/>
      <c r="O90" s="2"/>
    </row>
    <row r="91" spans="3:15" s="310" customFormat="1" x14ac:dyDescent="0.25">
      <c r="C91" s="2"/>
      <c r="D91" s="2"/>
      <c r="E91" s="2"/>
      <c r="F91" s="2"/>
      <c r="G91" s="2"/>
      <c r="H91" s="2"/>
      <c r="I91" s="2"/>
      <c r="J91" s="2"/>
      <c r="K91" s="2"/>
      <c r="L91" s="2"/>
      <c r="M91" s="2"/>
      <c r="N91" s="2"/>
      <c r="O91" s="2"/>
    </row>
    <row r="92" spans="3:15" s="310" customFormat="1" x14ac:dyDescent="0.25">
      <c r="C92" s="2"/>
      <c r="D92" s="2"/>
      <c r="E92" s="2"/>
      <c r="F92" s="2"/>
      <c r="G92" s="2"/>
      <c r="H92" s="2"/>
      <c r="I92" s="2"/>
      <c r="J92" s="2"/>
      <c r="K92" s="2"/>
      <c r="L92" s="2"/>
      <c r="M92" s="2"/>
      <c r="N92" s="2"/>
      <c r="O92" s="2"/>
    </row>
    <row r="93" spans="3:15" s="310" customFormat="1" x14ac:dyDescent="0.25">
      <c r="C93" s="2"/>
      <c r="D93" s="2"/>
      <c r="E93" s="2"/>
      <c r="F93" s="2"/>
      <c r="G93" s="2"/>
      <c r="H93" s="2"/>
      <c r="I93" s="2"/>
      <c r="J93" s="2"/>
      <c r="K93" s="2"/>
      <c r="L93" s="2"/>
      <c r="M93" s="2"/>
      <c r="N93" s="2"/>
      <c r="O93" s="2"/>
    </row>
    <row r="94" spans="3:15" s="310" customFormat="1" x14ac:dyDescent="0.25">
      <c r="C94" s="2"/>
      <c r="D94" s="2"/>
      <c r="E94" s="2"/>
      <c r="F94" s="2"/>
      <c r="G94" s="2"/>
      <c r="H94" s="2"/>
      <c r="I94" s="2"/>
      <c r="J94" s="2"/>
      <c r="K94" s="2"/>
      <c r="L94" s="2"/>
      <c r="M94" s="2"/>
      <c r="N94" s="2"/>
      <c r="O94" s="2"/>
    </row>
    <row r="95" spans="3:15" s="310" customFormat="1" x14ac:dyDescent="0.25">
      <c r="C95" s="2"/>
      <c r="D95" s="2"/>
      <c r="E95" s="2"/>
      <c r="F95" s="2"/>
      <c r="G95" s="2"/>
      <c r="H95" s="2"/>
      <c r="I95" s="2"/>
      <c r="J95" s="2"/>
      <c r="K95" s="2"/>
      <c r="L95" s="2"/>
      <c r="M95" s="2"/>
      <c r="N95" s="2"/>
      <c r="O95" s="2"/>
    </row>
    <row r="96" spans="3:15" s="310" customFormat="1" x14ac:dyDescent="0.25">
      <c r="C96" s="2"/>
      <c r="D96" s="2"/>
      <c r="E96" s="2"/>
      <c r="F96" s="2"/>
      <c r="G96" s="2"/>
      <c r="H96" s="2"/>
      <c r="I96" s="2"/>
      <c r="J96" s="2"/>
      <c r="K96" s="2"/>
      <c r="L96" s="2"/>
      <c r="M96" s="2"/>
      <c r="N96" s="2"/>
      <c r="O96" s="2"/>
    </row>
    <row r="97" spans="3:15" s="310" customFormat="1" x14ac:dyDescent="0.25">
      <c r="C97" s="2"/>
      <c r="D97" s="2"/>
      <c r="E97" s="2"/>
      <c r="F97" s="2"/>
      <c r="G97" s="2"/>
      <c r="H97" s="2"/>
      <c r="I97" s="2"/>
      <c r="J97" s="2"/>
      <c r="K97" s="2"/>
      <c r="L97" s="2"/>
      <c r="M97" s="2"/>
      <c r="N97" s="2"/>
      <c r="O97" s="2"/>
    </row>
    <row r="98" spans="3:15" s="310" customFormat="1" x14ac:dyDescent="0.25">
      <c r="C98" s="2"/>
      <c r="D98" s="2"/>
      <c r="E98" s="2"/>
      <c r="F98" s="2"/>
      <c r="G98" s="2"/>
      <c r="H98" s="2"/>
      <c r="I98" s="2"/>
      <c r="J98" s="2"/>
      <c r="K98" s="2"/>
      <c r="L98" s="2"/>
      <c r="M98" s="2"/>
      <c r="N98" s="2"/>
      <c r="O98" s="2"/>
    </row>
    <row r="99" spans="3:15" s="310" customFormat="1" x14ac:dyDescent="0.25">
      <c r="C99" s="2"/>
      <c r="D99" s="2"/>
      <c r="E99" s="2"/>
      <c r="F99" s="2"/>
      <c r="G99" s="2"/>
      <c r="H99" s="2"/>
      <c r="I99" s="2"/>
      <c r="J99" s="2"/>
      <c r="K99" s="2"/>
      <c r="L99" s="2"/>
      <c r="M99" s="2"/>
      <c r="N99" s="2"/>
      <c r="O99" s="2"/>
    </row>
    <row r="100" spans="3:15" s="310" customFormat="1" x14ac:dyDescent="0.25">
      <c r="C100" s="2"/>
      <c r="D100" s="2"/>
      <c r="E100" s="2"/>
      <c r="F100" s="2"/>
      <c r="G100" s="2"/>
      <c r="H100" s="2"/>
      <c r="I100" s="2"/>
      <c r="J100" s="2"/>
      <c r="K100" s="2"/>
      <c r="L100" s="2"/>
      <c r="M100" s="2"/>
      <c r="N100" s="2"/>
      <c r="O100" s="2"/>
    </row>
    <row r="101" spans="3:15" s="310" customFormat="1" x14ac:dyDescent="0.25">
      <c r="C101" s="2"/>
      <c r="D101" s="2"/>
      <c r="E101" s="2"/>
      <c r="F101" s="2"/>
      <c r="G101" s="2"/>
      <c r="H101" s="2"/>
      <c r="I101" s="2"/>
      <c r="J101" s="2"/>
      <c r="K101" s="2"/>
      <c r="L101" s="2"/>
      <c r="M101" s="2"/>
      <c r="N101" s="2"/>
      <c r="O101" s="2"/>
    </row>
    <row r="102" spans="3:15" s="310" customFormat="1" x14ac:dyDescent="0.25">
      <c r="C102" s="2"/>
      <c r="D102" s="2"/>
      <c r="E102" s="2"/>
      <c r="F102" s="2"/>
      <c r="G102" s="2"/>
      <c r="H102" s="2"/>
      <c r="I102" s="2"/>
      <c r="J102" s="2"/>
      <c r="K102" s="2"/>
      <c r="L102" s="2"/>
      <c r="M102" s="2"/>
      <c r="N102" s="2"/>
      <c r="O102" s="2"/>
    </row>
    <row r="103" spans="3:15" s="310" customFormat="1" x14ac:dyDescent="0.25">
      <c r="C103" s="2"/>
      <c r="D103" s="2"/>
      <c r="E103" s="2"/>
      <c r="F103" s="2"/>
      <c r="G103" s="2"/>
      <c r="H103" s="2"/>
      <c r="I103" s="2"/>
      <c r="J103" s="2"/>
      <c r="K103" s="2"/>
      <c r="L103" s="2"/>
      <c r="M103" s="2"/>
      <c r="N103" s="2"/>
      <c r="O103" s="2"/>
    </row>
    <row r="104" spans="3:15" s="310" customFormat="1" x14ac:dyDescent="0.25">
      <c r="C104" s="2"/>
      <c r="D104" s="2"/>
      <c r="E104" s="2"/>
      <c r="F104" s="2"/>
      <c r="G104" s="2"/>
      <c r="H104" s="2"/>
      <c r="I104" s="2"/>
      <c r="J104" s="2"/>
      <c r="K104" s="2"/>
      <c r="L104" s="2"/>
      <c r="M104" s="2"/>
      <c r="N104" s="2"/>
      <c r="O104" s="2"/>
    </row>
    <row r="105" spans="3:15" s="310" customFormat="1" x14ac:dyDescent="0.25">
      <c r="C105" s="2"/>
      <c r="D105" s="2"/>
      <c r="E105" s="2"/>
      <c r="F105" s="2"/>
      <c r="G105" s="2"/>
      <c r="H105" s="2"/>
      <c r="I105" s="2"/>
      <c r="J105" s="2"/>
      <c r="K105" s="2"/>
      <c r="L105" s="2"/>
      <c r="M105" s="2"/>
      <c r="N105" s="2"/>
      <c r="O105" s="2"/>
    </row>
    <row r="106" spans="3:15" s="310" customFormat="1" x14ac:dyDescent="0.25">
      <c r="C106" s="2"/>
      <c r="D106" s="2"/>
      <c r="E106" s="2"/>
      <c r="F106" s="2"/>
      <c r="G106" s="2"/>
      <c r="H106" s="2"/>
      <c r="I106" s="2"/>
      <c r="J106" s="2"/>
      <c r="K106" s="2"/>
      <c r="L106" s="2"/>
      <c r="M106" s="2"/>
      <c r="N106" s="2"/>
      <c r="O106" s="2"/>
    </row>
    <row r="107" spans="3:15" s="310" customFormat="1" x14ac:dyDescent="0.25">
      <c r="C107" s="2"/>
      <c r="D107" s="2"/>
      <c r="E107" s="2"/>
      <c r="F107" s="2"/>
      <c r="G107" s="2"/>
      <c r="H107" s="2"/>
      <c r="I107" s="2"/>
      <c r="J107" s="2"/>
      <c r="K107" s="2"/>
      <c r="L107" s="2"/>
      <c r="M107" s="2"/>
      <c r="N107" s="2"/>
      <c r="O107" s="2"/>
    </row>
    <row r="108" spans="3:15" s="310" customFormat="1" x14ac:dyDescent="0.25">
      <c r="C108" s="2"/>
      <c r="D108" s="2"/>
      <c r="E108" s="2"/>
      <c r="F108" s="2"/>
      <c r="G108" s="2"/>
      <c r="H108" s="2"/>
      <c r="I108" s="2"/>
      <c r="J108" s="2"/>
      <c r="K108" s="2"/>
      <c r="L108" s="2"/>
      <c r="M108" s="2"/>
      <c r="N108" s="2"/>
      <c r="O108" s="2"/>
    </row>
    <row r="109" spans="3:15" s="310" customFormat="1" x14ac:dyDescent="0.25">
      <c r="C109" s="2"/>
      <c r="D109" s="2"/>
      <c r="E109" s="2"/>
      <c r="F109" s="2"/>
      <c r="G109" s="2"/>
      <c r="H109" s="2"/>
      <c r="I109" s="2"/>
      <c r="J109" s="2"/>
      <c r="K109" s="2"/>
      <c r="L109" s="2"/>
      <c r="M109" s="2"/>
      <c r="N109" s="2"/>
      <c r="O109" s="2"/>
    </row>
    <row r="110" spans="3:15" s="310" customFormat="1" x14ac:dyDescent="0.25">
      <c r="C110" s="2"/>
      <c r="D110" s="2"/>
      <c r="E110" s="2"/>
      <c r="F110" s="2"/>
      <c r="G110" s="2"/>
      <c r="H110" s="2"/>
      <c r="I110" s="2"/>
      <c r="J110" s="2"/>
      <c r="K110" s="2"/>
      <c r="L110" s="2"/>
      <c r="M110" s="2"/>
      <c r="N110" s="2"/>
      <c r="O110" s="2"/>
    </row>
    <row r="111" spans="3:15" s="310" customFormat="1" x14ac:dyDescent="0.25">
      <c r="C111" s="2"/>
      <c r="D111" s="2"/>
      <c r="E111" s="2"/>
      <c r="F111" s="2"/>
      <c r="G111" s="2"/>
      <c r="H111" s="2"/>
      <c r="I111" s="2"/>
      <c r="J111" s="2"/>
      <c r="K111" s="2"/>
      <c r="L111" s="2"/>
      <c r="M111" s="2"/>
      <c r="N111" s="2"/>
      <c r="O111" s="2"/>
    </row>
    <row r="112" spans="3:15" s="310" customFormat="1" x14ac:dyDescent="0.25">
      <c r="C112" s="2"/>
      <c r="D112" s="2"/>
      <c r="E112" s="2"/>
      <c r="F112" s="2"/>
      <c r="G112" s="2"/>
      <c r="H112" s="2"/>
      <c r="I112" s="2"/>
      <c r="J112" s="2"/>
      <c r="K112" s="2"/>
      <c r="L112" s="2"/>
      <c r="M112" s="2"/>
      <c r="N112" s="2"/>
      <c r="O112" s="2"/>
    </row>
    <row r="113" spans="3:15" s="310" customFormat="1" x14ac:dyDescent="0.25">
      <c r="C113" s="2"/>
      <c r="D113" s="2"/>
      <c r="E113" s="2"/>
      <c r="F113" s="2"/>
      <c r="G113" s="2"/>
      <c r="H113" s="2"/>
      <c r="I113" s="2"/>
      <c r="J113" s="2"/>
      <c r="K113" s="2"/>
      <c r="L113" s="2"/>
      <c r="M113" s="2"/>
      <c r="N113" s="2"/>
      <c r="O113" s="2"/>
    </row>
    <row r="114" spans="3:15" s="310" customFormat="1" x14ac:dyDescent="0.25">
      <c r="C114" s="2"/>
      <c r="D114" s="2"/>
      <c r="E114" s="2"/>
      <c r="F114" s="2"/>
      <c r="G114" s="2"/>
      <c r="H114" s="2"/>
      <c r="I114" s="2"/>
      <c r="J114" s="2"/>
      <c r="K114" s="2"/>
      <c r="L114" s="2"/>
      <c r="M114" s="2"/>
      <c r="N114" s="2"/>
      <c r="O114" s="2"/>
    </row>
    <row r="115" spans="3:15" s="310" customFormat="1" x14ac:dyDescent="0.25">
      <c r="C115" s="2"/>
      <c r="D115" s="2"/>
      <c r="E115" s="2"/>
      <c r="F115" s="2"/>
      <c r="G115" s="2"/>
      <c r="H115" s="2"/>
      <c r="I115" s="2"/>
      <c r="J115" s="2"/>
      <c r="K115" s="2"/>
      <c r="L115" s="2"/>
      <c r="M115" s="2"/>
      <c r="N115" s="2"/>
      <c r="O115" s="2"/>
    </row>
    <row r="116" spans="3:15" s="310" customFormat="1" x14ac:dyDescent="0.25">
      <c r="C116" s="2"/>
      <c r="D116" s="2"/>
      <c r="E116" s="2"/>
      <c r="F116" s="2"/>
      <c r="G116" s="2"/>
      <c r="H116" s="2"/>
      <c r="I116" s="2"/>
      <c r="J116" s="2"/>
      <c r="K116" s="2"/>
      <c r="L116" s="2"/>
      <c r="M116" s="2"/>
      <c r="N116" s="2"/>
      <c r="O116" s="2"/>
    </row>
    <row r="117" spans="3:15" s="310" customFormat="1" x14ac:dyDescent="0.25">
      <c r="C117" s="2"/>
      <c r="D117" s="2"/>
      <c r="E117" s="2"/>
      <c r="F117" s="2"/>
      <c r="G117" s="2"/>
      <c r="H117" s="2"/>
      <c r="I117" s="2"/>
      <c r="J117" s="2"/>
      <c r="K117" s="2"/>
      <c r="L117" s="2"/>
      <c r="M117" s="2"/>
      <c r="N117" s="2"/>
      <c r="O117" s="2"/>
    </row>
    <row r="118" spans="3:15" s="310" customFormat="1" x14ac:dyDescent="0.25">
      <c r="C118" s="2"/>
      <c r="D118" s="2"/>
      <c r="E118" s="2"/>
      <c r="F118" s="2"/>
      <c r="G118" s="2"/>
      <c r="H118" s="2"/>
      <c r="I118" s="2"/>
      <c r="J118" s="2"/>
      <c r="K118" s="2"/>
      <c r="L118" s="2"/>
      <c r="M118" s="2"/>
      <c r="N118" s="2"/>
      <c r="O118" s="2"/>
    </row>
    <row r="119" spans="3:15" s="310" customFormat="1" x14ac:dyDescent="0.25">
      <c r="C119" s="2"/>
      <c r="D119" s="2"/>
      <c r="E119" s="2"/>
      <c r="F119" s="2"/>
      <c r="G119" s="2"/>
      <c r="H119" s="2"/>
      <c r="I119" s="2"/>
      <c r="J119" s="2"/>
      <c r="K119" s="2"/>
      <c r="L119" s="2"/>
      <c r="M119" s="2"/>
      <c r="N119" s="2"/>
      <c r="O119" s="2"/>
    </row>
    <row r="120" spans="3:15" s="310" customFormat="1" x14ac:dyDescent="0.25">
      <c r="C120" s="2"/>
      <c r="D120" s="2"/>
      <c r="E120" s="2"/>
      <c r="F120" s="2"/>
      <c r="G120" s="2"/>
      <c r="H120" s="2"/>
      <c r="I120" s="2"/>
      <c r="J120" s="2"/>
      <c r="K120" s="2"/>
      <c r="L120" s="2"/>
      <c r="M120" s="2"/>
      <c r="N120" s="2"/>
      <c r="O120" s="2"/>
    </row>
    <row r="121" spans="3:15" s="310" customFormat="1" x14ac:dyDescent="0.25">
      <c r="C121" s="2"/>
      <c r="D121" s="2"/>
      <c r="E121" s="2"/>
      <c r="F121" s="2"/>
      <c r="G121" s="2"/>
      <c r="H121" s="2"/>
      <c r="I121" s="2"/>
      <c r="J121" s="2"/>
      <c r="K121" s="2"/>
      <c r="L121" s="2"/>
      <c r="M121" s="2"/>
      <c r="N121" s="2"/>
      <c r="O121" s="2"/>
    </row>
    <row r="122" spans="3:15" s="310" customFormat="1" x14ac:dyDescent="0.25">
      <c r="C122" s="2"/>
      <c r="D122" s="2"/>
      <c r="E122" s="2"/>
      <c r="F122" s="2"/>
      <c r="G122" s="2"/>
      <c r="H122" s="2"/>
      <c r="I122" s="2"/>
      <c r="J122" s="2"/>
      <c r="K122" s="2"/>
      <c r="L122" s="2"/>
      <c r="M122" s="2"/>
      <c r="N122" s="2"/>
      <c r="O122" s="2"/>
    </row>
    <row r="123" spans="3:15" s="310" customFormat="1" x14ac:dyDescent="0.25">
      <c r="C123" s="2"/>
      <c r="D123" s="2"/>
      <c r="E123" s="2"/>
      <c r="F123" s="2"/>
      <c r="G123" s="2"/>
      <c r="H123" s="2"/>
      <c r="I123" s="2"/>
      <c r="J123" s="2"/>
      <c r="K123" s="2"/>
      <c r="L123" s="2"/>
      <c r="M123" s="2"/>
      <c r="N123" s="2"/>
      <c r="O123" s="2"/>
    </row>
    <row r="124" spans="3:15" s="310" customFormat="1" x14ac:dyDescent="0.25">
      <c r="C124" s="2"/>
      <c r="D124" s="2"/>
      <c r="E124" s="2"/>
      <c r="F124" s="2"/>
      <c r="G124" s="2"/>
      <c r="H124" s="2"/>
      <c r="I124" s="2"/>
      <c r="J124" s="2"/>
      <c r="K124" s="2"/>
      <c r="L124" s="2"/>
      <c r="M124" s="2"/>
      <c r="N124" s="2"/>
      <c r="O124" s="2"/>
    </row>
    <row r="125" spans="3:15" s="310" customFormat="1" x14ac:dyDescent="0.25">
      <c r="C125" s="2"/>
      <c r="D125" s="2"/>
      <c r="E125" s="2"/>
      <c r="F125" s="2"/>
      <c r="G125" s="2"/>
      <c r="H125" s="2"/>
      <c r="I125" s="2"/>
      <c r="J125" s="2"/>
      <c r="K125" s="2"/>
      <c r="L125" s="2"/>
      <c r="M125" s="2"/>
      <c r="N125" s="2"/>
      <c r="O125" s="2"/>
    </row>
    <row r="126" spans="3:15" s="310" customFormat="1" x14ac:dyDescent="0.25">
      <c r="C126" s="2"/>
      <c r="D126" s="2"/>
      <c r="E126" s="2"/>
      <c r="F126" s="2"/>
      <c r="G126" s="2"/>
      <c r="H126" s="2"/>
      <c r="I126" s="2"/>
      <c r="J126" s="2"/>
      <c r="K126" s="2"/>
      <c r="L126" s="2"/>
      <c r="M126" s="2"/>
      <c r="N126" s="2"/>
      <c r="O126" s="2"/>
    </row>
    <row r="127" spans="3:15" s="310" customFormat="1" x14ac:dyDescent="0.25">
      <c r="C127" s="2"/>
      <c r="D127" s="2"/>
      <c r="E127" s="2"/>
      <c r="F127" s="2"/>
      <c r="G127" s="2"/>
      <c r="H127" s="2"/>
      <c r="I127" s="2"/>
      <c r="J127" s="2"/>
      <c r="K127" s="2"/>
      <c r="L127" s="2"/>
      <c r="M127" s="2"/>
      <c r="N127" s="2"/>
      <c r="O127" s="2"/>
    </row>
    <row r="128" spans="3:15" s="310" customFormat="1" x14ac:dyDescent="0.25">
      <c r="C128" s="2"/>
      <c r="D128" s="2"/>
      <c r="E128" s="2"/>
      <c r="F128" s="2"/>
      <c r="G128" s="2"/>
      <c r="H128" s="2"/>
      <c r="I128" s="2"/>
      <c r="J128" s="2"/>
      <c r="K128" s="2"/>
      <c r="L128" s="2"/>
      <c r="M128" s="2"/>
      <c r="N128" s="2"/>
      <c r="O128" s="2"/>
    </row>
    <row r="129" spans="3:15" s="310" customFormat="1" x14ac:dyDescent="0.25">
      <c r="C129" s="2"/>
      <c r="D129" s="2"/>
      <c r="E129" s="2"/>
      <c r="F129" s="2"/>
      <c r="G129" s="2"/>
      <c r="H129" s="2"/>
      <c r="I129" s="2"/>
      <c r="J129" s="2"/>
      <c r="K129" s="2"/>
      <c r="L129" s="2"/>
      <c r="M129" s="2"/>
      <c r="N129" s="2"/>
      <c r="O129" s="2"/>
    </row>
    <row r="130" spans="3:15" s="310" customFormat="1" x14ac:dyDescent="0.25">
      <c r="C130" s="2"/>
      <c r="D130" s="2"/>
      <c r="E130" s="2"/>
      <c r="F130" s="2"/>
      <c r="G130" s="2"/>
      <c r="H130" s="2"/>
      <c r="I130" s="2"/>
      <c r="J130" s="2"/>
      <c r="K130" s="2"/>
      <c r="L130" s="2"/>
      <c r="M130" s="2"/>
      <c r="N130" s="2"/>
      <c r="O130" s="2"/>
    </row>
    <row r="131" spans="3:15" s="310" customFormat="1" x14ac:dyDescent="0.25">
      <c r="C131" s="2"/>
      <c r="D131" s="2"/>
      <c r="E131" s="2"/>
      <c r="F131" s="2"/>
      <c r="G131" s="2"/>
      <c r="H131" s="2"/>
      <c r="I131" s="2"/>
      <c r="J131" s="2"/>
      <c r="K131" s="2"/>
      <c r="L131" s="2"/>
      <c r="M131" s="2"/>
      <c r="N131" s="2"/>
      <c r="O131" s="2"/>
    </row>
    <row r="132" spans="3:15" s="310" customFormat="1" x14ac:dyDescent="0.25">
      <c r="C132" s="2"/>
      <c r="D132" s="2"/>
      <c r="E132" s="2"/>
      <c r="F132" s="2"/>
      <c r="G132" s="2"/>
      <c r="H132" s="2"/>
      <c r="I132" s="2"/>
      <c r="J132" s="2"/>
      <c r="K132" s="2"/>
      <c r="L132" s="2"/>
      <c r="M132" s="2"/>
      <c r="N132" s="2"/>
      <c r="O132" s="2"/>
    </row>
    <row r="133" spans="3:15" s="310" customFormat="1" x14ac:dyDescent="0.25">
      <c r="C133" s="2"/>
      <c r="D133" s="2"/>
      <c r="E133" s="2"/>
      <c r="F133" s="2"/>
      <c r="G133" s="2"/>
      <c r="H133" s="2"/>
      <c r="I133" s="2"/>
      <c r="J133" s="2"/>
      <c r="K133" s="2"/>
      <c r="L133" s="2"/>
      <c r="M133" s="2"/>
      <c r="N133" s="2"/>
      <c r="O133" s="2"/>
    </row>
    <row r="134" spans="3:15" s="310" customFormat="1" x14ac:dyDescent="0.25">
      <c r="C134" s="2"/>
      <c r="D134" s="2"/>
      <c r="E134" s="2"/>
      <c r="F134" s="2"/>
      <c r="G134" s="2"/>
      <c r="H134" s="2"/>
      <c r="I134" s="2"/>
      <c r="J134" s="2"/>
      <c r="K134" s="2"/>
      <c r="L134" s="2"/>
      <c r="M134" s="2"/>
      <c r="N134" s="2"/>
      <c r="O134" s="2"/>
    </row>
    <row r="135" spans="3:15" s="310" customFormat="1" x14ac:dyDescent="0.25">
      <c r="C135" s="2"/>
      <c r="D135" s="2"/>
      <c r="E135" s="2"/>
      <c r="F135" s="2"/>
      <c r="G135" s="2"/>
      <c r="H135" s="2"/>
      <c r="I135" s="2"/>
      <c r="J135" s="2"/>
      <c r="K135" s="2"/>
      <c r="L135" s="2"/>
      <c r="M135" s="2"/>
      <c r="N135" s="2"/>
      <c r="O135" s="2"/>
    </row>
    <row r="136" spans="3:15" s="310" customFormat="1" x14ac:dyDescent="0.25">
      <c r="C136" s="2"/>
      <c r="D136" s="2"/>
      <c r="E136" s="2"/>
      <c r="F136" s="2"/>
      <c r="G136" s="2"/>
      <c r="H136" s="2"/>
      <c r="I136" s="2"/>
      <c r="J136" s="2"/>
      <c r="K136" s="2"/>
      <c r="L136" s="2"/>
      <c r="M136" s="2"/>
      <c r="N136" s="2"/>
      <c r="O136" s="2"/>
    </row>
    <row r="137" spans="3:15" s="310" customFormat="1" x14ac:dyDescent="0.25">
      <c r="C137" s="2"/>
      <c r="D137" s="2"/>
      <c r="E137" s="2"/>
      <c r="F137" s="2"/>
      <c r="G137" s="2"/>
      <c r="H137" s="2"/>
      <c r="I137" s="2"/>
      <c r="J137" s="2"/>
      <c r="K137" s="2"/>
      <c r="L137" s="2"/>
      <c r="M137" s="2"/>
      <c r="N137" s="2"/>
      <c r="O137" s="2"/>
    </row>
    <row r="138" spans="3:15" s="310" customFormat="1" x14ac:dyDescent="0.25">
      <c r="C138" s="2"/>
      <c r="D138" s="2"/>
      <c r="E138" s="2"/>
      <c r="F138" s="2"/>
      <c r="G138" s="2"/>
      <c r="H138" s="2"/>
      <c r="I138" s="2"/>
      <c r="J138" s="2"/>
      <c r="K138" s="2"/>
      <c r="L138" s="2"/>
      <c r="M138" s="2"/>
      <c r="N138" s="2"/>
      <c r="O138" s="2"/>
    </row>
    <row r="139" spans="3:15" s="310" customFormat="1" x14ac:dyDescent="0.25">
      <c r="C139" s="2"/>
      <c r="D139" s="2"/>
      <c r="E139" s="2"/>
      <c r="F139" s="2"/>
      <c r="G139" s="2"/>
      <c r="H139" s="2"/>
      <c r="I139" s="2"/>
      <c r="J139" s="2"/>
      <c r="K139" s="2"/>
      <c r="L139" s="2"/>
      <c r="M139" s="2"/>
      <c r="N139" s="2"/>
      <c r="O139" s="2"/>
    </row>
    <row r="140" spans="3:15" s="310" customFormat="1" x14ac:dyDescent="0.25">
      <c r="C140" s="2"/>
      <c r="D140" s="2"/>
      <c r="E140" s="2"/>
      <c r="F140" s="2"/>
      <c r="G140" s="2"/>
      <c r="H140" s="2"/>
      <c r="I140" s="2"/>
      <c r="J140" s="2"/>
      <c r="K140" s="2"/>
      <c r="L140" s="2"/>
      <c r="M140" s="2"/>
      <c r="N140" s="2"/>
      <c r="O140" s="2"/>
    </row>
    <row r="141" spans="3:15" s="310" customFormat="1" x14ac:dyDescent="0.25">
      <c r="C141" s="2"/>
      <c r="D141" s="2"/>
      <c r="E141" s="2"/>
      <c r="F141" s="2"/>
      <c r="G141" s="2"/>
      <c r="H141" s="2"/>
      <c r="I141" s="2"/>
      <c r="J141" s="2"/>
      <c r="K141" s="2"/>
      <c r="L141" s="2"/>
      <c r="M141" s="2"/>
      <c r="N141" s="2"/>
      <c r="O141" s="2"/>
    </row>
    <row r="142" spans="3:15" s="310" customFormat="1" x14ac:dyDescent="0.25">
      <c r="C142" s="2"/>
      <c r="D142" s="2"/>
      <c r="E142" s="2"/>
      <c r="F142" s="2"/>
      <c r="G142" s="2"/>
      <c r="H142" s="2"/>
      <c r="I142" s="2"/>
      <c r="J142" s="2"/>
      <c r="K142" s="2"/>
      <c r="L142" s="2"/>
      <c r="M142" s="2"/>
      <c r="N142" s="2"/>
      <c r="O142" s="2"/>
    </row>
    <row r="143" spans="3:15" s="310" customFormat="1" x14ac:dyDescent="0.25">
      <c r="C143" s="2"/>
      <c r="D143" s="2"/>
      <c r="E143" s="2"/>
      <c r="F143" s="2"/>
      <c r="G143" s="2"/>
      <c r="H143" s="2"/>
      <c r="I143" s="2"/>
      <c r="J143" s="2"/>
      <c r="K143" s="2"/>
      <c r="L143" s="2"/>
      <c r="M143" s="2"/>
      <c r="N143" s="2"/>
      <c r="O143" s="2"/>
    </row>
    <row r="144" spans="3:15" s="310" customFormat="1" x14ac:dyDescent="0.25">
      <c r="C144" s="2"/>
      <c r="D144" s="2"/>
      <c r="E144" s="2"/>
      <c r="F144" s="2"/>
      <c r="G144" s="2"/>
      <c r="H144" s="2"/>
      <c r="I144" s="2"/>
      <c r="J144" s="2"/>
      <c r="K144" s="2"/>
      <c r="L144" s="2"/>
      <c r="M144" s="2"/>
      <c r="N144" s="2"/>
      <c r="O144" s="2"/>
    </row>
    <row r="145" spans="3:15" s="310" customFormat="1" x14ac:dyDescent="0.25">
      <c r="C145" s="2"/>
      <c r="D145" s="2"/>
      <c r="E145" s="2"/>
      <c r="F145" s="2"/>
      <c r="G145" s="2"/>
      <c r="H145" s="2"/>
      <c r="I145" s="2"/>
      <c r="J145" s="2"/>
      <c r="K145" s="2"/>
      <c r="L145" s="2"/>
      <c r="M145" s="2"/>
      <c r="N145" s="2"/>
      <c r="O145" s="2"/>
    </row>
    <row r="146" spans="3:15" s="310" customFormat="1" x14ac:dyDescent="0.25">
      <c r="C146" s="2"/>
      <c r="D146" s="2"/>
      <c r="E146" s="2"/>
      <c r="F146" s="2"/>
      <c r="G146" s="2"/>
      <c r="H146" s="2"/>
      <c r="I146" s="2"/>
      <c r="J146" s="2"/>
      <c r="K146" s="2"/>
      <c r="L146" s="2"/>
      <c r="M146" s="2"/>
      <c r="N146" s="2"/>
      <c r="O146" s="2"/>
    </row>
    <row r="147" spans="3:15" s="310" customFormat="1" x14ac:dyDescent="0.25">
      <c r="C147" s="2"/>
      <c r="D147" s="2"/>
      <c r="E147" s="2"/>
      <c r="F147" s="2"/>
      <c r="G147" s="2"/>
      <c r="H147" s="2"/>
      <c r="I147" s="2"/>
      <c r="J147" s="2"/>
      <c r="K147" s="2"/>
      <c r="L147" s="2"/>
      <c r="M147" s="2"/>
      <c r="N147" s="2"/>
      <c r="O147" s="2"/>
    </row>
    <row r="148" spans="3:15" s="310" customFormat="1" x14ac:dyDescent="0.25">
      <c r="C148" s="2"/>
      <c r="D148" s="2"/>
      <c r="E148" s="2"/>
      <c r="F148" s="2"/>
      <c r="G148" s="2"/>
      <c r="H148" s="2"/>
      <c r="I148" s="2"/>
      <c r="J148" s="2"/>
      <c r="K148" s="2"/>
      <c r="L148" s="2"/>
      <c r="M148" s="2"/>
      <c r="N148" s="2"/>
      <c r="O148" s="2"/>
    </row>
    <row r="149" spans="3:15" s="310" customFormat="1" x14ac:dyDescent="0.25">
      <c r="C149" s="2"/>
      <c r="D149" s="2"/>
      <c r="E149" s="2"/>
      <c r="F149" s="2"/>
      <c r="G149" s="2"/>
      <c r="H149" s="2"/>
      <c r="I149" s="2"/>
      <c r="J149" s="2"/>
      <c r="K149" s="2"/>
      <c r="L149" s="2"/>
      <c r="M149" s="2"/>
      <c r="N149" s="2"/>
      <c r="O149" s="2"/>
    </row>
    <row r="150" spans="3:15" s="310" customFormat="1" x14ac:dyDescent="0.25">
      <c r="C150" s="2"/>
      <c r="D150" s="2"/>
      <c r="E150" s="2"/>
      <c r="F150" s="2"/>
      <c r="G150" s="2"/>
      <c r="H150" s="2"/>
      <c r="I150" s="2"/>
      <c r="J150" s="2"/>
      <c r="K150" s="2"/>
      <c r="L150" s="2"/>
      <c r="M150" s="2"/>
      <c r="N150" s="2"/>
      <c r="O150" s="2"/>
    </row>
    <row r="151" spans="3:15" s="310" customFormat="1" x14ac:dyDescent="0.25">
      <c r="C151" s="2"/>
      <c r="D151" s="2"/>
      <c r="E151" s="2"/>
      <c r="F151" s="2"/>
      <c r="G151" s="2"/>
      <c r="H151" s="2"/>
      <c r="I151" s="2"/>
      <c r="J151" s="2"/>
      <c r="K151" s="2"/>
      <c r="L151" s="2"/>
      <c r="M151" s="2"/>
      <c r="N151" s="2"/>
      <c r="O151" s="2"/>
    </row>
    <row r="152" spans="3:15" s="310" customFormat="1" x14ac:dyDescent="0.25">
      <c r="C152" s="2"/>
      <c r="D152" s="2"/>
      <c r="E152" s="2"/>
      <c r="F152" s="2"/>
      <c r="G152" s="2"/>
      <c r="H152" s="2"/>
      <c r="I152" s="2"/>
      <c r="J152" s="2"/>
      <c r="K152" s="2"/>
      <c r="L152" s="2"/>
      <c r="M152" s="2"/>
      <c r="N152" s="2"/>
      <c r="O152" s="2"/>
    </row>
    <row r="153" spans="3:15" s="310" customFormat="1" x14ac:dyDescent="0.25">
      <c r="C153" s="2"/>
      <c r="D153" s="2"/>
      <c r="E153" s="2"/>
      <c r="F153" s="2"/>
      <c r="G153" s="2"/>
      <c r="H153" s="2"/>
      <c r="I153" s="2"/>
      <c r="J153" s="2"/>
      <c r="K153" s="2"/>
      <c r="L153" s="2"/>
      <c r="M153" s="2"/>
      <c r="N153" s="2"/>
      <c r="O153" s="2"/>
    </row>
    <row r="154" spans="3:15" s="310" customFormat="1" x14ac:dyDescent="0.25">
      <c r="C154" s="2"/>
      <c r="D154" s="2"/>
      <c r="E154" s="2"/>
      <c r="F154" s="2"/>
      <c r="G154" s="2"/>
      <c r="H154" s="2"/>
      <c r="I154" s="2"/>
      <c r="J154" s="2"/>
      <c r="K154" s="2"/>
      <c r="L154" s="2"/>
      <c r="M154" s="2"/>
      <c r="N154" s="2"/>
      <c r="O154" s="2"/>
    </row>
    <row r="155" spans="3:15" s="310" customFormat="1" x14ac:dyDescent="0.25">
      <c r="C155" s="2"/>
      <c r="D155" s="2"/>
      <c r="E155" s="2"/>
      <c r="F155" s="2"/>
      <c r="G155" s="2"/>
      <c r="H155" s="2"/>
      <c r="I155" s="2"/>
      <c r="J155" s="2"/>
      <c r="K155" s="2"/>
      <c r="L155" s="2"/>
      <c r="M155" s="2"/>
      <c r="N155" s="2"/>
      <c r="O155" s="2"/>
    </row>
    <row r="156" spans="3:15" s="310" customFormat="1" x14ac:dyDescent="0.25">
      <c r="C156" s="2"/>
      <c r="D156" s="2"/>
      <c r="E156" s="2"/>
      <c r="F156" s="2"/>
      <c r="G156" s="2"/>
      <c r="H156" s="2"/>
      <c r="I156" s="2"/>
      <c r="J156" s="2"/>
      <c r="K156" s="2"/>
      <c r="L156" s="2"/>
      <c r="M156" s="2"/>
      <c r="N156" s="2"/>
      <c r="O156" s="2"/>
    </row>
  </sheetData>
  <sortState xmlns:xlrd2="http://schemas.microsoft.com/office/spreadsheetml/2017/richdata2" ref="A7:FI30">
    <sortCondition descending="1" ref="C7:C30"/>
  </sortState>
  <mergeCells count="25">
    <mergeCell ref="M40:N40"/>
    <mergeCell ref="E39:N39"/>
    <mergeCell ref="M5:N5"/>
    <mergeCell ref="A38:B38"/>
    <mergeCell ref="A39:B39"/>
    <mergeCell ref="A40:B40"/>
    <mergeCell ref="E40:F40"/>
    <mergeCell ref="G40:H40"/>
    <mergeCell ref="K5:L5"/>
    <mergeCell ref="I40:J40"/>
    <mergeCell ref="K40:L40"/>
    <mergeCell ref="D5:D6"/>
    <mergeCell ref="A2:Q2"/>
    <mergeCell ref="A3:Q3"/>
    <mergeCell ref="A5:A6"/>
    <mergeCell ref="B5:B6"/>
    <mergeCell ref="C5:C6"/>
    <mergeCell ref="E5:F5"/>
    <mergeCell ref="G5:H5"/>
    <mergeCell ref="Q5:Q6"/>
    <mergeCell ref="P5:P6"/>
    <mergeCell ref="P4:Q4"/>
    <mergeCell ref="I5:J5"/>
    <mergeCell ref="E4:N4"/>
    <mergeCell ref="O5:O6"/>
  </mergeCells>
  <phoneticPr fontId="0" type="noConversion"/>
  <dataValidations disablePrompts="1" count="1">
    <dataValidation type="decimal" allowBlank="1" showInputMessage="1" showErrorMessage="1" sqref="E15:F15 I15:N15 P37 O37:O39 E12:N14 E7:P11 O12:P36 E16:N37" xr:uid="{00000000-0002-0000-2600-000000000000}">
      <formula1>0</formula1>
      <formula2>1</formula2>
    </dataValidation>
  </dataValidations>
  <pageMargins left="0.78740157480314965" right="0.78740157480314965" top="0.98425196850393704" bottom="0.98425196850393704" header="0.51181102362204722" footer="0.51181102362204722"/>
  <pageSetup paperSize="9" scale="65" orientation="landscape" r:id="rId1"/>
  <headerFooter differentFirst="1" alignWithMargins="0">
    <oddFooter>&amp;R&amp;8 &amp;10 41</oddFooter>
    <firstFooter>&amp;R40</firstFooter>
  </headerFooter>
  <rowBreaks count="1" manualBreakCount="1">
    <brk id="33"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6">
    <tabColor rgb="FFC00000"/>
    <pageSetUpPr fitToPage="1"/>
  </sheetPr>
  <dimension ref="A1:FJ94"/>
  <sheetViews>
    <sheetView topLeftCell="A5" zoomScale="80" zoomScaleNormal="80" workbookViewId="0">
      <selection activeCell="E16" sqref="E16:N16"/>
    </sheetView>
  </sheetViews>
  <sheetFormatPr baseColWidth="10" defaultColWidth="11.44140625" defaultRowHeight="13.2" x14ac:dyDescent="0.25"/>
  <cols>
    <col min="1" max="1" width="24" style="9" customWidth="1"/>
    <col min="2" max="2" width="20.44140625" style="9" customWidth="1"/>
    <col min="3" max="3" width="17.6640625" style="8" customWidth="1"/>
    <col min="4" max="4" width="13.6640625" style="8" customWidth="1"/>
    <col min="5" max="8" width="8.33203125" style="8" customWidth="1"/>
    <col min="9" max="9" width="8.109375" style="8" customWidth="1"/>
    <col min="10" max="10" width="8.44140625" style="8" customWidth="1"/>
    <col min="11" max="14" width="8.109375" style="8" customWidth="1"/>
    <col min="15" max="15" width="11.44140625" style="8" customWidth="1"/>
    <col min="17" max="17" width="12.44140625" customWidth="1"/>
  </cols>
  <sheetData>
    <row r="1" spans="1:166" ht="105" customHeight="1" x14ac:dyDescent="0.25">
      <c r="A1" s="310"/>
      <c r="B1" s="310"/>
      <c r="C1" s="2"/>
      <c r="D1" s="2"/>
      <c r="E1" s="2"/>
      <c r="F1" s="2"/>
      <c r="G1" s="2"/>
      <c r="H1" s="2"/>
      <c r="I1" s="2"/>
      <c r="J1" s="2"/>
      <c r="K1" s="2"/>
      <c r="L1" s="2"/>
      <c r="M1" s="2"/>
      <c r="N1" s="2"/>
      <c r="O1" s="2"/>
      <c r="P1" s="132"/>
      <c r="Q1" s="132"/>
      <c r="R1" s="132"/>
      <c r="S1" s="132"/>
      <c r="T1" s="132"/>
      <c r="U1" s="132"/>
      <c r="V1" s="132"/>
      <c r="W1" s="132"/>
      <c r="X1" s="132"/>
      <c r="Y1" s="132"/>
      <c r="Z1" s="132"/>
      <c r="AA1" s="132"/>
      <c r="AB1" s="132"/>
      <c r="AC1" s="132"/>
      <c r="AD1" s="132"/>
      <c r="AE1" s="132"/>
      <c r="AF1" s="132"/>
      <c r="AG1" s="132"/>
      <c r="AH1" s="132"/>
      <c r="AI1" s="132"/>
      <c r="AJ1" s="132"/>
      <c r="AK1" s="132"/>
      <c r="AL1" s="132"/>
      <c r="AM1" s="132"/>
      <c r="AN1" s="132"/>
      <c r="AO1" s="132"/>
      <c r="AP1" s="132"/>
      <c r="AQ1" s="132"/>
      <c r="AR1" s="132"/>
      <c r="AS1" s="132"/>
      <c r="AT1" s="132"/>
      <c r="AU1" s="132"/>
      <c r="AV1" s="132"/>
      <c r="AW1" s="132"/>
      <c r="AX1" s="132"/>
      <c r="AY1" s="132"/>
      <c r="AZ1" s="132"/>
      <c r="BA1" s="132"/>
      <c r="BB1" s="132"/>
      <c r="BC1" s="132"/>
      <c r="BD1" s="132"/>
      <c r="BE1" s="132"/>
      <c r="BF1" s="132"/>
      <c r="BG1" s="132"/>
      <c r="BH1" s="132"/>
      <c r="BI1" s="132"/>
      <c r="BJ1" s="132"/>
      <c r="BK1" s="132"/>
      <c r="BL1" s="132"/>
      <c r="BM1" s="132"/>
      <c r="BN1" s="132"/>
      <c r="BO1" s="132"/>
      <c r="BP1" s="132"/>
      <c r="BQ1" s="132"/>
      <c r="BR1" s="132"/>
      <c r="BS1" s="132"/>
      <c r="BT1" s="132"/>
      <c r="BU1" s="132"/>
      <c r="BV1" s="132"/>
      <c r="BW1" s="132"/>
      <c r="BX1" s="132"/>
      <c r="BY1" s="132"/>
      <c r="BZ1" s="132"/>
      <c r="CA1" s="132"/>
      <c r="CB1" s="132"/>
      <c r="CC1" s="132"/>
      <c r="CD1" s="132"/>
      <c r="CE1" s="132"/>
      <c r="CF1" s="132"/>
      <c r="CG1" s="132"/>
      <c r="CH1" s="132"/>
      <c r="CI1" s="132"/>
      <c r="CJ1" s="132"/>
      <c r="CK1" s="132"/>
      <c r="CL1" s="132"/>
      <c r="CM1" s="132"/>
      <c r="CN1" s="132"/>
      <c r="CO1" s="132"/>
      <c r="CP1" s="132"/>
      <c r="CQ1" s="132"/>
      <c r="CR1" s="132"/>
      <c r="CS1" s="132"/>
      <c r="CT1" s="132"/>
      <c r="CU1" s="132"/>
      <c r="CV1" s="132"/>
      <c r="CW1" s="132"/>
      <c r="CX1" s="132"/>
      <c r="CY1" s="132"/>
      <c r="CZ1" s="132"/>
      <c r="DA1" s="132"/>
      <c r="DB1" s="132"/>
      <c r="DC1" s="132"/>
      <c r="DD1" s="132"/>
      <c r="DE1" s="132"/>
      <c r="DF1" s="132"/>
      <c r="DG1" s="132"/>
      <c r="DH1" s="132"/>
      <c r="DI1" s="132"/>
      <c r="DJ1" s="132"/>
      <c r="DK1" s="132"/>
      <c r="DL1" s="132"/>
      <c r="DM1" s="132"/>
      <c r="DN1" s="132"/>
      <c r="DO1" s="132"/>
      <c r="DP1" s="132"/>
      <c r="DQ1" s="132"/>
      <c r="DR1" s="132"/>
      <c r="DS1" s="132"/>
      <c r="DT1" s="132"/>
      <c r="DU1" s="132"/>
      <c r="DV1" s="132"/>
      <c r="DW1" s="132"/>
      <c r="DX1" s="132"/>
      <c r="DY1" s="132"/>
      <c r="DZ1" s="132"/>
      <c r="EA1" s="132"/>
      <c r="EB1" s="132"/>
      <c r="EC1" s="132"/>
      <c r="ED1" s="132"/>
      <c r="EE1" s="132"/>
      <c r="EF1" s="132"/>
      <c r="EG1" s="132"/>
      <c r="EH1" s="132"/>
      <c r="EI1" s="132"/>
      <c r="EJ1" s="132"/>
      <c r="EK1" s="132"/>
      <c r="EL1" s="132"/>
      <c r="EM1" s="132"/>
      <c r="EN1" s="132"/>
      <c r="EO1" s="132"/>
      <c r="EP1" s="132"/>
      <c r="EQ1" s="132"/>
      <c r="ER1" s="132"/>
      <c r="ES1" s="132"/>
      <c r="ET1" s="132"/>
      <c r="EU1" s="132"/>
      <c r="EV1" s="132"/>
      <c r="EW1" s="132"/>
      <c r="EX1" s="132"/>
      <c r="EY1" s="132"/>
      <c r="EZ1" s="132"/>
      <c r="FA1" s="132"/>
      <c r="FB1" s="132"/>
      <c r="FC1" s="132"/>
      <c r="FD1" s="132"/>
      <c r="FE1" s="132"/>
      <c r="FF1" s="132"/>
      <c r="FG1" s="132"/>
      <c r="FH1" s="132"/>
      <c r="FI1" s="132"/>
      <c r="FJ1" s="132"/>
    </row>
    <row r="2" spans="1:166" ht="67.5" customHeight="1" x14ac:dyDescent="0.25">
      <c r="A2" s="901" t="s">
        <v>163</v>
      </c>
      <c r="B2" s="901"/>
      <c r="C2" s="901"/>
      <c r="D2" s="901"/>
      <c r="E2" s="901"/>
      <c r="F2" s="901"/>
      <c r="G2" s="901"/>
      <c r="H2" s="901"/>
      <c r="I2" s="902"/>
      <c r="J2" s="902"/>
      <c r="K2" s="902"/>
      <c r="L2" s="902"/>
      <c r="M2" s="902"/>
      <c r="N2" s="902"/>
      <c r="O2" s="902"/>
      <c r="P2" s="902"/>
      <c r="Q2" s="902"/>
      <c r="R2" s="132"/>
      <c r="S2" s="132"/>
      <c r="T2" s="132"/>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c r="AS2" s="132"/>
      <c r="AT2" s="132"/>
      <c r="AU2" s="132"/>
      <c r="AV2" s="132"/>
      <c r="AW2" s="132"/>
      <c r="AX2" s="132"/>
      <c r="AY2" s="132"/>
      <c r="AZ2" s="132"/>
      <c r="BA2" s="132"/>
      <c r="BB2" s="132"/>
      <c r="BC2" s="132"/>
      <c r="BD2" s="132"/>
      <c r="BE2" s="132"/>
      <c r="BF2" s="132"/>
      <c r="BG2" s="132"/>
      <c r="BH2" s="132"/>
      <c r="BI2" s="132"/>
      <c r="BJ2" s="132"/>
      <c r="BK2" s="132"/>
      <c r="BL2" s="132"/>
      <c r="BM2" s="132"/>
      <c r="BN2" s="132"/>
      <c r="BO2" s="132"/>
      <c r="BP2" s="132"/>
      <c r="BQ2" s="132"/>
      <c r="BR2" s="132"/>
      <c r="BS2" s="132"/>
      <c r="BT2" s="132"/>
      <c r="BU2" s="132"/>
      <c r="BV2" s="132"/>
      <c r="BW2" s="132"/>
      <c r="BX2" s="132"/>
      <c r="BY2" s="132"/>
      <c r="BZ2" s="132"/>
      <c r="CA2" s="132"/>
      <c r="CB2" s="132"/>
      <c r="CC2" s="132"/>
      <c r="CD2" s="132"/>
      <c r="CE2" s="132"/>
      <c r="CF2" s="132"/>
      <c r="CG2" s="132"/>
      <c r="CH2" s="132"/>
      <c r="CI2" s="132"/>
      <c r="CJ2" s="132"/>
      <c r="CK2" s="132"/>
      <c r="CL2" s="132"/>
      <c r="CM2" s="132"/>
      <c r="CN2" s="132"/>
      <c r="CO2" s="132"/>
      <c r="CP2" s="132"/>
      <c r="CQ2" s="132"/>
      <c r="CR2" s="132"/>
      <c r="CS2" s="132"/>
      <c r="CT2" s="132"/>
      <c r="CU2" s="132"/>
      <c r="CV2" s="132"/>
      <c r="CW2" s="132"/>
      <c r="CX2" s="132"/>
      <c r="CY2" s="132"/>
      <c r="CZ2" s="132"/>
      <c r="DA2" s="132"/>
      <c r="DB2" s="132"/>
      <c r="DC2" s="132"/>
      <c r="DD2" s="132"/>
      <c r="DE2" s="132"/>
      <c r="DF2" s="132"/>
      <c r="DG2" s="132"/>
      <c r="DH2" s="132"/>
      <c r="DI2" s="132"/>
      <c r="DJ2" s="132"/>
      <c r="DK2" s="132"/>
      <c r="DL2" s="132"/>
      <c r="DM2" s="132"/>
      <c r="DN2" s="132"/>
      <c r="DO2" s="132"/>
      <c r="DP2" s="132"/>
      <c r="DQ2" s="132"/>
      <c r="DR2" s="132"/>
      <c r="DS2" s="132"/>
      <c r="DT2" s="132"/>
      <c r="DU2" s="132"/>
      <c r="DV2" s="132"/>
      <c r="DW2" s="132"/>
      <c r="DX2" s="132"/>
      <c r="DY2" s="132"/>
      <c r="DZ2" s="132"/>
      <c r="EA2" s="132"/>
      <c r="EB2" s="132"/>
      <c r="EC2" s="132"/>
      <c r="ED2" s="132"/>
      <c r="EE2" s="132"/>
      <c r="EF2" s="132"/>
      <c r="EG2" s="132"/>
      <c r="EH2" s="132"/>
      <c r="EI2" s="132"/>
      <c r="EJ2" s="132"/>
      <c r="EK2" s="132"/>
      <c r="EL2" s="132"/>
      <c r="EM2" s="132"/>
      <c r="EN2" s="132"/>
      <c r="EO2" s="132"/>
      <c r="EP2" s="132"/>
      <c r="EQ2" s="132"/>
      <c r="ER2" s="132"/>
      <c r="ES2" s="132"/>
      <c r="ET2" s="132"/>
      <c r="EU2" s="132"/>
      <c r="EV2" s="132"/>
      <c r="EW2" s="132"/>
      <c r="EX2" s="132"/>
      <c r="EY2" s="132"/>
      <c r="EZ2" s="132"/>
      <c r="FA2" s="132"/>
      <c r="FB2" s="132"/>
      <c r="FC2" s="132"/>
      <c r="FD2" s="132"/>
      <c r="FE2" s="132"/>
      <c r="FF2" s="132"/>
      <c r="FG2" s="132"/>
      <c r="FH2" s="132"/>
      <c r="FI2" s="132"/>
      <c r="FJ2" s="132"/>
    </row>
    <row r="3" spans="1:166" ht="63" customHeight="1" x14ac:dyDescent="0.25">
      <c r="A3" s="903" t="s">
        <v>236</v>
      </c>
      <c r="B3" s="904"/>
      <c r="C3" s="904"/>
      <c r="D3" s="904"/>
      <c r="E3" s="904"/>
      <c r="F3" s="904"/>
      <c r="G3" s="904"/>
      <c r="H3" s="904"/>
      <c r="I3" s="904"/>
      <c r="J3" s="904"/>
      <c r="K3" s="904"/>
      <c r="L3" s="904"/>
      <c r="M3" s="904"/>
      <c r="N3" s="904"/>
      <c r="O3" s="905"/>
      <c r="P3" s="905"/>
      <c r="Q3" s="906"/>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32"/>
      <c r="AX3" s="132"/>
      <c r="AY3" s="132"/>
      <c r="AZ3" s="132"/>
      <c r="BA3" s="132"/>
      <c r="BB3" s="132"/>
      <c r="BC3" s="132"/>
      <c r="BD3" s="132"/>
      <c r="BE3" s="132"/>
      <c r="BF3" s="132"/>
      <c r="BG3" s="132"/>
      <c r="BH3" s="132"/>
      <c r="BI3" s="132"/>
      <c r="BJ3" s="132"/>
      <c r="BK3" s="132"/>
      <c r="BL3" s="132"/>
      <c r="BM3" s="132"/>
      <c r="BN3" s="132"/>
      <c r="BO3" s="132"/>
      <c r="BP3" s="132"/>
      <c r="BQ3" s="132"/>
      <c r="BR3" s="132"/>
      <c r="BS3" s="132"/>
      <c r="BT3" s="132"/>
      <c r="BU3" s="132"/>
      <c r="BV3" s="132"/>
      <c r="BW3" s="132"/>
      <c r="BX3" s="132"/>
      <c r="BY3" s="132"/>
      <c r="BZ3" s="132"/>
      <c r="CA3" s="132"/>
      <c r="CB3" s="132"/>
      <c r="CC3" s="132"/>
      <c r="CD3" s="132"/>
      <c r="CE3" s="132"/>
      <c r="CF3" s="132"/>
      <c r="CG3" s="132"/>
      <c r="CH3" s="132"/>
      <c r="CI3" s="132"/>
      <c r="CJ3" s="132"/>
      <c r="CK3" s="132"/>
      <c r="CL3" s="132"/>
      <c r="CM3" s="132"/>
      <c r="CN3" s="132"/>
      <c r="CO3" s="132"/>
      <c r="CP3" s="132"/>
      <c r="CQ3" s="132"/>
      <c r="CR3" s="132"/>
      <c r="CS3" s="132"/>
      <c r="CT3" s="132"/>
      <c r="CU3" s="132"/>
      <c r="CV3" s="132"/>
      <c r="CW3" s="132"/>
      <c r="CX3" s="132"/>
      <c r="CY3" s="132"/>
      <c r="CZ3" s="132"/>
      <c r="DA3" s="132"/>
      <c r="DB3" s="132"/>
      <c r="DC3" s="132"/>
      <c r="DD3" s="132"/>
      <c r="DE3" s="132"/>
      <c r="DF3" s="132"/>
      <c r="DG3" s="132"/>
      <c r="DH3" s="132"/>
      <c r="DI3" s="132"/>
      <c r="DJ3" s="132"/>
      <c r="DK3" s="132"/>
      <c r="DL3" s="132"/>
      <c r="DM3" s="132"/>
      <c r="DN3" s="132"/>
      <c r="DO3" s="132"/>
      <c r="DP3" s="132"/>
      <c r="DQ3" s="132"/>
      <c r="DR3" s="132"/>
      <c r="DS3" s="132"/>
      <c r="DT3" s="132"/>
      <c r="DU3" s="132"/>
      <c r="DV3" s="132"/>
      <c r="DW3" s="132"/>
      <c r="DX3" s="132"/>
      <c r="DY3" s="132"/>
      <c r="DZ3" s="132"/>
      <c r="EA3" s="132"/>
      <c r="EB3" s="132"/>
      <c r="EC3" s="132"/>
      <c r="ED3" s="132"/>
      <c r="EE3" s="132"/>
      <c r="EF3" s="132"/>
      <c r="EG3" s="132"/>
      <c r="EH3" s="132"/>
      <c r="EI3" s="132"/>
      <c r="EJ3" s="132"/>
      <c r="EK3" s="132"/>
      <c r="EL3" s="132"/>
      <c r="EM3" s="132"/>
      <c r="EN3" s="132"/>
      <c r="EO3" s="132"/>
      <c r="EP3" s="132"/>
      <c r="EQ3" s="132"/>
      <c r="ER3" s="132"/>
      <c r="ES3" s="132"/>
      <c r="ET3" s="132"/>
      <c r="EU3" s="132"/>
      <c r="EV3" s="132"/>
      <c r="EW3" s="132"/>
      <c r="EX3" s="132"/>
      <c r="EY3" s="132"/>
      <c r="EZ3" s="132"/>
      <c r="FA3" s="132"/>
      <c r="FB3" s="132"/>
      <c r="FC3" s="132"/>
      <c r="FD3" s="132"/>
      <c r="FE3" s="132"/>
      <c r="FF3" s="132"/>
      <c r="FG3" s="132"/>
      <c r="FH3" s="132"/>
      <c r="FI3" s="132"/>
      <c r="FJ3" s="132"/>
    </row>
    <row r="4" spans="1:166" ht="21" customHeight="1" x14ac:dyDescent="0.25">
      <c r="A4" s="21"/>
      <c r="B4" s="22"/>
      <c r="C4" s="15"/>
      <c r="D4" s="15"/>
      <c r="E4" s="907" t="s">
        <v>164</v>
      </c>
      <c r="F4" s="923"/>
      <c r="G4" s="923"/>
      <c r="H4" s="923"/>
      <c r="I4" s="923"/>
      <c r="J4" s="923"/>
      <c r="K4" s="923"/>
      <c r="L4" s="923"/>
      <c r="M4" s="923"/>
      <c r="N4" s="924"/>
      <c r="O4" s="602" t="s">
        <v>7</v>
      </c>
      <c r="P4" s="907" t="s">
        <v>165</v>
      </c>
      <c r="Q4" s="908"/>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32"/>
      <c r="AX4" s="132"/>
      <c r="AY4" s="132"/>
      <c r="AZ4" s="132"/>
      <c r="BA4" s="132"/>
      <c r="BB4" s="132"/>
      <c r="BC4" s="132"/>
      <c r="BD4" s="132"/>
      <c r="BE4" s="132"/>
      <c r="BF4" s="132"/>
      <c r="BG4" s="132"/>
      <c r="BH4" s="132"/>
      <c r="BI4" s="132"/>
      <c r="BJ4" s="132"/>
      <c r="BK4" s="132"/>
      <c r="BL4" s="132"/>
      <c r="BM4" s="132"/>
      <c r="BN4" s="132"/>
      <c r="BO4" s="132"/>
      <c r="BP4" s="132"/>
      <c r="BQ4" s="132"/>
      <c r="BR4" s="132"/>
      <c r="BS4" s="132"/>
      <c r="BT4" s="132"/>
      <c r="BU4" s="132"/>
      <c r="BV4" s="132"/>
      <c r="BW4" s="132"/>
      <c r="BX4" s="132"/>
      <c r="BY4" s="132"/>
      <c r="BZ4" s="132"/>
      <c r="CA4" s="132"/>
      <c r="CB4" s="132"/>
      <c r="CC4" s="132"/>
      <c r="CD4" s="132"/>
      <c r="CE4" s="132"/>
      <c r="CF4" s="132"/>
      <c r="CG4" s="132"/>
      <c r="CH4" s="132"/>
      <c r="CI4" s="132"/>
      <c r="CJ4" s="132"/>
      <c r="CK4" s="132"/>
      <c r="CL4" s="132"/>
      <c r="CM4" s="132"/>
      <c r="CN4" s="132"/>
      <c r="CO4" s="132"/>
      <c r="CP4" s="132"/>
      <c r="CQ4" s="132"/>
      <c r="CR4" s="132"/>
      <c r="CS4" s="132"/>
      <c r="CT4" s="132"/>
      <c r="CU4" s="132"/>
      <c r="CV4" s="132"/>
      <c r="CW4" s="132"/>
      <c r="CX4" s="132"/>
      <c r="CY4" s="132"/>
      <c r="CZ4" s="132"/>
      <c r="DA4" s="132"/>
      <c r="DB4" s="132"/>
      <c r="DC4" s="132"/>
      <c r="DD4" s="132"/>
      <c r="DE4" s="132"/>
      <c r="DF4" s="132"/>
      <c r="DG4" s="132"/>
      <c r="DH4" s="132"/>
      <c r="DI4" s="132"/>
      <c r="DJ4" s="132"/>
      <c r="DK4" s="132"/>
      <c r="DL4" s="132"/>
      <c r="DM4" s="132"/>
      <c r="DN4" s="132"/>
      <c r="DO4" s="132"/>
      <c r="DP4" s="132"/>
      <c r="DQ4" s="132"/>
      <c r="DR4" s="132"/>
      <c r="DS4" s="132"/>
      <c r="DT4" s="132"/>
      <c r="DU4" s="132"/>
      <c r="DV4" s="132"/>
      <c r="DW4" s="132"/>
      <c r="DX4" s="132"/>
      <c r="DY4" s="132"/>
      <c r="DZ4" s="132"/>
      <c r="EA4" s="132"/>
      <c r="EB4" s="132"/>
      <c r="EC4" s="132"/>
      <c r="ED4" s="132"/>
      <c r="EE4" s="132"/>
      <c r="EF4" s="132"/>
      <c r="EG4" s="132"/>
      <c r="EH4" s="132"/>
      <c r="EI4" s="132"/>
      <c r="EJ4" s="132"/>
      <c r="EK4" s="132"/>
      <c r="EL4" s="132"/>
      <c r="EM4" s="132"/>
      <c r="EN4" s="132"/>
      <c r="EO4" s="132"/>
      <c r="EP4" s="132"/>
      <c r="EQ4" s="132"/>
      <c r="ER4" s="132"/>
      <c r="ES4" s="132"/>
      <c r="ET4" s="132"/>
      <c r="EU4" s="132"/>
      <c r="EV4" s="132"/>
      <c r="EW4" s="132"/>
      <c r="EX4" s="132"/>
      <c r="EY4" s="132"/>
      <c r="EZ4" s="132"/>
      <c r="FA4" s="132"/>
      <c r="FB4" s="132"/>
      <c r="FC4" s="132"/>
      <c r="FD4" s="132"/>
      <c r="FE4" s="132"/>
      <c r="FF4" s="132"/>
      <c r="FG4" s="132"/>
      <c r="FH4" s="132"/>
      <c r="FI4" s="132"/>
      <c r="FJ4" s="132"/>
    </row>
    <row r="5" spans="1:166" s="4" customFormat="1" ht="41.25" customHeight="1" x14ac:dyDescent="0.2">
      <c r="A5" s="914" t="s">
        <v>166</v>
      </c>
      <c r="B5" s="914" t="s">
        <v>131</v>
      </c>
      <c r="C5" s="916" t="s">
        <v>1320</v>
      </c>
      <c r="D5" s="918" t="s">
        <v>1321</v>
      </c>
      <c r="E5" s="911" t="s">
        <v>20</v>
      </c>
      <c r="F5" s="911"/>
      <c r="G5" s="911" t="s">
        <v>35</v>
      </c>
      <c r="H5" s="911"/>
      <c r="I5" s="920" t="s">
        <v>167</v>
      </c>
      <c r="J5" s="921"/>
      <c r="K5" s="916" t="s">
        <v>168</v>
      </c>
      <c r="L5" s="922"/>
      <c r="M5" s="916" t="s">
        <v>31</v>
      </c>
      <c r="N5" s="922"/>
      <c r="O5" s="912" t="s">
        <v>169</v>
      </c>
      <c r="P5" s="909" t="s">
        <v>170</v>
      </c>
      <c r="Q5" s="909" t="s">
        <v>171</v>
      </c>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row>
    <row r="6" spans="1:166" s="5" customFormat="1" ht="51" customHeight="1" x14ac:dyDescent="0.25">
      <c r="A6" s="915"/>
      <c r="B6" s="915"/>
      <c r="C6" s="917"/>
      <c r="D6" s="919"/>
      <c r="E6" s="11" t="s">
        <v>172</v>
      </c>
      <c r="F6" s="601" t="s">
        <v>173</v>
      </c>
      <c r="G6" s="11" t="s">
        <v>172</v>
      </c>
      <c r="H6" s="601" t="s">
        <v>173</v>
      </c>
      <c r="I6" s="11" t="s">
        <v>172</v>
      </c>
      <c r="J6" s="601" t="s">
        <v>173</v>
      </c>
      <c r="K6" s="11" t="s">
        <v>172</v>
      </c>
      <c r="L6" s="601" t="s">
        <v>173</v>
      </c>
      <c r="M6" s="11" t="s">
        <v>172</v>
      </c>
      <c r="N6" s="601" t="s">
        <v>173</v>
      </c>
      <c r="O6" s="913"/>
      <c r="P6" s="910"/>
      <c r="Q6" s="910"/>
    </row>
    <row r="7" spans="1:166" s="61" customFormat="1" x14ac:dyDescent="0.25">
      <c r="A7" s="56" t="s">
        <v>237</v>
      </c>
      <c r="B7" s="62" t="s">
        <v>158</v>
      </c>
      <c r="C7" s="74">
        <v>1877</v>
      </c>
      <c r="D7" s="58">
        <v>1080</v>
      </c>
      <c r="E7" s="60"/>
      <c r="F7" s="60"/>
      <c r="G7" s="60">
        <v>0.3</v>
      </c>
      <c r="H7" s="60"/>
      <c r="I7" s="60"/>
      <c r="J7" s="60"/>
      <c r="K7" s="209"/>
      <c r="L7" s="60"/>
      <c r="M7" s="60"/>
      <c r="N7" s="60"/>
      <c r="O7" s="60"/>
      <c r="P7" s="63"/>
      <c r="Q7" s="63"/>
    </row>
    <row r="8" spans="1:166" s="61" customFormat="1" x14ac:dyDescent="0.25">
      <c r="A8" s="62" t="s">
        <v>238</v>
      </c>
      <c r="B8" s="582" t="s">
        <v>115</v>
      </c>
      <c r="C8" s="339">
        <v>1184</v>
      </c>
      <c r="D8" s="339">
        <v>1080</v>
      </c>
      <c r="E8" s="56"/>
      <c r="F8" s="56"/>
      <c r="G8" s="59">
        <v>0.4</v>
      </c>
      <c r="H8" s="60"/>
      <c r="I8" s="60"/>
      <c r="J8" s="60"/>
      <c r="K8" s="209"/>
      <c r="L8" s="60"/>
      <c r="M8" s="60"/>
      <c r="N8" s="60"/>
      <c r="O8" s="60"/>
      <c r="P8" s="63"/>
      <c r="Q8" s="63"/>
    </row>
    <row r="9" spans="1:166" s="61" customFormat="1" x14ac:dyDescent="0.25">
      <c r="A9" s="56" t="s">
        <v>239</v>
      </c>
      <c r="B9" s="62" t="s">
        <v>129</v>
      </c>
      <c r="C9" s="74">
        <v>1148</v>
      </c>
      <c r="D9" s="58">
        <v>1080</v>
      </c>
      <c r="E9" s="60"/>
      <c r="F9" s="60"/>
      <c r="G9" s="60">
        <v>0.2</v>
      </c>
      <c r="H9" s="60"/>
      <c r="I9" s="60"/>
      <c r="J9" s="60"/>
      <c r="K9" s="209"/>
      <c r="L9" s="60"/>
      <c r="M9" s="60"/>
      <c r="N9" s="60"/>
      <c r="O9" s="60"/>
      <c r="P9" s="63"/>
      <c r="Q9" s="63"/>
    </row>
    <row r="10" spans="1:166" s="61" customFormat="1" x14ac:dyDescent="0.25">
      <c r="A10" s="56" t="s">
        <v>240</v>
      </c>
      <c r="B10" s="62" t="s">
        <v>233</v>
      </c>
      <c r="C10" s="74">
        <v>783</v>
      </c>
      <c r="D10" s="58">
        <v>1080</v>
      </c>
      <c r="E10" s="60"/>
      <c r="F10" s="60"/>
      <c r="G10" s="60">
        <v>0.2</v>
      </c>
      <c r="H10" s="60"/>
      <c r="I10" s="60"/>
      <c r="J10" s="60"/>
      <c r="K10" s="209">
        <v>3.3000000000000002E-2</v>
      </c>
      <c r="L10" s="60"/>
      <c r="M10" s="60"/>
      <c r="N10" s="60"/>
      <c r="O10" s="60"/>
      <c r="P10" s="63"/>
      <c r="Q10" s="63"/>
    </row>
    <row r="11" spans="1:166" s="61" customFormat="1" x14ac:dyDescent="0.25">
      <c r="A11" s="56" t="s">
        <v>241</v>
      </c>
      <c r="B11" s="62" t="s">
        <v>242</v>
      </c>
      <c r="C11" s="74">
        <v>776</v>
      </c>
      <c r="D11" s="58">
        <v>1080</v>
      </c>
      <c r="E11" s="60"/>
      <c r="F11" s="60"/>
      <c r="G11" s="60">
        <v>0.2</v>
      </c>
      <c r="H11" s="60"/>
      <c r="I11" s="60"/>
      <c r="J11" s="60"/>
      <c r="K11" s="209"/>
      <c r="L11" s="60"/>
      <c r="M11" s="60"/>
      <c r="N11" s="60"/>
      <c r="O11" s="60"/>
      <c r="P11" s="63"/>
      <c r="Q11" s="63"/>
    </row>
    <row r="12" spans="1:166" s="61" customFormat="1" x14ac:dyDescent="0.25">
      <c r="A12" s="56" t="s">
        <v>243</v>
      </c>
      <c r="B12" s="62" t="s">
        <v>244</v>
      </c>
      <c r="C12" s="74">
        <v>532</v>
      </c>
      <c r="D12" s="58">
        <v>1080</v>
      </c>
      <c r="E12" s="60"/>
      <c r="F12" s="60"/>
      <c r="G12" s="60">
        <v>0.1</v>
      </c>
      <c r="H12" s="60"/>
      <c r="I12" s="60"/>
      <c r="J12" s="60"/>
      <c r="K12" s="209"/>
      <c r="L12" s="60"/>
      <c r="M12" s="60"/>
      <c r="N12" s="60"/>
      <c r="O12" s="60"/>
      <c r="P12" s="63"/>
      <c r="Q12" s="63"/>
    </row>
    <row r="13" spans="1:166" s="61" customFormat="1" x14ac:dyDescent="0.25">
      <c r="A13" s="56" t="s">
        <v>245</v>
      </c>
      <c r="B13" s="62" t="s">
        <v>246</v>
      </c>
      <c r="C13" s="74">
        <v>291</v>
      </c>
      <c r="D13" s="58">
        <v>1080</v>
      </c>
      <c r="E13" s="60"/>
      <c r="F13" s="60"/>
      <c r="G13" s="60"/>
      <c r="H13" s="60"/>
      <c r="I13" s="60">
        <v>0.3</v>
      </c>
      <c r="J13" s="60"/>
      <c r="K13" s="209">
        <v>6.7000000000000004E-2</v>
      </c>
      <c r="L13" s="60"/>
      <c r="M13" s="60"/>
      <c r="N13" s="60"/>
      <c r="O13" s="60"/>
      <c r="P13" s="63"/>
      <c r="Q13" s="63"/>
    </row>
    <row r="14" spans="1:166" s="61" customFormat="1" x14ac:dyDescent="0.25">
      <c r="A14" s="56"/>
      <c r="B14" s="62"/>
      <c r="C14" s="74"/>
      <c r="D14" s="58"/>
      <c r="E14" s="60"/>
      <c r="F14" s="60"/>
      <c r="G14" s="60"/>
      <c r="H14" s="60"/>
      <c r="I14" s="60"/>
      <c r="J14" s="60"/>
      <c r="K14" s="60"/>
      <c r="L14" s="60"/>
      <c r="M14" s="60"/>
      <c r="N14" s="60"/>
      <c r="O14" s="60"/>
      <c r="P14" s="63"/>
      <c r="Q14" s="63"/>
    </row>
    <row r="15" spans="1:166" x14ac:dyDescent="0.25">
      <c r="A15" s="929" t="s">
        <v>188</v>
      </c>
      <c r="B15" s="930"/>
      <c r="C15" s="107"/>
      <c r="D15" s="107"/>
      <c r="E15" s="55"/>
      <c r="F15" s="55">
        <f>SUM(F7:F14)</f>
        <v>0</v>
      </c>
      <c r="G15" s="55"/>
      <c r="H15" s="55">
        <f>SUM(H7:H14)</f>
        <v>0</v>
      </c>
      <c r="I15" s="103"/>
      <c r="J15" s="103">
        <f>SUM(J7:J14)</f>
        <v>0</v>
      </c>
      <c r="K15" s="103"/>
      <c r="L15" s="103">
        <f>SUM(L7:L14)</f>
        <v>0</v>
      </c>
      <c r="M15" s="103"/>
      <c r="N15" s="103">
        <f>SUM(N7:N14)</f>
        <v>0</v>
      </c>
      <c r="O15" s="104"/>
      <c r="P15" s="10"/>
      <c r="Q15" s="10"/>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32"/>
      <c r="AX15" s="132"/>
      <c r="AY15" s="132"/>
      <c r="AZ15" s="132"/>
      <c r="BA15" s="132"/>
      <c r="BB15" s="132"/>
      <c r="BC15" s="132"/>
      <c r="BD15" s="132"/>
      <c r="BE15" s="132"/>
      <c r="BF15" s="132"/>
      <c r="BG15" s="132"/>
      <c r="BH15" s="132"/>
      <c r="BI15" s="132"/>
      <c r="BJ15" s="132"/>
      <c r="BK15" s="132"/>
      <c r="BL15" s="132"/>
      <c r="BM15" s="132"/>
      <c r="BN15" s="132"/>
      <c r="BO15" s="132"/>
      <c r="BP15" s="132"/>
      <c r="BQ15" s="132"/>
      <c r="BR15" s="132"/>
      <c r="BS15" s="132"/>
      <c r="BT15" s="132"/>
      <c r="BU15" s="132"/>
      <c r="BV15" s="132"/>
      <c r="BW15" s="132"/>
      <c r="BX15" s="132"/>
      <c r="BY15" s="132"/>
      <c r="BZ15" s="132"/>
      <c r="CA15" s="132"/>
      <c r="CB15" s="132"/>
      <c r="CC15" s="132"/>
      <c r="CD15" s="132"/>
      <c r="CE15" s="132"/>
      <c r="CF15" s="132"/>
      <c r="CG15" s="132"/>
      <c r="CH15" s="132"/>
      <c r="CI15" s="132"/>
      <c r="CJ15" s="132"/>
      <c r="CK15" s="132"/>
      <c r="CL15" s="132"/>
      <c r="CM15" s="132"/>
      <c r="CN15" s="132"/>
      <c r="CO15" s="132"/>
      <c r="CP15" s="132"/>
      <c r="CQ15" s="132"/>
      <c r="CR15" s="132"/>
      <c r="CS15" s="132"/>
      <c r="CT15" s="132"/>
      <c r="CU15" s="132"/>
      <c r="CV15" s="132"/>
      <c r="CW15" s="132"/>
      <c r="CX15" s="132"/>
      <c r="CY15" s="132"/>
      <c r="CZ15" s="132"/>
      <c r="DA15" s="132"/>
      <c r="DB15" s="132"/>
      <c r="DC15" s="132"/>
      <c r="DD15" s="132"/>
      <c r="DE15" s="132"/>
      <c r="DF15" s="132"/>
      <c r="DG15" s="132"/>
      <c r="DH15" s="132"/>
      <c r="DI15" s="132"/>
      <c r="DJ15" s="132"/>
      <c r="DK15" s="132"/>
      <c r="DL15" s="132"/>
      <c r="DM15" s="132"/>
      <c r="DN15" s="132"/>
      <c r="DO15" s="132"/>
      <c r="DP15" s="132"/>
      <c r="DQ15" s="132"/>
      <c r="DR15" s="132"/>
      <c r="DS15" s="132"/>
      <c r="DT15" s="132"/>
      <c r="DU15" s="132"/>
      <c r="DV15" s="132"/>
      <c r="DW15" s="132"/>
      <c r="DX15" s="132"/>
      <c r="DY15" s="132"/>
      <c r="DZ15" s="132"/>
      <c r="EA15" s="132"/>
      <c r="EB15" s="132"/>
      <c r="EC15" s="132"/>
      <c r="ED15" s="132"/>
      <c r="EE15" s="132"/>
      <c r="EF15" s="132"/>
      <c r="EG15" s="132"/>
      <c r="EH15" s="132"/>
      <c r="EI15" s="132"/>
      <c r="EJ15" s="132"/>
      <c r="EK15" s="132"/>
      <c r="EL15" s="132"/>
      <c r="EM15" s="132"/>
      <c r="EN15" s="132"/>
      <c r="EO15" s="132"/>
      <c r="EP15" s="132"/>
      <c r="EQ15" s="132"/>
      <c r="ER15" s="132"/>
      <c r="ES15" s="132"/>
      <c r="ET15" s="132"/>
      <c r="EU15" s="132"/>
      <c r="EV15" s="132"/>
      <c r="EW15" s="132"/>
      <c r="EX15" s="132"/>
      <c r="EY15" s="132"/>
      <c r="EZ15" s="132"/>
      <c r="FA15" s="132"/>
      <c r="FB15" s="132"/>
      <c r="FC15" s="132"/>
      <c r="FD15" s="132"/>
      <c r="FE15" s="132"/>
      <c r="FF15" s="132"/>
      <c r="FG15" s="132"/>
      <c r="FH15" s="132"/>
      <c r="FI15" s="132"/>
      <c r="FJ15" s="132"/>
    </row>
    <row r="16" spans="1:166" x14ac:dyDescent="0.25">
      <c r="A16" s="940" t="s">
        <v>189</v>
      </c>
      <c r="B16" s="941"/>
      <c r="C16" s="107"/>
      <c r="D16" s="107"/>
      <c r="E16" s="942">
        <f>F15+H15+J15+L15+N15</f>
        <v>0</v>
      </c>
      <c r="F16" s="943"/>
      <c r="G16" s="943"/>
      <c r="H16" s="943"/>
      <c r="I16" s="944"/>
      <c r="J16" s="944"/>
      <c r="K16" s="944"/>
      <c r="L16" s="944"/>
      <c r="M16" s="944"/>
      <c r="N16" s="945"/>
      <c r="O16" s="107"/>
      <c r="P16" s="108"/>
      <c r="Q16" s="108"/>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32"/>
      <c r="AX16" s="132"/>
      <c r="AY16" s="132"/>
      <c r="AZ16" s="132"/>
      <c r="BA16" s="132"/>
      <c r="BB16" s="132"/>
      <c r="BC16" s="132"/>
      <c r="BD16" s="132"/>
      <c r="BE16" s="132"/>
      <c r="BF16" s="132"/>
      <c r="BG16" s="132"/>
      <c r="BH16" s="132"/>
      <c r="BI16" s="132"/>
      <c r="BJ16" s="132"/>
      <c r="BK16" s="132"/>
      <c r="BL16" s="132"/>
      <c r="BM16" s="132"/>
      <c r="BN16" s="132"/>
      <c r="BO16" s="132"/>
      <c r="BP16" s="132"/>
      <c r="BQ16" s="132"/>
      <c r="BR16" s="132"/>
      <c r="BS16" s="132"/>
      <c r="BT16" s="132"/>
      <c r="BU16" s="132"/>
      <c r="BV16" s="132"/>
      <c r="BW16" s="132"/>
      <c r="BX16" s="132"/>
      <c r="BY16" s="132"/>
      <c r="BZ16" s="132"/>
      <c r="CA16" s="132"/>
      <c r="CB16" s="132"/>
      <c r="CC16" s="132"/>
      <c r="CD16" s="132"/>
      <c r="CE16" s="132"/>
      <c r="CF16" s="132"/>
      <c r="CG16" s="132"/>
      <c r="CH16" s="132"/>
      <c r="CI16" s="132"/>
      <c r="CJ16" s="132"/>
      <c r="CK16" s="132"/>
      <c r="CL16" s="132"/>
      <c r="CM16" s="132"/>
      <c r="CN16" s="132"/>
      <c r="CO16" s="132"/>
      <c r="CP16" s="132"/>
      <c r="CQ16" s="132"/>
      <c r="CR16" s="132"/>
      <c r="CS16" s="132"/>
      <c r="CT16" s="132"/>
      <c r="CU16" s="132"/>
      <c r="CV16" s="132"/>
      <c r="CW16" s="132"/>
      <c r="CX16" s="132"/>
      <c r="CY16" s="132"/>
      <c r="CZ16" s="132"/>
      <c r="DA16" s="132"/>
      <c r="DB16" s="132"/>
      <c r="DC16" s="132"/>
      <c r="DD16" s="132"/>
      <c r="DE16" s="132"/>
      <c r="DF16" s="132"/>
      <c r="DG16" s="132"/>
      <c r="DH16" s="132"/>
      <c r="DI16" s="132"/>
      <c r="DJ16" s="132"/>
      <c r="DK16" s="132"/>
      <c r="DL16" s="132"/>
      <c r="DM16" s="132"/>
      <c r="DN16" s="132"/>
      <c r="DO16" s="132"/>
      <c r="DP16" s="132"/>
      <c r="DQ16" s="132"/>
      <c r="DR16" s="132"/>
      <c r="DS16" s="132"/>
      <c r="DT16" s="132"/>
      <c r="DU16" s="132"/>
      <c r="DV16" s="132"/>
      <c r="DW16" s="132"/>
      <c r="DX16" s="132"/>
      <c r="DY16" s="132"/>
      <c r="DZ16" s="132"/>
      <c r="EA16" s="132"/>
      <c r="EB16" s="132"/>
      <c r="EC16" s="132"/>
      <c r="ED16" s="132"/>
      <c r="EE16" s="132"/>
      <c r="EF16" s="132"/>
      <c r="EG16" s="132"/>
      <c r="EH16" s="132"/>
      <c r="EI16" s="132"/>
      <c r="EJ16" s="132"/>
      <c r="EK16" s="132"/>
      <c r="EL16" s="132"/>
      <c r="EM16" s="132"/>
      <c r="EN16" s="132"/>
      <c r="EO16" s="132"/>
      <c r="EP16" s="132"/>
      <c r="EQ16" s="132"/>
      <c r="ER16" s="132"/>
      <c r="ES16" s="132"/>
      <c r="ET16" s="132"/>
      <c r="EU16" s="132"/>
      <c r="EV16" s="132"/>
      <c r="EW16" s="132"/>
      <c r="EX16" s="132"/>
      <c r="EY16" s="132"/>
      <c r="EZ16" s="132"/>
      <c r="FA16" s="132"/>
      <c r="FB16" s="132"/>
      <c r="FC16" s="132"/>
      <c r="FD16" s="132"/>
      <c r="FE16" s="132"/>
      <c r="FF16" s="132"/>
      <c r="FG16" s="132"/>
      <c r="FH16" s="132"/>
      <c r="FI16" s="132"/>
      <c r="FJ16" s="132"/>
    </row>
    <row r="17" spans="1:17" x14ac:dyDescent="0.25">
      <c r="A17" s="929" t="s">
        <v>190</v>
      </c>
      <c r="B17" s="946"/>
      <c r="C17" s="167"/>
      <c r="D17" s="167"/>
      <c r="E17" s="938">
        <f>SUM(E7:F14)</f>
        <v>0</v>
      </c>
      <c r="F17" s="947"/>
      <c r="G17" s="938">
        <f>SUM(G7:H14)</f>
        <v>1.4</v>
      </c>
      <c r="H17" s="947"/>
      <c r="I17" s="938">
        <f>SUM(I7:J14)</f>
        <v>0.3</v>
      </c>
      <c r="J17" s="939"/>
      <c r="K17" s="938">
        <f>SUM(K7:L14)</f>
        <v>0.1</v>
      </c>
      <c r="L17" s="939"/>
      <c r="M17" s="938">
        <f>SUM(M7:N14)</f>
        <v>0</v>
      </c>
      <c r="N17" s="939"/>
      <c r="O17" s="591">
        <f>SUM(O7:O14)</f>
        <v>0</v>
      </c>
      <c r="P17" s="35"/>
      <c r="Q17" s="35"/>
    </row>
    <row r="18" spans="1:17" x14ac:dyDescent="0.25">
      <c r="A18" s="161" t="s">
        <v>191</v>
      </c>
      <c r="B18" s="162">
        <f>E17/(E17+G17+I17+K17)*100</f>
        <v>0</v>
      </c>
      <c r="C18" s="164"/>
      <c r="D18" s="71"/>
      <c r="E18" s="29"/>
      <c r="F18" s="29"/>
      <c r="G18" s="29"/>
      <c r="H18" s="29"/>
      <c r="I18" s="29"/>
      <c r="J18" s="29"/>
      <c r="K18" s="29"/>
      <c r="L18" s="29"/>
      <c r="M18" s="29"/>
      <c r="N18" s="29"/>
      <c r="O18" s="29"/>
      <c r="P18" s="98"/>
      <c r="Q18" s="98"/>
    </row>
    <row r="19" spans="1:17" s="159" customFormat="1" x14ac:dyDescent="0.25">
      <c r="A19" s="310"/>
      <c r="B19" s="310"/>
      <c r="C19" s="2"/>
      <c r="D19" s="2"/>
      <c r="E19" s="2"/>
      <c r="F19" s="2"/>
      <c r="G19" s="2"/>
      <c r="H19" s="2"/>
      <c r="I19" s="2"/>
      <c r="J19" s="2"/>
      <c r="K19" s="2"/>
      <c r="L19" s="2"/>
      <c r="M19" s="2"/>
      <c r="N19" s="2"/>
      <c r="O19" s="2"/>
      <c r="P19" s="310"/>
      <c r="Q19" s="310"/>
    </row>
    <row r="20" spans="1:17" s="159" customFormat="1" x14ac:dyDescent="0.25">
      <c r="A20" s="310"/>
      <c r="B20" s="310"/>
      <c r="C20" s="2"/>
      <c r="D20" s="2"/>
      <c r="E20" s="2"/>
      <c r="F20" s="2"/>
      <c r="G20" s="2"/>
      <c r="H20" s="2"/>
      <c r="I20" s="2"/>
      <c r="J20" s="2"/>
      <c r="K20" s="2"/>
      <c r="L20" s="2"/>
      <c r="M20" s="2"/>
      <c r="N20" s="2"/>
      <c r="O20" s="2"/>
      <c r="P20" s="310"/>
      <c r="Q20" s="310"/>
    </row>
    <row r="21" spans="1:17" s="159" customFormat="1" x14ac:dyDescent="0.25">
      <c r="A21" s="310"/>
      <c r="B21" s="310"/>
      <c r="C21" s="2"/>
      <c r="D21" s="2"/>
      <c r="E21" s="2"/>
      <c r="F21" s="2"/>
      <c r="G21" s="2"/>
      <c r="H21" s="2"/>
      <c r="I21" s="2"/>
      <c r="J21" s="2"/>
      <c r="K21" s="2"/>
      <c r="L21" s="2"/>
      <c r="M21" s="2"/>
      <c r="N21" s="2"/>
      <c r="O21" s="2"/>
      <c r="P21" s="310"/>
      <c r="Q21" s="310"/>
    </row>
    <row r="22" spans="1:17" s="159" customFormat="1" x14ac:dyDescent="0.25">
      <c r="A22" s="310"/>
      <c r="B22" s="310"/>
      <c r="C22" s="2"/>
      <c r="D22" s="2"/>
      <c r="E22" s="2"/>
      <c r="F22" s="2"/>
      <c r="G22" s="2"/>
      <c r="H22" s="2"/>
      <c r="I22" s="2"/>
      <c r="J22" s="2"/>
      <c r="K22" s="2"/>
      <c r="L22" s="2"/>
      <c r="M22" s="2"/>
      <c r="N22" s="2"/>
      <c r="O22" s="2"/>
      <c r="P22" s="310"/>
      <c r="Q22" s="310"/>
    </row>
    <row r="23" spans="1:17" s="159" customFormat="1" x14ac:dyDescent="0.25">
      <c r="A23" s="310"/>
      <c r="B23" s="310"/>
      <c r="C23" s="2"/>
      <c r="D23" s="2"/>
      <c r="E23" s="2"/>
      <c r="F23" s="2"/>
      <c r="G23" s="2"/>
      <c r="H23" s="2"/>
      <c r="I23" s="2"/>
      <c r="J23" s="2"/>
      <c r="K23" s="2"/>
      <c r="L23" s="2"/>
      <c r="M23" s="2"/>
      <c r="N23" s="2"/>
      <c r="O23" s="2"/>
      <c r="P23" s="310"/>
      <c r="Q23" s="310"/>
    </row>
    <row r="24" spans="1:17" s="159" customFormat="1" x14ac:dyDescent="0.25">
      <c r="A24" s="310"/>
      <c r="B24" s="310"/>
      <c r="C24" s="2"/>
      <c r="D24" s="2"/>
      <c r="E24" s="2"/>
      <c r="F24" s="2"/>
      <c r="G24" s="2"/>
      <c r="H24" s="2"/>
      <c r="I24" s="2"/>
      <c r="J24" s="2"/>
      <c r="K24" s="2"/>
      <c r="L24" s="2"/>
      <c r="M24" s="2"/>
      <c r="N24" s="2"/>
      <c r="O24" s="2"/>
      <c r="P24" s="310"/>
      <c r="Q24" s="310"/>
    </row>
    <row r="25" spans="1:17" s="159" customFormat="1" x14ac:dyDescent="0.25">
      <c r="A25" s="310"/>
      <c r="B25" s="310"/>
      <c r="C25" s="2"/>
      <c r="D25" s="2"/>
      <c r="E25" s="2"/>
      <c r="F25" s="2"/>
      <c r="G25" s="2"/>
      <c r="H25" s="2"/>
      <c r="I25" s="2"/>
      <c r="J25" s="2"/>
      <c r="K25" s="2"/>
      <c r="L25" s="2"/>
      <c r="M25" s="2"/>
      <c r="N25" s="2"/>
      <c r="O25" s="2"/>
      <c r="P25" s="310"/>
      <c r="Q25" s="310"/>
    </row>
    <row r="26" spans="1:17" s="159" customFormat="1" x14ac:dyDescent="0.25">
      <c r="A26" s="310"/>
      <c r="B26" s="310"/>
      <c r="C26" s="2"/>
      <c r="D26" s="2"/>
      <c r="E26" s="2"/>
      <c r="F26" s="2"/>
      <c r="G26" s="2"/>
      <c r="H26" s="2"/>
      <c r="I26" s="2"/>
      <c r="J26" s="2"/>
      <c r="K26" s="2"/>
      <c r="L26" s="2"/>
      <c r="M26" s="2"/>
      <c r="N26" s="2"/>
      <c r="O26" s="2"/>
      <c r="P26" s="310"/>
      <c r="Q26" s="310"/>
    </row>
    <row r="27" spans="1:17" s="159" customFormat="1" x14ac:dyDescent="0.25">
      <c r="A27" s="310"/>
      <c r="B27" s="310"/>
      <c r="C27" s="2"/>
      <c r="D27" s="2"/>
      <c r="E27" s="2"/>
      <c r="F27" s="2"/>
      <c r="G27" s="2"/>
      <c r="H27" s="2"/>
      <c r="I27" s="2"/>
      <c r="J27" s="2"/>
      <c r="K27" s="2"/>
      <c r="L27" s="2"/>
      <c r="M27" s="2"/>
      <c r="N27" s="2"/>
      <c r="O27" s="2"/>
      <c r="P27" s="310"/>
      <c r="Q27" s="310"/>
    </row>
    <row r="28" spans="1:17" s="159" customFormat="1" x14ac:dyDescent="0.25">
      <c r="A28" s="310"/>
      <c r="B28" s="310"/>
      <c r="C28" s="2"/>
      <c r="D28" s="2"/>
      <c r="E28" s="2"/>
      <c r="F28" s="2"/>
      <c r="G28" s="2"/>
      <c r="H28" s="2"/>
      <c r="I28" s="2"/>
      <c r="J28" s="2"/>
      <c r="K28" s="2"/>
      <c r="L28" s="2"/>
      <c r="M28" s="2"/>
      <c r="N28" s="2"/>
      <c r="O28" s="2"/>
      <c r="P28" s="310"/>
      <c r="Q28" s="310"/>
    </row>
    <row r="29" spans="1:17" s="159" customFormat="1" x14ac:dyDescent="0.25">
      <c r="A29" s="310"/>
      <c r="B29" s="310"/>
      <c r="C29" s="2"/>
      <c r="D29" s="2"/>
      <c r="E29" s="2"/>
      <c r="F29" s="2"/>
      <c r="G29" s="2"/>
      <c r="H29" s="2"/>
      <c r="I29" s="2"/>
      <c r="J29" s="2"/>
      <c r="K29" s="2"/>
      <c r="L29" s="2"/>
      <c r="M29" s="2"/>
      <c r="N29" s="2"/>
      <c r="O29" s="2"/>
      <c r="P29" s="310"/>
      <c r="Q29" s="310"/>
    </row>
    <row r="30" spans="1:17" s="159" customFormat="1" x14ac:dyDescent="0.25">
      <c r="A30" s="310"/>
      <c r="B30" s="310"/>
      <c r="C30" s="2"/>
      <c r="D30" s="2"/>
      <c r="E30" s="2"/>
      <c r="F30" s="2"/>
      <c r="G30" s="2"/>
      <c r="H30" s="2"/>
      <c r="I30" s="2"/>
      <c r="J30" s="2"/>
      <c r="K30" s="2"/>
      <c r="L30" s="2"/>
      <c r="M30" s="2"/>
      <c r="N30" s="2"/>
      <c r="O30" s="2"/>
      <c r="P30" s="310"/>
      <c r="Q30" s="310"/>
    </row>
    <row r="31" spans="1:17" s="277" customFormat="1" x14ac:dyDescent="0.25">
      <c r="A31" s="310" t="s">
        <v>235</v>
      </c>
      <c r="B31" s="310"/>
      <c r="C31" s="2"/>
      <c r="D31" s="2"/>
      <c r="E31" s="2"/>
      <c r="F31" s="2"/>
      <c r="G31" s="2"/>
      <c r="H31" s="2"/>
      <c r="I31" s="2"/>
      <c r="J31" s="2"/>
      <c r="K31" s="2"/>
      <c r="L31" s="2"/>
      <c r="M31" s="2"/>
      <c r="N31" s="2"/>
      <c r="O31" s="2"/>
      <c r="P31" s="310"/>
      <c r="Q31" s="310"/>
    </row>
    <row r="32" spans="1:17" s="277" customFormat="1" x14ac:dyDescent="0.25">
      <c r="A32" s="310"/>
      <c r="B32" s="310"/>
      <c r="C32" s="2"/>
      <c r="D32" s="2"/>
      <c r="E32" s="2"/>
      <c r="F32" s="2"/>
      <c r="G32" s="2"/>
      <c r="H32" s="2"/>
      <c r="I32" s="2"/>
      <c r="J32" s="2"/>
      <c r="K32" s="2"/>
      <c r="L32" s="2"/>
      <c r="M32" s="2"/>
      <c r="N32" s="2"/>
      <c r="O32" s="2"/>
      <c r="P32" s="310"/>
      <c r="Q32" s="310"/>
    </row>
    <row r="33" spans="3:15" s="277" customFormat="1" x14ac:dyDescent="0.25">
      <c r="C33" s="2"/>
      <c r="D33" s="2"/>
      <c r="E33" s="2"/>
      <c r="F33" s="2"/>
      <c r="G33" s="2"/>
      <c r="H33" s="2"/>
      <c r="I33" s="2"/>
      <c r="J33" s="2"/>
      <c r="K33" s="2"/>
      <c r="L33" s="2"/>
      <c r="M33" s="2"/>
      <c r="N33" s="2"/>
      <c r="O33" s="2"/>
    </row>
    <row r="34" spans="3:15" s="277" customFormat="1" x14ac:dyDescent="0.25">
      <c r="C34" s="2"/>
      <c r="D34" s="2"/>
      <c r="E34" s="2"/>
      <c r="F34" s="2"/>
      <c r="G34" s="2"/>
      <c r="H34" s="2"/>
      <c r="I34" s="2"/>
      <c r="J34" s="2"/>
      <c r="K34" s="2"/>
      <c r="L34" s="2"/>
      <c r="M34" s="2"/>
      <c r="N34" s="2"/>
      <c r="O34" s="2"/>
    </row>
    <row r="35" spans="3:15" s="277" customFormat="1" x14ac:dyDescent="0.25">
      <c r="C35" s="2"/>
      <c r="D35" s="2"/>
      <c r="E35" s="2"/>
      <c r="F35" s="2"/>
      <c r="G35" s="2"/>
      <c r="H35" s="2"/>
      <c r="I35" s="2"/>
      <c r="J35" s="2"/>
      <c r="K35" s="2"/>
      <c r="L35" s="2"/>
      <c r="M35" s="2"/>
      <c r="N35" s="2"/>
      <c r="O35" s="2"/>
    </row>
    <row r="36" spans="3:15" s="277" customFormat="1" x14ac:dyDescent="0.25">
      <c r="C36" s="2"/>
      <c r="D36" s="2"/>
      <c r="E36" s="2"/>
      <c r="F36" s="2"/>
      <c r="G36" s="2"/>
      <c r="H36" s="2"/>
      <c r="I36" s="2"/>
      <c r="J36" s="2"/>
      <c r="K36" s="2"/>
      <c r="L36" s="2"/>
      <c r="M36" s="2"/>
      <c r="N36" s="2"/>
      <c r="O36" s="2"/>
    </row>
    <row r="37" spans="3:15" s="277" customFormat="1" x14ac:dyDescent="0.25">
      <c r="C37" s="2"/>
      <c r="D37" s="2"/>
      <c r="E37" s="2"/>
      <c r="F37" s="2"/>
      <c r="G37" s="2"/>
      <c r="H37" s="2"/>
      <c r="I37" s="2"/>
      <c r="J37" s="2"/>
      <c r="K37" s="2"/>
      <c r="L37" s="2"/>
      <c r="M37" s="2"/>
      <c r="N37" s="2"/>
      <c r="O37" s="2"/>
    </row>
    <row r="38" spans="3:15" s="277" customFormat="1" x14ac:dyDescent="0.25">
      <c r="C38" s="2"/>
      <c r="D38" s="2"/>
      <c r="E38" s="2"/>
      <c r="F38" s="2"/>
      <c r="G38" s="2"/>
      <c r="H38" s="2"/>
      <c r="I38" s="2"/>
      <c r="J38" s="2"/>
      <c r="K38" s="2"/>
      <c r="L38" s="2"/>
      <c r="M38" s="2"/>
      <c r="N38" s="2"/>
      <c r="O38" s="2"/>
    </row>
    <row r="39" spans="3:15" s="277" customFormat="1" x14ac:dyDescent="0.25">
      <c r="C39" s="2"/>
      <c r="D39" s="2"/>
      <c r="E39" s="2"/>
      <c r="F39" s="2"/>
      <c r="G39" s="2"/>
      <c r="H39" s="2"/>
      <c r="I39" s="2"/>
      <c r="J39" s="2"/>
      <c r="K39" s="2"/>
      <c r="L39" s="2"/>
      <c r="M39" s="2"/>
      <c r="N39" s="2"/>
      <c r="O39" s="2"/>
    </row>
    <row r="40" spans="3:15" s="277" customFormat="1" x14ac:dyDescent="0.25">
      <c r="C40" s="2"/>
      <c r="D40" s="2"/>
      <c r="E40" s="2"/>
      <c r="F40" s="2"/>
      <c r="G40" s="2"/>
      <c r="H40" s="2"/>
      <c r="I40" s="2"/>
      <c r="J40" s="2"/>
      <c r="K40" s="2"/>
      <c r="L40" s="2"/>
      <c r="M40" s="2"/>
      <c r="N40" s="2"/>
      <c r="O40" s="2"/>
    </row>
    <row r="41" spans="3:15" s="277" customFormat="1" x14ac:dyDescent="0.25">
      <c r="C41" s="2"/>
      <c r="D41" s="2"/>
      <c r="E41" s="2"/>
      <c r="F41" s="2"/>
      <c r="G41" s="2"/>
      <c r="H41" s="2"/>
      <c r="I41" s="2"/>
      <c r="J41" s="2"/>
      <c r="K41" s="2"/>
      <c r="L41" s="2"/>
      <c r="M41" s="2"/>
      <c r="N41" s="2"/>
      <c r="O41" s="2"/>
    </row>
    <row r="42" spans="3:15" s="277" customFormat="1" x14ac:dyDescent="0.25">
      <c r="C42" s="2"/>
      <c r="D42" s="2"/>
      <c r="E42" s="2"/>
      <c r="F42" s="2"/>
      <c r="G42" s="2"/>
      <c r="H42" s="2"/>
      <c r="I42" s="2"/>
      <c r="J42" s="2"/>
      <c r="K42" s="2"/>
      <c r="L42" s="2"/>
      <c r="M42" s="2"/>
      <c r="N42" s="2"/>
      <c r="O42" s="2"/>
    </row>
    <row r="43" spans="3:15" s="277" customFormat="1" x14ac:dyDescent="0.25">
      <c r="C43" s="2"/>
      <c r="D43" s="2"/>
      <c r="E43" s="2"/>
      <c r="F43" s="2"/>
      <c r="G43" s="2"/>
      <c r="H43" s="2"/>
      <c r="I43" s="2"/>
      <c r="J43" s="2"/>
      <c r="K43" s="2"/>
      <c r="L43" s="2"/>
      <c r="M43" s="2"/>
      <c r="N43" s="2"/>
      <c r="O43" s="2"/>
    </row>
    <row r="44" spans="3:15" s="277" customFormat="1" x14ac:dyDescent="0.25">
      <c r="C44" s="2"/>
      <c r="D44" s="2"/>
      <c r="E44" s="2"/>
      <c r="F44" s="2"/>
      <c r="G44" s="2"/>
      <c r="H44" s="2"/>
      <c r="I44" s="2"/>
      <c r="J44" s="2"/>
      <c r="K44" s="2"/>
      <c r="L44" s="2"/>
      <c r="M44" s="2"/>
      <c r="N44" s="2"/>
      <c r="O44" s="2"/>
    </row>
    <row r="45" spans="3:15" s="277" customFormat="1" x14ac:dyDescent="0.25">
      <c r="C45" s="2"/>
      <c r="D45" s="2"/>
      <c r="E45" s="2"/>
      <c r="F45" s="2"/>
      <c r="G45" s="2"/>
      <c r="H45" s="2"/>
      <c r="I45" s="2"/>
      <c r="J45" s="2"/>
      <c r="K45" s="2"/>
      <c r="L45" s="2"/>
      <c r="M45" s="2"/>
      <c r="N45" s="2"/>
      <c r="O45" s="2"/>
    </row>
    <row r="46" spans="3:15" s="277" customFormat="1" x14ac:dyDescent="0.25">
      <c r="C46" s="2"/>
      <c r="D46" s="2"/>
      <c r="E46" s="2"/>
      <c r="F46" s="2"/>
      <c r="G46" s="2"/>
      <c r="H46" s="2"/>
      <c r="I46" s="2"/>
      <c r="J46" s="2"/>
      <c r="K46" s="2"/>
      <c r="L46" s="2"/>
      <c r="M46" s="2"/>
      <c r="N46" s="2"/>
      <c r="O46" s="2"/>
    </row>
    <row r="47" spans="3:15" s="277" customFormat="1" x14ac:dyDescent="0.25">
      <c r="C47" s="2"/>
      <c r="D47" s="2"/>
      <c r="E47" s="2"/>
      <c r="F47" s="2"/>
      <c r="G47" s="2"/>
      <c r="H47" s="2"/>
      <c r="I47" s="2"/>
      <c r="J47" s="2"/>
      <c r="K47" s="2"/>
      <c r="L47" s="2"/>
      <c r="M47" s="2"/>
      <c r="N47" s="2"/>
      <c r="O47" s="2"/>
    </row>
    <row r="48" spans="3:15" s="277" customFormat="1" x14ac:dyDescent="0.25">
      <c r="C48" s="2"/>
      <c r="D48" s="2"/>
      <c r="E48" s="2"/>
      <c r="F48" s="2"/>
      <c r="G48" s="2"/>
      <c r="H48" s="2"/>
      <c r="I48" s="2"/>
      <c r="J48" s="2"/>
      <c r="K48" s="2"/>
      <c r="L48" s="2"/>
      <c r="M48" s="2"/>
      <c r="N48" s="2"/>
      <c r="O48" s="2"/>
    </row>
    <row r="49" spans="3:17" s="277" customFormat="1" x14ac:dyDescent="0.25">
      <c r="C49" s="2"/>
      <c r="D49" s="2"/>
      <c r="E49" s="2"/>
      <c r="F49" s="2"/>
      <c r="G49" s="2"/>
      <c r="H49" s="2"/>
      <c r="I49" s="2"/>
      <c r="J49" s="2"/>
      <c r="K49" s="2"/>
      <c r="L49" s="2"/>
      <c r="M49" s="2"/>
      <c r="N49" s="2"/>
      <c r="O49" s="2"/>
      <c r="P49" s="310"/>
      <c r="Q49" s="310"/>
    </row>
    <row r="50" spans="3:17" s="277" customFormat="1" x14ac:dyDescent="0.25">
      <c r="C50" s="2"/>
      <c r="D50" s="2"/>
      <c r="E50" s="2"/>
      <c r="F50" s="2"/>
      <c r="G50" s="2"/>
      <c r="H50" s="2"/>
      <c r="I50" s="2"/>
      <c r="J50" s="2"/>
      <c r="K50" s="2"/>
      <c r="L50" s="2"/>
      <c r="M50" s="2"/>
      <c r="N50" s="2"/>
      <c r="O50" s="2"/>
      <c r="P50" s="310"/>
      <c r="Q50" s="310"/>
    </row>
    <row r="51" spans="3:17" s="277" customFormat="1" x14ac:dyDescent="0.25">
      <c r="C51" s="2"/>
      <c r="D51" s="2"/>
      <c r="E51" s="2"/>
      <c r="F51" s="2"/>
      <c r="G51" s="2"/>
      <c r="H51" s="2"/>
      <c r="I51" s="2"/>
      <c r="J51" s="2"/>
      <c r="K51" s="2"/>
      <c r="L51" s="2"/>
      <c r="M51" s="2"/>
      <c r="N51" s="2"/>
      <c r="O51" s="2"/>
      <c r="P51" s="310"/>
      <c r="Q51" s="310"/>
    </row>
    <row r="52" spans="3:17" s="277" customFormat="1" x14ac:dyDescent="0.25">
      <c r="C52" s="2"/>
      <c r="D52" s="2"/>
      <c r="E52" s="2"/>
      <c r="F52" s="2"/>
      <c r="G52" s="2"/>
      <c r="H52" s="2"/>
      <c r="I52" s="2"/>
      <c r="J52" s="2"/>
      <c r="K52" s="2"/>
      <c r="L52" s="2"/>
      <c r="M52" s="2"/>
      <c r="N52" s="2"/>
      <c r="O52" s="2"/>
      <c r="P52" s="310"/>
      <c r="Q52" s="310"/>
    </row>
    <row r="53" spans="3:17" x14ac:dyDescent="0.25">
      <c r="P53" s="6"/>
      <c r="Q53" s="6"/>
    </row>
    <row r="54" spans="3:17" x14ac:dyDescent="0.25">
      <c r="P54" s="6"/>
      <c r="Q54" s="6"/>
    </row>
    <row r="55" spans="3:17" x14ac:dyDescent="0.25">
      <c r="P55" s="6"/>
      <c r="Q55" s="6"/>
    </row>
    <row r="56" spans="3:17" x14ac:dyDescent="0.25">
      <c r="P56" s="6"/>
      <c r="Q56" s="6"/>
    </row>
    <row r="57" spans="3:17" x14ac:dyDescent="0.25">
      <c r="P57" s="6"/>
      <c r="Q57" s="6"/>
    </row>
    <row r="58" spans="3:17" x14ac:dyDescent="0.25">
      <c r="P58" s="6"/>
      <c r="Q58" s="6"/>
    </row>
    <row r="59" spans="3:17" x14ac:dyDescent="0.25">
      <c r="P59" s="6"/>
      <c r="Q59" s="6"/>
    </row>
    <row r="60" spans="3:17" x14ac:dyDescent="0.25">
      <c r="P60" s="6"/>
      <c r="Q60" s="6"/>
    </row>
    <row r="61" spans="3:17" x14ac:dyDescent="0.25">
      <c r="P61" s="6"/>
      <c r="Q61" s="6"/>
    </row>
    <row r="62" spans="3:17" x14ac:dyDescent="0.25">
      <c r="P62" s="6"/>
      <c r="Q62" s="6"/>
    </row>
    <row r="63" spans="3:17" x14ac:dyDescent="0.25">
      <c r="P63" s="6"/>
      <c r="Q63" s="6"/>
    </row>
    <row r="64" spans="3:17" x14ac:dyDescent="0.25">
      <c r="P64" s="6"/>
      <c r="Q64" s="6"/>
    </row>
    <row r="65" spans="16:17" x14ac:dyDescent="0.25">
      <c r="P65" s="6"/>
      <c r="Q65" s="6"/>
    </row>
    <row r="66" spans="16:17" x14ac:dyDescent="0.25">
      <c r="P66" s="6"/>
      <c r="Q66" s="6"/>
    </row>
    <row r="67" spans="16:17" x14ac:dyDescent="0.25">
      <c r="P67" s="6"/>
      <c r="Q67" s="6"/>
    </row>
    <row r="68" spans="16:17" x14ac:dyDescent="0.25">
      <c r="P68" s="6"/>
      <c r="Q68" s="6"/>
    </row>
    <row r="69" spans="16:17" x14ac:dyDescent="0.25">
      <c r="P69" s="6"/>
      <c r="Q69" s="6"/>
    </row>
    <row r="70" spans="16:17" x14ac:dyDescent="0.25">
      <c r="P70" s="6"/>
      <c r="Q70" s="6"/>
    </row>
    <row r="71" spans="16:17" x14ac:dyDescent="0.25">
      <c r="P71" s="6"/>
      <c r="Q71" s="6"/>
    </row>
    <row r="72" spans="16:17" x14ac:dyDescent="0.25">
      <c r="P72" s="6"/>
      <c r="Q72" s="6"/>
    </row>
    <row r="73" spans="16:17" x14ac:dyDescent="0.25">
      <c r="P73" s="6"/>
      <c r="Q73" s="6"/>
    </row>
    <row r="74" spans="16:17" x14ac:dyDescent="0.25">
      <c r="P74" s="6"/>
      <c r="Q74" s="6"/>
    </row>
    <row r="75" spans="16:17" x14ac:dyDescent="0.25">
      <c r="P75" s="6"/>
      <c r="Q75" s="6"/>
    </row>
    <row r="76" spans="16:17" x14ac:dyDescent="0.25">
      <c r="P76" s="6"/>
      <c r="Q76" s="6"/>
    </row>
    <row r="77" spans="16:17" x14ac:dyDescent="0.25">
      <c r="P77" s="6"/>
      <c r="Q77" s="6"/>
    </row>
    <row r="78" spans="16:17" x14ac:dyDescent="0.25">
      <c r="P78" s="6"/>
      <c r="Q78" s="6"/>
    </row>
    <row r="79" spans="16:17" x14ac:dyDescent="0.25">
      <c r="P79" s="6"/>
      <c r="Q79" s="6"/>
    </row>
    <row r="80" spans="16:17" x14ac:dyDescent="0.25">
      <c r="P80" s="6"/>
      <c r="Q80" s="6"/>
    </row>
    <row r="81" spans="16:17" x14ac:dyDescent="0.25">
      <c r="P81" s="6"/>
      <c r="Q81" s="6"/>
    </row>
    <row r="82" spans="16:17" x14ac:dyDescent="0.25">
      <c r="P82" s="6"/>
      <c r="Q82" s="6"/>
    </row>
    <row r="83" spans="16:17" x14ac:dyDescent="0.25">
      <c r="P83" s="6"/>
      <c r="Q83" s="6"/>
    </row>
    <row r="84" spans="16:17" x14ac:dyDescent="0.25">
      <c r="P84" s="6"/>
      <c r="Q84" s="6"/>
    </row>
    <row r="85" spans="16:17" x14ac:dyDescent="0.25">
      <c r="P85" s="6"/>
      <c r="Q85" s="6"/>
    </row>
    <row r="86" spans="16:17" x14ac:dyDescent="0.25">
      <c r="P86" s="6"/>
      <c r="Q86" s="6"/>
    </row>
    <row r="87" spans="16:17" x14ac:dyDescent="0.25">
      <c r="P87" s="6"/>
      <c r="Q87" s="6"/>
    </row>
    <row r="88" spans="16:17" x14ac:dyDescent="0.25">
      <c r="P88" s="6"/>
      <c r="Q88" s="6"/>
    </row>
    <row r="89" spans="16:17" x14ac:dyDescent="0.25">
      <c r="P89" s="6"/>
      <c r="Q89" s="6"/>
    </row>
    <row r="90" spans="16:17" x14ac:dyDescent="0.25">
      <c r="P90" s="6"/>
      <c r="Q90" s="6"/>
    </row>
    <row r="91" spans="16:17" x14ac:dyDescent="0.25">
      <c r="P91" s="6"/>
      <c r="Q91" s="6"/>
    </row>
    <row r="92" spans="16:17" x14ac:dyDescent="0.25">
      <c r="P92" s="6"/>
      <c r="Q92" s="6"/>
    </row>
    <row r="93" spans="16:17" x14ac:dyDescent="0.25">
      <c r="P93" s="6"/>
      <c r="Q93" s="6"/>
    </row>
    <row r="94" spans="16:17" x14ac:dyDescent="0.25">
      <c r="P94" s="6"/>
      <c r="Q94" s="6"/>
    </row>
  </sheetData>
  <sortState xmlns:xlrd2="http://schemas.microsoft.com/office/spreadsheetml/2017/richdata2" ref="A7:FJ13">
    <sortCondition descending="1" ref="C7:C13"/>
  </sortState>
  <mergeCells count="25">
    <mergeCell ref="I17:J17"/>
    <mergeCell ref="K17:L17"/>
    <mergeCell ref="M17:N17"/>
    <mergeCell ref="A15:B15"/>
    <mergeCell ref="A16:B16"/>
    <mergeCell ref="E16:N16"/>
    <mergeCell ref="A17:B17"/>
    <mergeCell ref="E17:F17"/>
    <mergeCell ref="G17:H17"/>
    <mergeCell ref="E4:N4"/>
    <mergeCell ref="A2:Q2"/>
    <mergeCell ref="A3:Q3"/>
    <mergeCell ref="A5:A6"/>
    <mergeCell ref="B5:B6"/>
    <mergeCell ref="C5:C6"/>
    <mergeCell ref="E5:F5"/>
    <mergeCell ref="P5:P6"/>
    <mergeCell ref="Q5:Q6"/>
    <mergeCell ref="G5:H5"/>
    <mergeCell ref="O5:O6"/>
    <mergeCell ref="P4:Q4"/>
    <mergeCell ref="D5:D6"/>
    <mergeCell ref="M5:N5"/>
    <mergeCell ref="I5:J5"/>
    <mergeCell ref="K5:L5"/>
  </mergeCells>
  <phoneticPr fontId="0" type="noConversion"/>
  <dataValidations count="1">
    <dataValidation type="decimal" allowBlank="1" showInputMessage="1" showErrorMessage="1" sqref="E9:P14 H7:P8 E7:G7" xr:uid="{00000000-0002-0000-0300-000000000000}">
      <formula1>0</formula1>
      <formula2>1</formula2>
    </dataValidation>
  </dataValidations>
  <pageMargins left="0.78740157480314965" right="0.78740157480314965" top="0.98425196850393704" bottom="0.98425196850393704" header="0.51181102362204722" footer="0.51181102362204722"/>
  <pageSetup paperSize="9" scale="68" orientation="landscape" r:id="rId1"/>
  <headerFooter alignWithMargins="0">
    <oddFooter>&amp;R 3</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097D5F"/>
  </sheetPr>
  <dimension ref="A1:FI50"/>
  <sheetViews>
    <sheetView zoomScale="80" zoomScaleNormal="80" workbookViewId="0">
      <selection activeCell="C20" sqref="C20"/>
    </sheetView>
  </sheetViews>
  <sheetFormatPr baseColWidth="10" defaultColWidth="11.44140625" defaultRowHeight="13.2" x14ac:dyDescent="0.25"/>
  <cols>
    <col min="1" max="1" width="24" style="9" customWidth="1"/>
    <col min="2" max="2" width="20.44140625" style="9" customWidth="1"/>
    <col min="3" max="3" width="17.6640625" style="8" customWidth="1"/>
    <col min="4" max="13" width="8.33203125" style="8" customWidth="1"/>
    <col min="14" max="14" width="11.44140625" style="8" customWidth="1"/>
    <col min="15" max="15" width="11.44140625" style="132"/>
    <col min="16" max="16" width="12.44140625" style="132" customWidth="1"/>
    <col min="17" max="16384" width="11.44140625" style="132"/>
  </cols>
  <sheetData>
    <row r="1" spans="1:165" ht="135" customHeight="1" x14ac:dyDescent="0.25">
      <c r="A1" s="310"/>
      <c r="B1" s="310"/>
      <c r="C1" s="2"/>
      <c r="D1" s="2"/>
      <c r="E1" s="2"/>
      <c r="F1" s="2"/>
      <c r="G1" s="2"/>
      <c r="H1" s="2"/>
      <c r="I1" s="2"/>
      <c r="J1" s="2"/>
      <c r="K1" s="2"/>
      <c r="L1" s="2"/>
      <c r="M1" s="2"/>
      <c r="N1" s="2"/>
    </row>
    <row r="2" spans="1:165" ht="67.5" customHeight="1" x14ac:dyDescent="0.25">
      <c r="A2" s="901" t="s">
        <v>163</v>
      </c>
      <c r="B2" s="901"/>
      <c r="C2" s="901"/>
      <c r="D2" s="901"/>
      <c r="E2" s="901"/>
      <c r="F2" s="901"/>
      <c r="G2" s="901"/>
      <c r="H2" s="902"/>
      <c r="I2" s="902"/>
      <c r="J2" s="902"/>
      <c r="K2" s="902"/>
      <c r="L2" s="902"/>
      <c r="M2" s="902"/>
      <c r="N2" s="902"/>
      <c r="O2" s="902"/>
      <c r="P2" s="902"/>
    </row>
    <row r="3" spans="1:165" ht="63" customHeight="1" x14ac:dyDescent="0.25">
      <c r="A3" s="903" t="s">
        <v>705</v>
      </c>
      <c r="B3" s="904"/>
      <c r="C3" s="904"/>
      <c r="D3" s="904"/>
      <c r="E3" s="904"/>
      <c r="F3" s="904"/>
      <c r="G3" s="904"/>
      <c r="H3" s="904"/>
      <c r="I3" s="904"/>
      <c r="J3" s="904"/>
      <c r="K3" s="904"/>
      <c r="L3" s="904"/>
      <c r="M3" s="904"/>
      <c r="N3" s="905"/>
      <c r="O3" s="905"/>
      <c r="P3" s="906"/>
    </row>
    <row r="4" spans="1:165" ht="21" customHeight="1" x14ac:dyDescent="0.25">
      <c r="A4" s="21"/>
      <c r="B4" s="22"/>
      <c r="C4" s="15"/>
      <c r="D4" s="907" t="s">
        <v>164</v>
      </c>
      <c r="E4" s="923"/>
      <c r="F4" s="923"/>
      <c r="G4" s="923"/>
      <c r="H4" s="923"/>
      <c r="I4" s="923"/>
      <c r="J4" s="923"/>
      <c r="K4" s="923"/>
      <c r="L4" s="923"/>
      <c r="M4" s="924"/>
      <c r="N4" s="602" t="s">
        <v>7</v>
      </c>
      <c r="O4" s="907" t="s">
        <v>165</v>
      </c>
      <c r="P4" s="908"/>
    </row>
    <row r="5" spans="1:165" s="4" customFormat="1" ht="39" customHeight="1" x14ac:dyDescent="0.2">
      <c r="A5" s="914" t="s">
        <v>166</v>
      </c>
      <c r="B5" s="914" t="s">
        <v>131</v>
      </c>
      <c r="C5" s="916" t="s">
        <v>1320</v>
      </c>
      <c r="D5" s="911" t="s">
        <v>20</v>
      </c>
      <c r="E5" s="911"/>
      <c r="F5" s="911" t="s">
        <v>35</v>
      </c>
      <c r="G5" s="911"/>
      <c r="H5" s="920" t="s">
        <v>167</v>
      </c>
      <c r="I5" s="921"/>
      <c r="J5" s="916" t="s">
        <v>168</v>
      </c>
      <c r="K5" s="922"/>
      <c r="L5" s="916" t="s">
        <v>31</v>
      </c>
      <c r="M5" s="922"/>
      <c r="N5" s="912" t="s">
        <v>169</v>
      </c>
      <c r="O5" s="909" t="s">
        <v>170</v>
      </c>
      <c r="P5" s="909" t="s">
        <v>171</v>
      </c>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row>
    <row r="6" spans="1:165" s="5" customFormat="1" ht="45" customHeight="1" x14ac:dyDescent="0.25">
      <c r="A6" s="915"/>
      <c r="B6" s="915"/>
      <c r="C6" s="917"/>
      <c r="D6" s="11" t="s">
        <v>172</v>
      </c>
      <c r="E6" s="601" t="s">
        <v>173</v>
      </c>
      <c r="F6" s="11" t="s">
        <v>172</v>
      </c>
      <c r="G6" s="601" t="s">
        <v>173</v>
      </c>
      <c r="H6" s="11" t="s">
        <v>172</v>
      </c>
      <c r="I6" s="601" t="s">
        <v>173</v>
      </c>
      <c r="J6" s="11" t="s">
        <v>172</v>
      </c>
      <c r="K6" s="601" t="s">
        <v>173</v>
      </c>
      <c r="L6" s="11" t="s">
        <v>172</v>
      </c>
      <c r="M6" s="601" t="s">
        <v>173</v>
      </c>
      <c r="N6" s="913"/>
      <c r="O6" s="910"/>
      <c r="P6" s="910"/>
    </row>
    <row r="7" spans="1:165" s="83" customFormat="1" x14ac:dyDescent="0.25">
      <c r="A7" s="688" t="s">
        <v>706</v>
      </c>
      <c r="B7" s="689" t="s">
        <v>632</v>
      </c>
      <c r="C7" s="690">
        <v>11870</v>
      </c>
      <c r="D7" s="691">
        <v>0.3</v>
      </c>
      <c r="E7" s="692"/>
      <c r="F7" s="693"/>
      <c r="G7" s="693"/>
      <c r="H7" s="693"/>
      <c r="I7" s="693"/>
      <c r="J7" s="693"/>
      <c r="K7" s="693"/>
      <c r="L7" s="693"/>
      <c r="M7" s="693"/>
      <c r="N7" s="693"/>
      <c r="O7" s="694"/>
      <c r="P7" s="694"/>
    </row>
    <row r="8" spans="1:165" x14ac:dyDescent="0.25">
      <c r="A8" s="56" t="s">
        <v>235</v>
      </c>
      <c r="B8" s="62"/>
      <c r="C8" s="30"/>
      <c r="D8" s="60"/>
      <c r="E8" s="60"/>
      <c r="F8" s="209"/>
      <c r="G8" s="209"/>
      <c r="H8" s="209"/>
      <c r="I8" s="209"/>
      <c r="J8" s="209"/>
      <c r="K8" s="209"/>
      <c r="L8" s="209"/>
      <c r="M8" s="209"/>
      <c r="N8" s="76"/>
      <c r="O8" s="65"/>
      <c r="P8" s="65"/>
    </row>
    <row r="9" spans="1:165" x14ac:dyDescent="0.25">
      <c r="A9" s="929" t="s">
        <v>188</v>
      </c>
      <c r="B9" s="930"/>
      <c r="C9" s="126"/>
      <c r="D9" s="205"/>
      <c r="E9" s="205">
        <f>SUM(E7:E8)</f>
        <v>0</v>
      </c>
      <c r="F9" s="570"/>
      <c r="G9" s="570">
        <f>SUM(G7:G8)</f>
        <v>0</v>
      </c>
      <c r="H9" s="571"/>
      <c r="I9" s="571">
        <f>SUM(I7:I8)</f>
        <v>0</v>
      </c>
      <c r="J9" s="571"/>
      <c r="K9" s="571">
        <f>SUM(K7:K8)</f>
        <v>0</v>
      </c>
      <c r="L9" s="571"/>
      <c r="M9" s="571">
        <f>SUM(M7:M8)</f>
        <v>0</v>
      </c>
      <c r="N9" s="572"/>
      <c r="O9" s="573"/>
      <c r="P9" s="573"/>
    </row>
    <row r="10" spans="1:165" x14ac:dyDescent="0.25">
      <c r="A10" s="940" t="s">
        <v>189</v>
      </c>
      <c r="B10" s="941"/>
      <c r="C10" s="592"/>
      <c r="D10" s="948">
        <f>E9+G9+I9+K9+M9</f>
        <v>0</v>
      </c>
      <c r="E10" s="950"/>
      <c r="F10" s="950"/>
      <c r="G10" s="950"/>
      <c r="H10" s="950"/>
      <c r="I10" s="950"/>
      <c r="J10" s="950"/>
      <c r="K10" s="950"/>
      <c r="L10" s="950"/>
      <c r="M10" s="951"/>
      <c r="N10" s="150"/>
      <c r="O10" s="151"/>
      <c r="P10" s="151"/>
    </row>
    <row r="11" spans="1:165" s="27" customFormat="1" x14ac:dyDescent="0.25">
      <c r="A11" s="929" t="s">
        <v>190</v>
      </c>
      <c r="B11" s="952"/>
      <c r="C11" s="33"/>
      <c r="D11" s="938">
        <f>SUM(D7:E8)</f>
        <v>0.3</v>
      </c>
      <c r="E11" s="947"/>
      <c r="F11" s="925">
        <f>SUM(F7:G8)</f>
        <v>0</v>
      </c>
      <c r="G11" s="933"/>
      <c r="H11" s="925">
        <f>SUM(H7:I8)</f>
        <v>0</v>
      </c>
      <c r="I11" s="963"/>
      <c r="J11" s="925">
        <f>SUM(J7:K8)</f>
        <v>0</v>
      </c>
      <c r="K11" s="963"/>
      <c r="L11" s="925">
        <f>SUM(L7:M8)</f>
        <v>0</v>
      </c>
      <c r="M11" s="963"/>
      <c r="N11" s="589">
        <f>SUM(N7:N8)</f>
        <v>0</v>
      </c>
      <c r="O11" s="574"/>
      <c r="P11" s="574"/>
    </row>
    <row r="12" spans="1:165" s="27" customFormat="1" x14ac:dyDescent="0.25">
      <c r="A12" s="161" t="s">
        <v>191</v>
      </c>
      <c r="B12" s="162">
        <f>D11/(D11+F11+H11+J11)*100</f>
        <v>100</v>
      </c>
      <c r="C12" s="29"/>
      <c r="D12" s="29"/>
      <c r="E12" s="29"/>
      <c r="F12" s="173"/>
      <c r="G12" s="173"/>
      <c r="H12" s="173"/>
      <c r="I12" s="173"/>
      <c r="J12" s="173"/>
      <c r="K12" s="173"/>
      <c r="L12" s="173"/>
      <c r="M12" s="173"/>
      <c r="N12" s="173"/>
      <c r="O12" s="174"/>
      <c r="P12" s="174"/>
    </row>
    <row r="13" spans="1:165" x14ac:dyDescent="0.25">
      <c r="A13" s="582"/>
      <c r="B13" s="582"/>
      <c r="C13" s="74"/>
      <c r="D13" s="74"/>
      <c r="E13" s="74"/>
      <c r="F13" s="74"/>
      <c r="G13" s="74"/>
      <c r="H13" s="74"/>
      <c r="I13" s="74"/>
      <c r="J13" s="74"/>
      <c r="K13" s="74"/>
      <c r="L13" s="74"/>
      <c r="M13" s="74"/>
      <c r="N13" s="2"/>
      <c r="O13" s="310"/>
      <c r="P13" s="310"/>
    </row>
    <row r="14" spans="1:165" s="578" customFormat="1" x14ac:dyDescent="0.25">
      <c r="A14" s="70"/>
      <c r="B14" s="70"/>
      <c r="C14" s="71"/>
      <c r="D14" s="71"/>
      <c r="E14" s="71"/>
      <c r="F14" s="71"/>
      <c r="G14" s="71"/>
      <c r="H14" s="71"/>
      <c r="I14" s="71"/>
      <c r="J14" s="71"/>
      <c r="K14" s="71"/>
      <c r="L14" s="71"/>
      <c r="M14" s="71"/>
      <c r="N14" s="575"/>
      <c r="O14" s="576"/>
      <c r="P14" s="577"/>
    </row>
    <row r="15" spans="1:165" s="302" customFormat="1" x14ac:dyDescent="0.25">
      <c r="A15" s="582"/>
      <c r="B15" s="582"/>
      <c r="C15" s="74"/>
      <c r="D15" s="74"/>
      <c r="E15" s="74"/>
      <c r="F15" s="74"/>
      <c r="G15" s="74"/>
      <c r="H15" s="74"/>
      <c r="I15" s="74"/>
      <c r="J15" s="74"/>
      <c r="K15" s="74"/>
      <c r="L15" s="74"/>
      <c r="M15" s="74"/>
      <c r="N15" s="314"/>
      <c r="O15" s="313"/>
      <c r="P15" s="313"/>
    </row>
    <row r="16" spans="1:165" s="302" customFormat="1" x14ac:dyDescent="0.25">
      <c r="A16" s="582"/>
      <c r="B16" s="582"/>
      <c r="C16" s="74"/>
      <c r="D16" s="74"/>
      <c r="E16" s="74"/>
      <c r="F16" s="74"/>
      <c r="G16" s="74"/>
      <c r="H16" s="74"/>
      <c r="I16" s="74"/>
      <c r="J16" s="74"/>
      <c r="K16" s="74"/>
      <c r="L16" s="74"/>
      <c r="M16" s="74"/>
      <c r="N16" s="314"/>
    </row>
    <row r="17" spans="1:16" x14ac:dyDescent="0.25">
      <c r="A17" s="310"/>
      <c r="B17" s="310"/>
      <c r="C17" s="2"/>
      <c r="D17" s="2"/>
      <c r="E17" s="2"/>
      <c r="F17" s="2"/>
      <c r="G17" s="2"/>
      <c r="H17" s="2"/>
      <c r="I17" s="2"/>
      <c r="J17" s="2"/>
      <c r="K17" s="2"/>
      <c r="L17" s="2"/>
      <c r="M17" s="2"/>
      <c r="N17" s="2"/>
      <c r="O17" s="310"/>
      <c r="P17" s="310"/>
    </row>
    <row r="18" spans="1:16" x14ac:dyDescent="0.25">
      <c r="A18" s="310"/>
      <c r="B18" s="310"/>
      <c r="C18" s="2"/>
      <c r="D18" s="2"/>
      <c r="E18" s="2"/>
      <c r="F18" s="2"/>
      <c r="G18" s="2"/>
      <c r="H18" s="2"/>
      <c r="I18" s="2"/>
      <c r="J18" s="2"/>
      <c r="K18" s="2"/>
      <c r="L18" s="2"/>
      <c r="M18" s="2"/>
      <c r="N18" s="2"/>
      <c r="O18" s="310"/>
      <c r="P18" s="310"/>
    </row>
    <row r="19" spans="1:16" s="310" customFormat="1" x14ac:dyDescent="0.25">
      <c r="C19" s="2"/>
      <c r="D19" s="2"/>
      <c r="E19" s="2"/>
      <c r="F19" s="2"/>
      <c r="G19" s="2"/>
      <c r="H19" s="2"/>
      <c r="I19" s="2"/>
      <c r="J19" s="2"/>
      <c r="K19" s="2"/>
      <c r="L19" s="2"/>
      <c r="M19" s="2"/>
      <c r="N19" s="2"/>
    </row>
    <row r="20" spans="1:16" s="310" customFormat="1" x14ac:dyDescent="0.25">
      <c r="C20" s="2"/>
      <c r="D20" s="2"/>
      <c r="E20" s="2"/>
      <c r="F20" s="2"/>
      <c r="G20" s="2"/>
      <c r="H20" s="2"/>
      <c r="I20" s="2"/>
      <c r="J20" s="2"/>
      <c r="K20" s="2"/>
      <c r="L20" s="2"/>
      <c r="M20" s="2"/>
      <c r="N20" s="2"/>
    </row>
    <row r="21" spans="1:16" s="310" customFormat="1" x14ac:dyDescent="0.25">
      <c r="C21" s="2"/>
      <c r="D21" s="2"/>
      <c r="E21" s="2"/>
      <c r="F21" s="2"/>
      <c r="G21" s="2"/>
      <c r="H21" s="2"/>
      <c r="I21" s="2"/>
      <c r="J21" s="2"/>
      <c r="K21" s="2"/>
      <c r="L21" s="2"/>
      <c r="M21" s="2"/>
      <c r="N21" s="2"/>
    </row>
    <row r="22" spans="1:16" s="310" customFormat="1" x14ac:dyDescent="0.25">
      <c r="C22" s="2"/>
      <c r="D22" s="2"/>
      <c r="E22" s="2"/>
      <c r="F22" s="2"/>
      <c r="G22" s="2"/>
      <c r="H22" s="2"/>
      <c r="I22" s="2"/>
      <c r="J22" s="2"/>
      <c r="K22" s="2"/>
      <c r="L22" s="2"/>
      <c r="M22" s="2"/>
      <c r="N22" s="2"/>
    </row>
    <row r="23" spans="1:16" s="310" customFormat="1" x14ac:dyDescent="0.25">
      <c r="C23" s="2"/>
      <c r="D23" s="2"/>
      <c r="E23" s="2"/>
      <c r="F23" s="2"/>
      <c r="G23" s="2"/>
      <c r="H23" s="2"/>
      <c r="I23" s="2"/>
      <c r="J23" s="2"/>
      <c r="K23" s="2"/>
      <c r="L23" s="2"/>
      <c r="M23" s="2"/>
      <c r="N23" s="2"/>
    </row>
    <row r="24" spans="1:16" s="310" customFormat="1" x14ac:dyDescent="0.25">
      <c r="C24" s="2"/>
      <c r="D24" s="2"/>
      <c r="E24" s="2"/>
      <c r="F24" s="2"/>
      <c r="G24" s="2"/>
      <c r="H24" s="2"/>
      <c r="I24" s="2"/>
      <c r="J24" s="2"/>
      <c r="K24" s="2"/>
      <c r="L24" s="2"/>
      <c r="M24" s="2"/>
      <c r="N24" s="2"/>
    </row>
    <row r="25" spans="1:16" s="310" customFormat="1" x14ac:dyDescent="0.25">
      <c r="C25" s="2"/>
      <c r="D25" s="2"/>
      <c r="E25" s="2"/>
      <c r="F25" s="2"/>
      <c r="G25" s="2"/>
      <c r="H25" s="2"/>
      <c r="I25" s="2"/>
      <c r="J25" s="2"/>
      <c r="K25" s="2"/>
      <c r="L25" s="2"/>
      <c r="M25" s="2"/>
      <c r="N25" s="2"/>
    </row>
    <row r="26" spans="1:16" s="310" customFormat="1" x14ac:dyDescent="0.25">
      <c r="C26" s="2"/>
      <c r="D26" s="2"/>
      <c r="E26" s="2"/>
      <c r="F26" s="2"/>
      <c r="G26" s="2"/>
      <c r="H26" s="2"/>
      <c r="I26" s="2"/>
      <c r="J26" s="2"/>
      <c r="K26" s="2"/>
      <c r="L26" s="2"/>
      <c r="M26" s="2"/>
      <c r="N26" s="2"/>
    </row>
    <row r="27" spans="1:16" s="310" customFormat="1" x14ac:dyDescent="0.25">
      <c r="C27" s="2"/>
      <c r="D27" s="2"/>
      <c r="E27" s="2"/>
      <c r="F27" s="2"/>
      <c r="G27" s="2"/>
      <c r="H27" s="2"/>
      <c r="I27" s="2"/>
      <c r="J27" s="2"/>
      <c r="K27" s="2"/>
      <c r="L27" s="2"/>
      <c r="M27" s="2"/>
      <c r="N27" s="2"/>
    </row>
    <row r="28" spans="1:16" s="310" customFormat="1" x14ac:dyDescent="0.25">
      <c r="C28" s="2"/>
      <c r="D28" s="2"/>
      <c r="E28" s="2"/>
      <c r="F28" s="2"/>
      <c r="G28" s="2"/>
      <c r="H28" s="2"/>
      <c r="I28" s="2"/>
      <c r="J28" s="2"/>
      <c r="K28" s="2"/>
      <c r="L28" s="2"/>
      <c r="M28" s="2"/>
      <c r="N28" s="2"/>
    </row>
    <row r="29" spans="1:16" s="310" customFormat="1" x14ac:dyDescent="0.25">
      <c r="C29" s="2"/>
      <c r="D29" s="2"/>
      <c r="E29" s="2"/>
      <c r="F29" s="2"/>
      <c r="G29" s="2"/>
      <c r="H29" s="2"/>
      <c r="I29" s="2"/>
      <c r="J29" s="2"/>
      <c r="K29" s="2"/>
      <c r="L29" s="2"/>
      <c r="M29" s="2"/>
      <c r="N29" s="2"/>
    </row>
    <row r="30" spans="1:16" s="310" customFormat="1" x14ac:dyDescent="0.25">
      <c r="C30" s="2"/>
      <c r="D30" s="2"/>
      <c r="E30" s="2"/>
      <c r="F30" s="2"/>
      <c r="G30" s="2"/>
      <c r="H30" s="2"/>
      <c r="I30" s="2"/>
      <c r="J30" s="2"/>
      <c r="K30" s="2"/>
      <c r="L30" s="2"/>
      <c r="M30" s="2"/>
      <c r="N30" s="2"/>
    </row>
    <row r="31" spans="1:16" s="310" customFormat="1" x14ac:dyDescent="0.25">
      <c r="C31" s="2"/>
      <c r="D31" s="2"/>
      <c r="E31" s="2"/>
      <c r="F31" s="2"/>
      <c r="G31" s="2"/>
      <c r="H31" s="2"/>
      <c r="I31" s="2"/>
      <c r="J31" s="2"/>
      <c r="K31" s="2"/>
      <c r="L31" s="2"/>
      <c r="M31" s="2"/>
      <c r="N31" s="2"/>
    </row>
    <row r="32" spans="1:16" s="310" customFormat="1" x14ac:dyDescent="0.25">
      <c r="C32" s="2"/>
      <c r="D32" s="2"/>
      <c r="E32" s="2"/>
      <c r="F32" s="2"/>
      <c r="G32" s="2"/>
      <c r="H32" s="2"/>
      <c r="I32" s="2"/>
      <c r="J32" s="2"/>
      <c r="K32" s="2"/>
      <c r="L32" s="2"/>
      <c r="M32" s="2"/>
      <c r="N32" s="2"/>
    </row>
    <row r="33" spans="1:16" s="310" customFormat="1" x14ac:dyDescent="0.25">
      <c r="C33" s="2"/>
      <c r="D33" s="2"/>
      <c r="E33" s="2"/>
      <c r="F33" s="2"/>
      <c r="G33" s="2"/>
      <c r="H33" s="2"/>
      <c r="I33" s="2"/>
      <c r="J33" s="2"/>
      <c r="K33" s="2"/>
      <c r="L33" s="2"/>
      <c r="M33" s="2"/>
      <c r="N33" s="2"/>
    </row>
    <row r="34" spans="1:16" s="310" customFormat="1" x14ac:dyDescent="0.25">
      <c r="C34" s="2"/>
      <c r="D34" s="2"/>
      <c r="E34" s="2"/>
      <c r="F34" s="2"/>
      <c r="G34" s="2"/>
      <c r="H34" s="2"/>
      <c r="I34" s="2"/>
      <c r="J34" s="2"/>
      <c r="K34" s="2"/>
      <c r="L34" s="2"/>
      <c r="M34" s="2"/>
      <c r="N34" s="2"/>
    </row>
    <row r="35" spans="1:16" s="310" customFormat="1" x14ac:dyDescent="0.25">
      <c r="C35" s="2"/>
      <c r="D35" s="2"/>
      <c r="E35" s="2"/>
      <c r="F35" s="2"/>
      <c r="G35" s="2"/>
      <c r="H35" s="2"/>
      <c r="I35" s="2"/>
      <c r="J35" s="2"/>
      <c r="K35" s="2"/>
      <c r="L35" s="2"/>
      <c r="M35" s="2"/>
      <c r="N35" s="2"/>
    </row>
    <row r="36" spans="1:16" s="310" customFormat="1" x14ac:dyDescent="0.25">
      <c r="C36" s="2"/>
      <c r="D36" s="2"/>
      <c r="E36" s="2"/>
      <c r="F36" s="2"/>
      <c r="G36" s="2"/>
      <c r="H36" s="2"/>
      <c r="I36" s="2"/>
      <c r="J36" s="2"/>
      <c r="K36" s="2"/>
      <c r="L36" s="2"/>
      <c r="M36" s="2"/>
      <c r="N36" s="2"/>
    </row>
    <row r="37" spans="1:16" s="310" customFormat="1" x14ac:dyDescent="0.25">
      <c r="C37" s="2"/>
      <c r="D37" s="2"/>
      <c r="E37" s="2"/>
      <c r="F37" s="2"/>
      <c r="G37" s="2"/>
      <c r="H37" s="2"/>
      <c r="I37" s="2"/>
      <c r="J37" s="2"/>
      <c r="K37" s="2"/>
      <c r="L37" s="2"/>
      <c r="M37" s="2"/>
      <c r="N37" s="2"/>
    </row>
    <row r="38" spans="1:16" s="310" customFormat="1" x14ac:dyDescent="0.25">
      <c r="C38" s="2"/>
      <c r="D38" s="2"/>
      <c r="E38" s="2"/>
      <c r="F38" s="2"/>
      <c r="G38" s="2"/>
      <c r="H38" s="2"/>
      <c r="I38" s="2"/>
      <c r="J38" s="2"/>
      <c r="K38" s="2"/>
      <c r="L38" s="2"/>
      <c r="M38" s="2"/>
      <c r="N38" s="2"/>
    </row>
    <row r="39" spans="1:16" s="310" customFormat="1" x14ac:dyDescent="0.25">
      <c r="C39" s="2"/>
      <c r="D39" s="2"/>
      <c r="E39" s="2"/>
      <c r="F39" s="2"/>
      <c r="G39" s="2"/>
      <c r="H39" s="2"/>
      <c r="I39" s="2"/>
      <c r="J39" s="2"/>
      <c r="K39" s="2"/>
      <c r="L39" s="2"/>
      <c r="M39" s="2"/>
      <c r="N39" s="2"/>
    </row>
    <row r="40" spans="1:16" s="310" customFormat="1" x14ac:dyDescent="0.25">
      <c r="C40" s="2"/>
      <c r="D40" s="2"/>
      <c r="E40" s="2"/>
      <c r="F40" s="2"/>
      <c r="G40" s="2"/>
      <c r="H40" s="2"/>
      <c r="I40" s="2"/>
      <c r="J40" s="2"/>
      <c r="K40" s="2"/>
      <c r="L40" s="2"/>
      <c r="M40" s="2"/>
      <c r="N40" s="2"/>
    </row>
    <row r="41" spans="1:16" s="310" customFormat="1" x14ac:dyDescent="0.25">
      <c r="C41" s="2"/>
      <c r="D41" s="2"/>
      <c r="E41" s="2"/>
      <c r="F41" s="2"/>
      <c r="G41" s="2"/>
      <c r="H41" s="2"/>
      <c r="I41" s="2"/>
      <c r="J41" s="2"/>
      <c r="K41" s="2"/>
      <c r="L41" s="2"/>
      <c r="M41" s="2"/>
      <c r="N41" s="2"/>
    </row>
    <row r="42" spans="1:16" s="310" customFormat="1" x14ac:dyDescent="0.25">
      <c r="C42" s="2"/>
      <c r="D42" s="2"/>
      <c r="E42" s="2"/>
      <c r="F42" s="2"/>
      <c r="G42" s="2"/>
      <c r="H42" s="2"/>
      <c r="I42" s="2"/>
      <c r="J42" s="2"/>
      <c r="K42" s="2"/>
      <c r="L42" s="2"/>
      <c r="M42" s="2"/>
      <c r="N42" s="2"/>
    </row>
    <row r="43" spans="1:16" s="310" customFormat="1" x14ac:dyDescent="0.25">
      <c r="C43" s="2"/>
      <c r="D43" s="2"/>
      <c r="E43" s="2"/>
      <c r="F43" s="2"/>
      <c r="G43" s="2"/>
      <c r="H43" s="2"/>
      <c r="I43" s="2"/>
      <c r="J43" s="2"/>
      <c r="K43" s="2"/>
      <c r="L43" s="2"/>
      <c r="M43" s="2"/>
      <c r="N43" s="2"/>
    </row>
    <row r="44" spans="1:16" s="310" customFormat="1" x14ac:dyDescent="0.25">
      <c r="C44" s="2"/>
      <c r="D44" s="2"/>
      <c r="E44" s="2"/>
      <c r="F44" s="2"/>
      <c r="G44" s="2"/>
      <c r="H44" s="2"/>
      <c r="I44" s="2"/>
      <c r="J44" s="2"/>
      <c r="K44" s="2"/>
      <c r="L44" s="2"/>
      <c r="M44" s="2"/>
      <c r="N44" s="2"/>
    </row>
    <row r="45" spans="1:16" s="310" customFormat="1" x14ac:dyDescent="0.25">
      <c r="C45" s="2"/>
      <c r="D45" s="2"/>
      <c r="E45" s="2"/>
      <c r="F45" s="2"/>
      <c r="G45" s="2"/>
      <c r="H45" s="2"/>
      <c r="I45" s="2"/>
      <c r="J45" s="2"/>
      <c r="K45" s="2"/>
      <c r="L45" s="2"/>
      <c r="M45" s="2"/>
      <c r="N45" s="2"/>
    </row>
    <row r="46" spans="1:16" s="310" customFormat="1" x14ac:dyDescent="0.25">
      <c r="C46" s="2"/>
      <c r="D46" s="2"/>
      <c r="E46" s="2"/>
      <c r="F46" s="2"/>
      <c r="G46" s="2"/>
      <c r="H46" s="2"/>
      <c r="I46" s="2"/>
      <c r="J46" s="2"/>
      <c r="K46" s="2"/>
      <c r="L46" s="2"/>
      <c r="M46" s="2"/>
      <c r="N46" s="2"/>
    </row>
    <row r="47" spans="1:16" x14ac:dyDescent="0.25">
      <c r="A47" s="6"/>
      <c r="O47" s="310"/>
      <c r="P47" s="9"/>
    </row>
    <row r="48" spans="1:16" x14ac:dyDescent="0.25">
      <c r="A48" s="6"/>
      <c r="O48" s="310"/>
      <c r="P48" s="9"/>
    </row>
    <row r="49" spans="1:16" x14ac:dyDescent="0.25">
      <c r="A49" s="6"/>
      <c r="O49" s="310"/>
      <c r="P49" s="9"/>
    </row>
    <row r="50" spans="1:16" x14ac:dyDescent="0.25">
      <c r="A50" s="16"/>
      <c r="B50" s="17"/>
      <c r="C50" s="18"/>
      <c r="D50" s="18"/>
      <c r="E50" s="18"/>
      <c r="F50" s="18"/>
      <c r="G50" s="18"/>
      <c r="H50" s="18"/>
      <c r="I50" s="18"/>
      <c r="J50" s="18"/>
      <c r="K50" s="18"/>
      <c r="L50" s="18"/>
      <c r="M50" s="18"/>
      <c r="N50" s="18"/>
      <c r="O50" s="579"/>
      <c r="P50" s="17"/>
    </row>
  </sheetData>
  <mergeCells count="24">
    <mergeCell ref="A9:B9"/>
    <mergeCell ref="A2:P2"/>
    <mergeCell ref="A3:P3"/>
    <mergeCell ref="D4:M4"/>
    <mergeCell ref="O4:P4"/>
    <mergeCell ref="A5:A6"/>
    <mergeCell ref="B5:B6"/>
    <mergeCell ref="C5:C6"/>
    <mergeCell ref="D5:E5"/>
    <mergeCell ref="F5:G5"/>
    <mergeCell ref="H5:I5"/>
    <mergeCell ref="J5:K5"/>
    <mergeCell ref="L5:M5"/>
    <mergeCell ref="N5:N6"/>
    <mergeCell ref="O5:O6"/>
    <mergeCell ref="P5:P6"/>
    <mergeCell ref="A10:B10"/>
    <mergeCell ref="D10:M10"/>
    <mergeCell ref="A11:B11"/>
    <mergeCell ref="D11:E11"/>
    <mergeCell ref="F11:G11"/>
    <mergeCell ref="H11:I11"/>
    <mergeCell ref="J11:K11"/>
    <mergeCell ref="L11:M11"/>
  </mergeCells>
  <dataValidations disablePrompts="1" count="1">
    <dataValidation type="decimal" allowBlank="1" showInputMessage="1" showErrorMessage="1" sqref="D7:O8" xr:uid="{00000000-0002-0000-2700-000000000000}">
      <formula1>0</formula1>
      <formula2>1</formula2>
    </dataValidation>
  </dataValidations>
  <pageMargins left="0.7" right="0.7" top="0.75" bottom="0.75" header="0.3" footer="0.3"/>
  <pageSetup paperSize="9" scale="70" orientation="landscape" r:id="rId1"/>
  <headerFooter>
    <oddFooter>&amp;R42</oddFoot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Feuil43">
    <tabColor rgb="FF097D5F"/>
  </sheetPr>
  <dimension ref="A1:BG78"/>
  <sheetViews>
    <sheetView topLeftCell="A37" zoomScale="80" zoomScaleNormal="80" workbookViewId="0">
      <selection activeCell="A20" sqref="A20:XFD20"/>
    </sheetView>
  </sheetViews>
  <sheetFormatPr baseColWidth="10" defaultColWidth="11.44140625" defaultRowHeight="13.2" x14ac:dyDescent="0.25"/>
  <cols>
    <col min="1" max="1" width="17.44140625" bestFit="1" customWidth="1"/>
    <col min="2" max="2" width="12.6640625" bestFit="1" customWidth="1"/>
    <col min="3" max="3" width="9" customWidth="1"/>
    <col min="4" max="4" width="11.77734375" customWidth="1"/>
    <col min="5" max="5" width="13" style="85" bestFit="1" customWidth="1"/>
    <col min="6" max="7" width="6.109375" style="80" customWidth="1"/>
    <col min="8" max="8" width="7.109375" style="80" bestFit="1" customWidth="1"/>
    <col min="9" max="10" width="6.109375" style="80" customWidth="1"/>
    <col min="11" max="11" width="6.109375" style="143" customWidth="1"/>
    <col min="12" max="12" width="6.109375" style="80" customWidth="1"/>
    <col min="13" max="13" width="6.109375" style="143" customWidth="1"/>
    <col min="14" max="14" width="6.109375" style="80" customWidth="1"/>
    <col min="15" max="15" width="6.109375" style="143" customWidth="1"/>
    <col min="16" max="16" width="6.109375" style="300" customWidth="1"/>
    <col min="17" max="21" width="6.109375" style="80" customWidth="1"/>
    <col min="22" max="22" width="6.109375" style="143" customWidth="1"/>
    <col min="23" max="23" width="6.109375" style="80" customWidth="1"/>
    <col min="24" max="24" width="6.109375" style="143" customWidth="1"/>
    <col min="25" max="25" width="6.109375" style="80" customWidth="1"/>
    <col min="26" max="26" width="6.109375" style="143" customWidth="1"/>
    <col min="27" max="28" width="6.109375" style="284" customWidth="1"/>
    <col min="29" max="33" width="6.109375" style="80" customWidth="1"/>
    <col min="34" max="34" width="6.109375" style="143" customWidth="1"/>
    <col min="35" max="35" width="6.109375" style="80" customWidth="1"/>
    <col min="36" max="36" width="6.109375" style="143" customWidth="1"/>
    <col min="37" max="37" width="6.109375" style="80" customWidth="1"/>
    <col min="38" max="38" width="6.109375" style="143" customWidth="1"/>
    <col min="39" max="43" width="6.109375" style="80" customWidth="1"/>
    <col min="44" max="44" width="6.109375" style="143" customWidth="1"/>
    <col min="45" max="45" width="6.109375" style="80" customWidth="1"/>
    <col min="46" max="46" width="6.109375" style="143" customWidth="1"/>
    <col min="47" max="47" width="6.109375" style="80" customWidth="1"/>
    <col min="48" max="48" width="6.109375" style="143" customWidth="1"/>
    <col min="49" max="49" width="6.109375" style="290" customWidth="1"/>
    <col min="50" max="50" width="6.109375" style="134" customWidth="1"/>
    <col min="51" max="51" width="47.33203125" customWidth="1"/>
  </cols>
  <sheetData>
    <row r="1" spans="1:59" ht="135" customHeight="1" x14ac:dyDescent="0.25">
      <c r="A1" s="310"/>
      <c r="B1" s="310"/>
      <c r="C1" s="2"/>
      <c r="D1" s="2"/>
      <c r="E1" s="79"/>
      <c r="F1" s="299"/>
      <c r="G1" s="299"/>
      <c r="H1" s="299"/>
      <c r="I1" s="299"/>
      <c r="J1" s="299"/>
      <c r="K1" s="299"/>
      <c r="L1" s="299"/>
      <c r="M1" s="299"/>
      <c r="N1" s="299"/>
      <c r="O1" s="299"/>
      <c r="P1" s="299"/>
      <c r="Q1" s="299"/>
      <c r="R1" s="299"/>
      <c r="S1" s="604"/>
      <c r="T1" s="604"/>
      <c r="U1" s="604"/>
      <c r="V1" s="604"/>
      <c r="W1" s="604"/>
      <c r="X1" s="604"/>
      <c r="Y1" s="604"/>
      <c r="Z1" s="604"/>
      <c r="AA1" s="604"/>
      <c r="AB1" s="604"/>
      <c r="AC1" s="604"/>
      <c r="AD1" s="604"/>
      <c r="AE1" s="604"/>
      <c r="AF1" s="604"/>
      <c r="AG1" s="604"/>
      <c r="AH1" s="604"/>
      <c r="AI1" s="604"/>
      <c r="AJ1" s="604"/>
      <c r="AK1" s="604"/>
      <c r="AL1" s="604"/>
      <c r="AM1" s="604"/>
      <c r="AN1" s="604"/>
      <c r="AO1" s="604"/>
      <c r="AP1" s="604"/>
      <c r="AQ1" s="604"/>
      <c r="AR1" s="604"/>
      <c r="AS1" s="604"/>
      <c r="AT1" s="604"/>
      <c r="AU1" s="604"/>
      <c r="AV1" s="604"/>
      <c r="AW1" s="604"/>
      <c r="AX1" s="604"/>
      <c r="AY1" s="132"/>
      <c r="AZ1" s="132"/>
      <c r="BA1" s="132"/>
      <c r="BB1" s="132"/>
      <c r="BC1" s="132"/>
      <c r="BD1" s="132"/>
      <c r="BE1" s="132"/>
      <c r="BF1" s="132"/>
      <c r="BG1" s="132"/>
    </row>
    <row r="2" spans="1:59" ht="3" customHeight="1" x14ac:dyDescent="0.25">
      <c r="A2" s="969" t="s">
        <v>707</v>
      </c>
      <c r="B2" s="970"/>
      <c r="C2" s="970"/>
      <c r="D2" s="970"/>
      <c r="E2" s="970"/>
      <c r="F2" s="970"/>
      <c r="G2" s="970"/>
      <c r="H2" s="970"/>
      <c r="I2" s="971"/>
      <c r="J2" s="971"/>
      <c r="K2" s="971"/>
      <c r="L2" s="971"/>
      <c r="M2" s="971"/>
      <c r="N2" s="971"/>
      <c r="O2" s="971"/>
      <c r="P2" s="971"/>
      <c r="Q2" s="971"/>
      <c r="R2" s="971"/>
      <c r="S2" s="971"/>
      <c r="T2" s="971"/>
      <c r="U2" s="971"/>
      <c r="V2" s="971"/>
      <c r="W2" s="971"/>
      <c r="X2" s="971"/>
      <c r="Y2" s="971"/>
      <c r="Z2" s="971"/>
      <c r="AA2" s="971"/>
      <c r="AB2" s="971"/>
      <c r="AC2" s="971"/>
      <c r="AD2" s="971"/>
      <c r="AE2" s="971"/>
      <c r="AF2" s="971"/>
      <c r="AG2" s="971"/>
      <c r="AH2" s="971"/>
      <c r="AI2" s="971"/>
      <c r="AJ2" s="971"/>
      <c r="AK2" s="971"/>
      <c r="AL2" s="971"/>
      <c r="AM2" s="971"/>
      <c r="AN2" s="971"/>
      <c r="AO2" s="971"/>
      <c r="AP2" s="971"/>
      <c r="AQ2" s="971"/>
      <c r="AR2" s="971"/>
      <c r="AS2" s="971"/>
      <c r="AT2" s="971"/>
      <c r="AU2" s="971"/>
      <c r="AV2" s="595"/>
      <c r="AW2" s="595"/>
      <c r="AX2" s="595"/>
      <c r="AY2" s="132"/>
      <c r="AZ2" s="132"/>
      <c r="BA2" s="132"/>
      <c r="BB2" s="132"/>
      <c r="BC2" s="132"/>
      <c r="BD2" s="132"/>
      <c r="BE2" s="132"/>
      <c r="BF2" s="132"/>
      <c r="BG2" s="132"/>
    </row>
    <row r="3" spans="1:59" ht="32.25" customHeight="1" thickBot="1" x14ac:dyDescent="0.35">
      <c r="A3" s="973" t="s">
        <v>708</v>
      </c>
      <c r="B3" s="973"/>
      <c r="C3" s="973"/>
      <c r="D3" s="973"/>
      <c r="E3" s="973"/>
      <c r="F3" s="973"/>
      <c r="G3" s="973"/>
      <c r="H3" s="973"/>
      <c r="I3" s="973"/>
      <c r="J3" s="973"/>
      <c r="K3" s="973"/>
      <c r="L3" s="973"/>
      <c r="M3" s="973"/>
      <c r="N3" s="973"/>
      <c r="O3" s="973"/>
      <c r="P3" s="973"/>
      <c r="Q3" s="973"/>
      <c r="R3" s="973"/>
      <c r="S3" s="973"/>
      <c r="T3" s="973"/>
      <c r="U3" s="973"/>
      <c r="V3" s="973"/>
      <c r="W3" s="973"/>
      <c r="X3" s="973"/>
      <c r="Y3" s="974"/>
      <c r="Z3" s="974"/>
      <c r="AA3" s="974"/>
      <c r="AB3" s="974"/>
      <c r="AC3" s="974"/>
      <c r="AD3" s="974"/>
      <c r="AE3" s="974"/>
      <c r="AF3" s="974"/>
      <c r="AG3" s="974"/>
      <c r="AH3" s="974"/>
      <c r="AI3" s="974"/>
      <c r="AJ3" s="974"/>
      <c r="AK3" s="974"/>
      <c r="AL3" s="974"/>
      <c r="AM3" s="974"/>
      <c r="AN3" s="974"/>
      <c r="AO3" s="974"/>
      <c r="AP3" s="974"/>
      <c r="AQ3" s="974"/>
      <c r="AR3" s="974"/>
      <c r="AS3" s="974"/>
      <c r="AT3" s="974"/>
      <c r="AU3" s="974"/>
      <c r="AV3" s="596"/>
      <c r="AW3" s="596"/>
      <c r="AX3" s="596"/>
      <c r="AY3" s="132"/>
      <c r="AZ3" s="132"/>
      <c r="BA3" s="132"/>
      <c r="BB3" s="132"/>
      <c r="BC3" s="132"/>
      <c r="BD3" s="132"/>
      <c r="BE3" s="132"/>
      <c r="BF3" s="132"/>
      <c r="BG3" s="132"/>
    </row>
    <row r="4" spans="1:59" ht="15" customHeight="1" thickTop="1" thickBot="1" x14ac:dyDescent="0.3">
      <c r="A4" s="1000"/>
      <c r="B4" s="1001"/>
      <c r="C4" s="1001"/>
      <c r="D4" s="597"/>
      <c r="E4" s="605"/>
      <c r="F4" s="1112" t="s">
        <v>709</v>
      </c>
      <c r="G4" s="1113"/>
      <c r="H4" s="1113"/>
      <c r="I4" s="1113"/>
      <c r="J4" s="1113"/>
      <c r="K4" s="1113"/>
      <c r="L4" s="1113"/>
      <c r="M4" s="1113"/>
      <c r="N4" s="1113"/>
      <c r="O4" s="1025"/>
      <c r="P4" s="1026"/>
      <c r="Q4" s="1112" t="s">
        <v>710</v>
      </c>
      <c r="R4" s="1113"/>
      <c r="S4" s="1113"/>
      <c r="T4" s="1113"/>
      <c r="U4" s="1113"/>
      <c r="V4" s="1113"/>
      <c r="W4" s="1113"/>
      <c r="X4" s="1113"/>
      <c r="Y4" s="1113"/>
      <c r="Z4" s="1025"/>
      <c r="AA4" s="1025"/>
      <c r="AB4" s="1026"/>
      <c r="AC4" s="1112" t="s">
        <v>711</v>
      </c>
      <c r="AD4" s="1113"/>
      <c r="AE4" s="1113"/>
      <c r="AF4" s="1113"/>
      <c r="AG4" s="1113"/>
      <c r="AH4" s="1113"/>
      <c r="AI4" s="1113"/>
      <c r="AJ4" s="1113"/>
      <c r="AK4" s="1113"/>
      <c r="AL4" s="1026"/>
      <c r="AM4" s="1112" t="s">
        <v>712</v>
      </c>
      <c r="AN4" s="1113"/>
      <c r="AO4" s="1113"/>
      <c r="AP4" s="1113"/>
      <c r="AQ4" s="1113"/>
      <c r="AR4" s="1113"/>
      <c r="AS4" s="1113"/>
      <c r="AT4" s="1113"/>
      <c r="AU4" s="1113"/>
      <c r="AV4" s="1113"/>
      <c r="AW4" s="1113"/>
      <c r="AX4" s="1026"/>
      <c r="AY4" s="1174" t="s">
        <v>713</v>
      </c>
      <c r="AZ4" s="603"/>
      <c r="BA4" s="603"/>
      <c r="BB4" s="603"/>
      <c r="BC4" s="603"/>
      <c r="BD4" s="132"/>
      <c r="BE4" s="132"/>
      <c r="BF4" s="132"/>
      <c r="BG4" s="132"/>
    </row>
    <row r="5" spans="1:59" ht="36.75" customHeight="1" thickTop="1" x14ac:dyDescent="0.25">
      <c r="A5" s="1032" t="s">
        <v>166</v>
      </c>
      <c r="B5" s="1034" t="s">
        <v>131</v>
      </c>
      <c r="C5" s="1036" t="s">
        <v>1324</v>
      </c>
      <c r="D5" s="1036" t="s">
        <v>1325</v>
      </c>
      <c r="E5" s="1038" t="s">
        <v>567</v>
      </c>
      <c r="F5" s="1030" t="s">
        <v>20</v>
      </c>
      <c r="G5" s="1029"/>
      <c r="H5" s="1029" t="s">
        <v>35</v>
      </c>
      <c r="I5" s="1029"/>
      <c r="J5" s="998" t="s">
        <v>167</v>
      </c>
      <c r="K5" s="1065"/>
      <c r="L5" s="1128" t="s">
        <v>168</v>
      </c>
      <c r="M5" s="1129"/>
      <c r="N5" s="1128" t="s">
        <v>31</v>
      </c>
      <c r="O5" s="1130"/>
      <c r="P5" s="1114" t="s">
        <v>714</v>
      </c>
      <c r="Q5" s="1065" t="s">
        <v>20</v>
      </c>
      <c r="R5" s="1029"/>
      <c r="S5" s="1029" t="s">
        <v>35</v>
      </c>
      <c r="T5" s="1029"/>
      <c r="U5" s="998" t="s">
        <v>167</v>
      </c>
      <c r="V5" s="1065"/>
      <c r="W5" s="1128" t="s">
        <v>168</v>
      </c>
      <c r="X5" s="1129"/>
      <c r="Y5" s="1128" t="s">
        <v>31</v>
      </c>
      <c r="Z5" s="1130"/>
      <c r="AA5" s="1159" t="s">
        <v>7</v>
      </c>
      <c r="AB5" s="1126" t="s">
        <v>714</v>
      </c>
      <c r="AC5" s="1030" t="s">
        <v>20</v>
      </c>
      <c r="AD5" s="1029"/>
      <c r="AE5" s="1029" t="s">
        <v>35</v>
      </c>
      <c r="AF5" s="1029"/>
      <c r="AG5" s="998" t="s">
        <v>167</v>
      </c>
      <c r="AH5" s="1065"/>
      <c r="AI5" s="1128" t="s">
        <v>168</v>
      </c>
      <c r="AJ5" s="1129"/>
      <c r="AK5" s="1128" t="s">
        <v>31</v>
      </c>
      <c r="AL5" s="1129"/>
      <c r="AM5" s="1030" t="s">
        <v>20</v>
      </c>
      <c r="AN5" s="1029"/>
      <c r="AO5" s="1029" t="s">
        <v>35</v>
      </c>
      <c r="AP5" s="1029"/>
      <c r="AQ5" s="998" t="s">
        <v>167</v>
      </c>
      <c r="AR5" s="1065"/>
      <c r="AS5" s="1128" t="s">
        <v>168</v>
      </c>
      <c r="AT5" s="1129"/>
      <c r="AU5" s="1128" t="s">
        <v>31</v>
      </c>
      <c r="AV5" s="1129"/>
      <c r="AW5" s="1027" t="s">
        <v>7</v>
      </c>
      <c r="AX5" s="1126" t="s">
        <v>714</v>
      </c>
      <c r="AY5" s="1175"/>
      <c r="AZ5" s="603"/>
      <c r="BA5" s="603"/>
      <c r="BB5" s="603"/>
      <c r="BC5" s="603"/>
      <c r="BD5" s="603"/>
      <c r="BE5" s="603"/>
      <c r="BF5" s="603"/>
      <c r="BG5" s="603"/>
    </row>
    <row r="6" spans="1:59" ht="45.75" customHeight="1" thickBot="1" x14ac:dyDescent="0.3">
      <c r="A6" s="1033"/>
      <c r="B6" s="1035"/>
      <c r="C6" s="1037"/>
      <c r="D6" s="1037"/>
      <c r="E6" s="1039"/>
      <c r="F6" s="82" t="s">
        <v>172</v>
      </c>
      <c r="G6" s="140" t="s">
        <v>715</v>
      </c>
      <c r="H6" s="81" t="s">
        <v>172</v>
      </c>
      <c r="I6" s="140" t="s">
        <v>715</v>
      </c>
      <c r="J6" s="81" t="s">
        <v>172</v>
      </c>
      <c r="K6" s="140" t="s">
        <v>715</v>
      </c>
      <c r="L6" s="135" t="s">
        <v>172</v>
      </c>
      <c r="M6" s="140" t="s">
        <v>715</v>
      </c>
      <c r="N6" s="81" t="s">
        <v>172</v>
      </c>
      <c r="O6" s="301" t="s">
        <v>715</v>
      </c>
      <c r="P6" s="1115"/>
      <c r="Q6" s="135" t="s">
        <v>172</v>
      </c>
      <c r="R6" s="140" t="s">
        <v>715</v>
      </c>
      <c r="S6" s="81" t="s">
        <v>172</v>
      </c>
      <c r="T6" s="140" t="s">
        <v>715</v>
      </c>
      <c r="U6" s="135" t="s">
        <v>172</v>
      </c>
      <c r="V6" s="140" t="s">
        <v>715</v>
      </c>
      <c r="W6" s="81" t="s">
        <v>172</v>
      </c>
      <c r="X6" s="140" t="s">
        <v>715</v>
      </c>
      <c r="Y6" s="81" t="s">
        <v>172</v>
      </c>
      <c r="Z6" s="140" t="s">
        <v>715</v>
      </c>
      <c r="AA6" s="1160"/>
      <c r="AB6" s="1127"/>
      <c r="AC6" s="135" t="s">
        <v>172</v>
      </c>
      <c r="AD6" s="140" t="s">
        <v>715</v>
      </c>
      <c r="AE6" s="81" t="s">
        <v>172</v>
      </c>
      <c r="AF6" s="140" t="s">
        <v>715</v>
      </c>
      <c r="AG6" s="135" t="s">
        <v>172</v>
      </c>
      <c r="AH6" s="140" t="s">
        <v>715</v>
      </c>
      <c r="AI6" s="81" t="s">
        <v>172</v>
      </c>
      <c r="AJ6" s="140" t="s">
        <v>715</v>
      </c>
      <c r="AK6" s="81" t="s">
        <v>172</v>
      </c>
      <c r="AL6" s="141" t="s">
        <v>715</v>
      </c>
      <c r="AM6" s="135" t="s">
        <v>172</v>
      </c>
      <c r="AN6" s="140" t="s">
        <v>715</v>
      </c>
      <c r="AO6" s="81" t="s">
        <v>172</v>
      </c>
      <c r="AP6" s="140" t="s">
        <v>715</v>
      </c>
      <c r="AQ6" s="135" t="s">
        <v>172</v>
      </c>
      <c r="AR6" s="140" t="s">
        <v>715</v>
      </c>
      <c r="AS6" s="81" t="s">
        <v>172</v>
      </c>
      <c r="AT6" s="140" t="s">
        <v>715</v>
      </c>
      <c r="AU6" s="81" t="s">
        <v>172</v>
      </c>
      <c r="AV6" s="140" t="s">
        <v>715</v>
      </c>
      <c r="AW6" s="1125"/>
      <c r="AX6" s="1127"/>
      <c r="AY6" s="1176"/>
      <c r="AZ6" s="603"/>
      <c r="BA6" s="603"/>
      <c r="BB6" s="603"/>
      <c r="BC6" s="603"/>
      <c r="BD6" s="603"/>
      <c r="BE6" s="603"/>
      <c r="BF6" s="603"/>
      <c r="BG6" s="603"/>
    </row>
    <row r="7" spans="1:59" s="710" customFormat="1" ht="12.75" customHeight="1" thickTop="1" x14ac:dyDescent="0.25">
      <c r="A7" s="695" t="s">
        <v>716</v>
      </c>
      <c r="B7" s="696" t="s">
        <v>152</v>
      </c>
      <c r="C7" s="697">
        <v>13881</v>
      </c>
      <c r="D7" s="697"/>
      <c r="E7" s="698" t="s">
        <v>571</v>
      </c>
      <c r="F7" s="699"/>
      <c r="G7" s="700"/>
      <c r="H7" s="700"/>
      <c r="I7" s="700"/>
      <c r="J7" s="700"/>
      <c r="K7" s="701"/>
      <c r="L7" s="701"/>
      <c r="M7" s="701"/>
      <c r="N7" s="701"/>
      <c r="O7" s="701"/>
      <c r="P7" s="702"/>
      <c r="Q7" s="703">
        <v>1</v>
      </c>
      <c r="R7" s="704"/>
      <c r="S7" s="704"/>
      <c r="T7" s="704"/>
      <c r="U7" s="704"/>
      <c r="V7" s="705"/>
      <c r="W7" s="705"/>
      <c r="X7" s="705"/>
      <c r="Y7" s="705"/>
      <c r="Z7" s="705"/>
      <c r="AA7" s="704"/>
      <c r="AB7" s="705"/>
      <c r="AC7" s="706"/>
      <c r="AD7" s="703"/>
      <c r="AE7" s="704"/>
      <c r="AF7" s="704"/>
      <c r="AG7" s="704"/>
      <c r="AH7" s="705"/>
      <c r="AI7" s="705"/>
      <c r="AJ7" s="705"/>
      <c r="AK7" s="705"/>
      <c r="AL7" s="707"/>
      <c r="AM7" s="703">
        <v>0</v>
      </c>
      <c r="AN7" s="704"/>
      <c r="AO7" s="704"/>
      <c r="AP7" s="704"/>
      <c r="AQ7" s="704"/>
      <c r="AR7" s="705"/>
      <c r="AS7" s="705"/>
      <c r="AT7" s="705"/>
      <c r="AU7" s="705"/>
      <c r="AV7" s="705"/>
      <c r="AW7" s="705"/>
      <c r="AX7" s="707"/>
      <c r="AY7" s="708"/>
      <c r="AZ7" s="709"/>
    </row>
    <row r="8" spans="1:59" s="713" customFormat="1" ht="13.5" customHeight="1" x14ac:dyDescent="0.25">
      <c r="A8" s="695" t="s">
        <v>717</v>
      </c>
      <c r="B8" s="696" t="s">
        <v>441</v>
      </c>
      <c r="C8" s="697">
        <v>13834</v>
      </c>
      <c r="D8" s="697"/>
      <c r="E8" s="698" t="s">
        <v>571</v>
      </c>
      <c r="F8" s="706"/>
      <c r="G8" s="704"/>
      <c r="H8" s="704"/>
      <c r="I8" s="704"/>
      <c r="J8" s="704"/>
      <c r="K8" s="705"/>
      <c r="L8" s="705"/>
      <c r="M8" s="705"/>
      <c r="N8" s="705"/>
      <c r="O8" s="705"/>
      <c r="P8" s="707"/>
      <c r="Q8" s="703">
        <v>0.377</v>
      </c>
      <c r="R8" s="704">
        <v>0.123</v>
      </c>
      <c r="S8" s="704"/>
      <c r="T8" s="704"/>
      <c r="U8" s="704"/>
      <c r="V8" s="705"/>
      <c r="W8" s="705"/>
      <c r="X8" s="705"/>
      <c r="Y8" s="705"/>
      <c r="Z8" s="705"/>
      <c r="AA8" s="704"/>
      <c r="AB8" s="705"/>
      <c r="AC8" s="706"/>
      <c r="AD8" s="703"/>
      <c r="AE8" s="704"/>
      <c r="AF8" s="704"/>
      <c r="AG8" s="704"/>
      <c r="AH8" s="705"/>
      <c r="AI8" s="705"/>
      <c r="AJ8" s="705"/>
      <c r="AK8" s="705"/>
      <c r="AL8" s="707"/>
      <c r="AM8" s="703">
        <v>0.377</v>
      </c>
      <c r="AN8" s="704">
        <v>0.123</v>
      </c>
      <c r="AO8" s="704"/>
      <c r="AP8" s="704"/>
      <c r="AQ8" s="704"/>
      <c r="AR8" s="705"/>
      <c r="AS8" s="705"/>
      <c r="AT8" s="705"/>
      <c r="AU8" s="705"/>
      <c r="AV8" s="705"/>
      <c r="AW8" s="705"/>
      <c r="AX8" s="707"/>
      <c r="AY8" s="711" t="s">
        <v>746</v>
      </c>
      <c r="AZ8" s="712"/>
    </row>
    <row r="9" spans="1:59" s="713" customFormat="1" x14ac:dyDescent="0.25">
      <c r="A9" s="695" t="s">
        <v>718</v>
      </c>
      <c r="B9" s="714" t="s">
        <v>719</v>
      </c>
      <c r="C9" s="697">
        <v>13618</v>
      </c>
      <c r="D9" s="697"/>
      <c r="E9" s="698" t="s">
        <v>571</v>
      </c>
      <c r="F9" s="706">
        <v>0.5</v>
      </c>
      <c r="G9" s="704"/>
      <c r="H9" s="704"/>
      <c r="I9" s="704"/>
      <c r="J9" s="704"/>
      <c r="K9" s="705"/>
      <c r="L9" s="705"/>
      <c r="M9" s="705"/>
      <c r="N9" s="705"/>
      <c r="O9" s="705"/>
      <c r="P9" s="707"/>
      <c r="Q9" s="703"/>
      <c r="R9" s="704"/>
      <c r="S9" s="704"/>
      <c r="T9" s="704"/>
      <c r="U9" s="704"/>
      <c r="V9" s="705"/>
      <c r="W9" s="705"/>
      <c r="X9" s="705"/>
      <c r="Y9" s="705"/>
      <c r="Z9" s="705"/>
      <c r="AA9" s="704"/>
      <c r="AB9" s="705"/>
      <c r="AC9" s="706"/>
      <c r="AD9" s="703"/>
      <c r="AE9" s="704"/>
      <c r="AF9" s="704"/>
      <c r="AG9" s="704"/>
      <c r="AH9" s="705"/>
      <c r="AI9" s="705"/>
      <c r="AJ9" s="705"/>
      <c r="AK9" s="705"/>
      <c r="AL9" s="707"/>
      <c r="AM9" s="703"/>
      <c r="AN9" s="704"/>
      <c r="AO9" s="704"/>
      <c r="AP9" s="704"/>
      <c r="AQ9" s="704"/>
      <c r="AR9" s="705"/>
      <c r="AS9" s="705"/>
      <c r="AT9" s="705"/>
      <c r="AU9" s="705"/>
      <c r="AV9" s="705"/>
      <c r="AW9" s="705"/>
      <c r="AX9" s="707"/>
      <c r="AY9" s="711"/>
      <c r="AZ9" s="712"/>
    </row>
    <row r="10" spans="1:59" s="713" customFormat="1" x14ac:dyDescent="0.25">
      <c r="A10" s="715" t="s">
        <v>720</v>
      </c>
      <c r="B10" s="716" t="s">
        <v>175</v>
      </c>
      <c r="C10" s="717">
        <v>13385</v>
      </c>
      <c r="D10" s="717"/>
      <c r="E10" s="698" t="s">
        <v>571</v>
      </c>
      <c r="F10" s="706">
        <v>0</v>
      </c>
      <c r="G10" s="704"/>
      <c r="H10" s="704"/>
      <c r="I10" s="704"/>
      <c r="J10" s="704"/>
      <c r="K10" s="705"/>
      <c r="L10" s="705"/>
      <c r="M10" s="705"/>
      <c r="N10" s="705"/>
      <c r="O10" s="705"/>
      <c r="P10" s="707"/>
      <c r="Q10" s="703"/>
      <c r="R10" s="704"/>
      <c r="S10" s="704"/>
      <c r="T10" s="704"/>
      <c r="U10" s="704"/>
      <c r="V10" s="705"/>
      <c r="W10" s="705"/>
      <c r="X10" s="705"/>
      <c r="Y10" s="705"/>
      <c r="Z10" s="705"/>
      <c r="AA10" s="704"/>
      <c r="AB10" s="705"/>
      <c r="AC10" s="706"/>
      <c r="AD10" s="703"/>
      <c r="AE10" s="704"/>
      <c r="AF10" s="704"/>
      <c r="AG10" s="704"/>
      <c r="AH10" s="705"/>
      <c r="AI10" s="705"/>
      <c r="AJ10" s="705"/>
      <c r="AK10" s="705"/>
      <c r="AL10" s="707"/>
      <c r="AM10" s="703">
        <v>0.85</v>
      </c>
      <c r="AN10" s="704">
        <v>0.15</v>
      </c>
      <c r="AO10" s="704"/>
      <c r="AP10" s="704"/>
      <c r="AQ10" s="704"/>
      <c r="AR10" s="705"/>
      <c r="AS10" s="705"/>
      <c r="AT10" s="705"/>
      <c r="AU10" s="705"/>
      <c r="AV10" s="705"/>
      <c r="AW10" s="705"/>
      <c r="AX10" s="707"/>
      <c r="AY10" s="711" t="s">
        <v>1649</v>
      </c>
      <c r="AZ10" s="712"/>
    </row>
    <row r="11" spans="1:59" s="713" customFormat="1" x14ac:dyDescent="0.25">
      <c r="A11" s="695" t="s">
        <v>721</v>
      </c>
      <c r="B11" s="696" t="s">
        <v>513</v>
      </c>
      <c r="C11" s="697">
        <v>13376</v>
      </c>
      <c r="D11" s="697"/>
      <c r="E11" s="698" t="s">
        <v>571</v>
      </c>
      <c r="F11" s="706">
        <v>0</v>
      </c>
      <c r="G11" s="704"/>
      <c r="H11" s="704"/>
      <c r="I11" s="704"/>
      <c r="J11" s="704"/>
      <c r="K11" s="705"/>
      <c r="L11" s="705"/>
      <c r="M11" s="705"/>
      <c r="N11" s="705"/>
      <c r="O11" s="705"/>
      <c r="P11" s="707"/>
      <c r="Q11" s="703">
        <v>0.36</v>
      </c>
      <c r="R11" s="704">
        <v>0.44</v>
      </c>
      <c r="S11" s="704"/>
      <c r="T11" s="704"/>
      <c r="U11" s="704"/>
      <c r="V11" s="705"/>
      <c r="W11" s="705"/>
      <c r="X11" s="705"/>
      <c r="Y11" s="705"/>
      <c r="Z11" s="705"/>
      <c r="AA11" s="704"/>
      <c r="AB11" s="705"/>
      <c r="AC11" s="706"/>
      <c r="AD11" s="703"/>
      <c r="AE11" s="704"/>
      <c r="AF11" s="704"/>
      <c r="AG11" s="704"/>
      <c r="AH11" s="705"/>
      <c r="AI11" s="705"/>
      <c r="AJ11" s="705"/>
      <c r="AK11" s="705"/>
      <c r="AL11" s="707"/>
      <c r="AM11" s="703"/>
      <c r="AN11" s="704"/>
      <c r="AO11" s="704"/>
      <c r="AP11" s="704"/>
      <c r="AQ11" s="704"/>
      <c r="AR11" s="705"/>
      <c r="AS11" s="705"/>
      <c r="AT11" s="705"/>
      <c r="AU11" s="705"/>
      <c r="AV11" s="705"/>
      <c r="AW11" s="705"/>
      <c r="AX11" s="707"/>
      <c r="AY11" s="711" t="s">
        <v>722</v>
      </c>
      <c r="AZ11" s="712"/>
    </row>
    <row r="12" spans="1:59" s="713" customFormat="1" ht="13.5" customHeight="1" x14ac:dyDescent="0.25">
      <c r="A12" s="715" t="s">
        <v>724</v>
      </c>
      <c r="B12" s="716" t="s">
        <v>262</v>
      </c>
      <c r="C12" s="717">
        <v>12992</v>
      </c>
      <c r="D12" s="717"/>
      <c r="E12" s="698" t="s">
        <v>571</v>
      </c>
      <c r="F12" s="706">
        <v>0.312</v>
      </c>
      <c r="G12" s="704"/>
      <c r="H12" s="704"/>
      <c r="I12" s="704"/>
      <c r="J12" s="704"/>
      <c r="K12" s="705"/>
      <c r="L12" s="705"/>
      <c r="M12" s="705"/>
      <c r="N12" s="705"/>
      <c r="O12" s="705"/>
      <c r="P12" s="707"/>
      <c r="Q12" s="703">
        <v>0.68799999999999994</v>
      </c>
      <c r="R12" s="704"/>
      <c r="S12" s="704"/>
      <c r="T12" s="704"/>
      <c r="U12" s="704"/>
      <c r="V12" s="705"/>
      <c r="W12" s="705"/>
      <c r="X12" s="705"/>
      <c r="Y12" s="705"/>
      <c r="Z12" s="705"/>
      <c r="AA12" s="704"/>
      <c r="AB12" s="705"/>
      <c r="AC12" s="706"/>
      <c r="AD12" s="703"/>
      <c r="AE12" s="704"/>
      <c r="AF12" s="704"/>
      <c r="AG12" s="704"/>
      <c r="AH12" s="705"/>
      <c r="AI12" s="705"/>
      <c r="AJ12" s="705"/>
      <c r="AK12" s="705"/>
      <c r="AL12" s="707"/>
      <c r="AM12" s="703"/>
      <c r="AN12" s="704"/>
      <c r="AO12" s="704"/>
      <c r="AP12" s="704"/>
      <c r="AQ12" s="704"/>
      <c r="AR12" s="705"/>
      <c r="AS12" s="705"/>
      <c r="AT12" s="705"/>
      <c r="AU12" s="705"/>
      <c r="AV12" s="705"/>
      <c r="AW12" s="705"/>
      <c r="AX12" s="707"/>
      <c r="AY12" s="708"/>
      <c r="AZ12" s="712"/>
    </row>
    <row r="13" spans="1:59" s="713" customFormat="1" x14ac:dyDescent="0.25">
      <c r="A13" s="715" t="s">
        <v>725</v>
      </c>
      <c r="B13" s="718" t="s">
        <v>726</v>
      </c>
      <c r="C13" s="717">
        <v>12917</v>
      </c>
      <c r="D13" s="717"/>
      <c r="E13" s="698" t="s">
        <v>571</v>
      </c>
      <c r="F13" s="706"/>
      <c r="G13" s="704"/>
      <c r="H13" s="704"/>
      <c r="I13" s="704"/>
      <c r="J13" s="704"/>
      <c r="K13" s="705"/>
      <c r="L13" s="705"/>
      <c r="M13" s="705"/>
      <c r="N13" s="705"/>
      <c r="O13" s="705"/>
      <c r="P13" s="707"/>
      <c r="Q13" s="703">
        <v>1</v>
      </c>
      <c r="R13" s="704"/>
      <c r="S13" s="704"/>
      <c r="T13" s="704"/>
      <c r="U13" s="704"/>
      <c r="V13" s="705"/>
      <c r="W13" s="705"/>
      <c r="X13" s="705"/>
      <c r="Y13" s="705"/>
      <c r="Z13" s="705"/>
      <c r="AA13" s="704"/>
      <c r="AB13" s="705"/>
      <c r="AC13" s="706"/>
      <c r="AD13" s="703"/>
      <c r="AE13" s="704"/>
      <c r="AF13" s="704"/>
      <c r="AG13" s="704"/>
      <c r="AH13" s="705"/>
      <c r="AI13" s="705"/>
      <c r="AJ13" s="705"/>
      <c r="AK13" s="705"/>
      <c r="AL13" s="707"/>
      <c r="AM13" s="703">
        <v>0</v>
      </c>
      <c r="AN13" s="704"/>
      <c r="AO13" s="704"/>
      <c r="AP13" s="704"/>
      <c r="AQ13" s="704"/>
      <c r="AR13" s="705"/>
      <c r="AS13" s="705"/>
      <c r="AT13" s="705"/>
      <c r="AU13" s="705"/>
      <c r="AV13" s="705"/>
      <c r="AW13" s="705"/>
      <c r="AX13" s="707"/>
      <c r="AY13" s="708"/>
      <c r="AZ13" s="712"/>
    </row>
    <row r="14" spans="1:59" s="713" customFormat="1" ht="26.4" x14ac:dyDescent="0.25">
      <c r="A14" s="695" t="s">
        <v>727</v>
      </c>
      <c r="B14" s="696" t="s">
        <v>158</v>
      </c>
      <c r="C14" s="697">
        <v>12877</v>
      </c>
      <c r="D14" s="697"/>
      <c r="E14" s="698" t="s">
        <v>571</v>
      </c>
      <c r="F14" s="706"/>
      <c r="G14" s="704"/>
      <c r="H14" s="704"/>
      <c r="I14" s="704"/>
      <c r="J14" s="704"/>
      <c r="K14" s="705"/>
      <c r="L14" s="705"/>
      <c r="M14" s="705"/>
      <c r="N14" s="705"/>
      <c r="O14" s="705"/>
      <c r="P14" s="707"/>
      <c r="Q14" s="703"/>
      <c r="R14" s="704">
        <v>0.5</v>
      </c>
      <c r="S14" s="704"/>
      <c r="T14" s="704"/>
      <c r="U14" s="704"/>
      <c r="V14" s="705"/>
      <c r="W14" s="705"/>
      <c r="X14" s="705"/>
      <c r="Y14" s="705"/>
      <c r="Z14" s="705"/>
      <c r="AA14" s="704"/>
      <c r="AB14" s="705"/>
      <c r="AC14" s="706"/>
      <c r="AD14" s="703"/>
      <c r="AE14" s="704"/>
      <c r="AF14" s="704"/>
      <c r="AG14" s="704"/>
      <c r="AH14" s="705"/>
      <c r="AI14" s="705"/>
      <c r="AJ14" s="705"/>
      <c r="AK14" s="705"/>
      <c r="AL14" s="707"/>
      <c r="AM14" s="703"/>
      <c r="AN14" s="704">
        <v>0.5</v>
      </c>
      <c r="AO14" s="704"/>
      <c r="AP14" s="704"/>
      <c r="AQ14" s="704"/>
      <c r="AR14" s="705"/>
      <c r="AS14" s="705"/>
      <c r="AT14" s="705"/>
      <c r="AU14" s="705"/>
      <c r="AV14" s="705"/>
      <c r="AW14" s="705"/>
      <c r="AX14" s="707"/>
      <c r="AY14" s="711" t="s">
        <v>728</v>
      </c>
      <c r="AZ14" s="712"/>
    </row>
    <row r="15" spans="1:59" s="713" customFormat="1" x14ac:dyDescent="0.25">
      <c r="A15" s="695" t="s">
        <v>729</v>
      </c>
      <c r="B15" s="714" t="s">
        <v>730</v>
      </c>
      <c r="C15" s="697">
        <v>12791</v>
      </c>
      <c r="D15" s="697"/>
      <c r="E15" s="698" t="s">
        <v>571</v>
      </c>
      <c r="F15" s="706"/>
      <c r="G15" s="704"/>
      <c r="H15" s="704"/>
      <c r="I15" s="704"/>
      <c r="J15" s="704"/>
      <c r="K15" s="705"/>
      <c r="L15" s="705"/>
      <c r="M15" s="705"/>
      <c r="N15" s="705"/>
      <c r="O15" s="705"/>
      <c r="P15" s="707"/>
      <c r="Q15" s="703">
        <v>0.93700000000000006</v>
      </c>
      <c r="R15" s="704"/>
      <c r="S15" s="704"/>
      <c r="T15" s="704"/>
      <c r="U15" s="704"/>
      <c r="V15" s="705"/>
      <c r="W15" s="705"/>
      <c r="X15" s="705"/>
      <c r="Y15" s="705"/>
      <c r="Z15" s="705"/>
      <c r="AA15" s="704"/>
      <c r="AB15" s="705"/>
      <c r="AC15" s="706"/>
      <c r="AD15" s="703"/>
      <c r="AE15" s="704"/>
      <c r="AF15" s="704"/>
      <c r="AG15" s="704"/>
      <c r="AH15" s="705"/>
      <c r="AI15" s="705"/>
      <c r="AJ15" s="705"/>
      <c r="AK15" s="705"/>
      <c r="AL15" s="707"/>
      <c r="AM15" s="703">
        <v>6.3E-2</v>
      </c>
      <c r="AN15" s="704"/>
      <c r="AO15" s="704"/>
      <c r="AP15" s="704"/>
      <c r="AQ15" s="704"/>
      <c r="AR15" s="705"/>
      <c r="AS15" s="705"/>
      <c r="AT15" s="705"/>
      <c r="AU15" s="705"/>
      <c r="AV15" s="705"/>
      <c r="AW15" s="705"/>
      <c r="AX15" s="707"/>
      <c r="AY15" s="708"/>
      <c r="AZ15" s="712"/>
    </row>
    <row r="16" spans="1:59" s="713" customFormat="1" ht="26.4" x14ac:dyDescent="0.25">
      <c r="A16" s="695" t="s">
        <v>732</v>
      </c>
      <c r="B16" s="696" t="s">
        <v>726</v>
      </c>
      <c r="C16" s="697">
        <v>12592</v>
      </c>
      <c r="D16" s="697"/>
      <c r="E16" s="698" t="s">
        <v>571</v>
      </c>
      <c r="F16" s="706"/>
      <c r="G16" s="704"/>
      <c r="H16" s="704"/>
      <c r="I16" s="704"/>
      <c r="J16" s="704"/>
      <c r="K16" s="705"/>
      <c r="L16" s="705"/>
      <c r="M16" s="705"/>
      <c r="N16" s="705"/>
      <c r="O16" s="705"/>
      <c r="P16" s="707"/>
      <c r="Q16" s="703"/>
      <c r="R16" s="704">
        <v>0.5</v>
      </c>
      <c r="S16" s="704"/>
      <c r="T16" s="704"/>
      <c r="U16" s="704"/>
      <c r="V16" s="705"/>
      <c r="W16" s="705"/>
      <c r="X16" s="705"/>
      <c r="Y16" s="705"/>
      <c r="Z16" s="705"/>
      <c r="AA16" s="704"/>
      <c r="AB16" s="705"/>
      <c r="AC16" s="706"/>
      <c r="AD16" s="703"/>
      <c r="AE16" s="704"/>
      <c r="AF16" s="704"/>
      <c r="AG16" s="704"/>
      <c r="AH16" s="705"/>
      <c r="AI16" s="705"/>
      <c r="AJ16" s="705"/>
      <c r="AK16" s="705"/>
      <c r="AL16" s="707"/>
      <c r="AM16" s="703"/>
      <c r="AN16" s="704">
        <v>0.5</v>
      </c>
      <c r="AO16" s="704"/>
      <c r="AP16" s="704"/>
      <c r="AQ16" s="704"/>
      <c r="AR16" s="705"/>
      <c r="AS16" s="705"/>
      <c r="AT16" s="705"/>
      <c r="AU16" s="705"/>
      <c r="AV16" s="705"/>
      <c r="AW16" s="705"/>
      <c r="AX16" s="707"/>
      <c r="AY16" s="711" t="s">
        <v>733</v>
      </c>
      <c r="AZ16" s="712"/>
    </row>
    <row r="17" spans="1:59" s="710" customFormat="1" ht="25.5" customHeight="1" x14ac:dyDescent="0.25">
      <c r="A17" s="695" t="s">
        <v>734</v>
      </c>
      <c r="B17" s="696" t="s">
        <v>735</v>
      </c>
      <c r="C17" s="697">
        <v>12369</v>
      </c>
      <c r="D17" s="697"/>
      <c r="E17" s="698" t="s">
        <v>571</v>
      </c>
      <c r="F17" s="706"/>
      <c r="G17" s="704"/>
      <c r="H17" s="704"/>
      <c r="I17" s="704"/>
      <c r="J17" s="704"/>
      <c r="K17" s="705"/>
      <c r="L17" s="705"/>
      <c r="M17" s="705"/>
      <c r="N17" s="705"/>
      <c r="O17" s="705"/>
      <c r="P17" s="707"/>
      <c r="Q17" s="703">
        <v>0.68500000000000005</v>
      </c>
      <c r="R17" s="704">
        <v>0.315</v>
      </c>
      <c r="S17" s="704"/>
      <c r="T17" s="704"/>
      <c r="U17" s="704"/>
      <c r="V17" s="705"/>
      <c r="W17" s="705"/>
      <c r="X17" s="705"/>
      <c r="Y17" s="705"/>
      <c r="Z17" s="705"/>
      <c r="AA17" s="704"/>
      <c r="AB17" s="705"/>
      <c r="AC17" s="706"/>
      <c r="AD17" s="703"/>
      <c r="AE17" s="704"/>
      <c r="AF17" s="704"/>
      <c r="AG17" s="704"/>
      <c r="AH17" s="705"/>
      <c r="AI17" s="705"/>
      <c r="AJ17" s="705"/>
      <c r="AK17" s="705"/>
      <c r="AL17" s="707"/>
      <c r="AM17" s="703">
        <v>0</v>
      </c>
      <c r="AN17" s="704"/>
      <c r="AO17" s="704"/>
      <c r="AP17" s="704"/>
      <c r="AQ17" s="704"/>
      <c r="AR17" s="705"/>
      <c r="AS17" s="705"/>
      <c r="AT17" s="705"/>
      <c r="AU17" s="705"/>
      <c r="AV17" s="705"/>
      <c r="AW17" s="705"/>
      <c r="AX17" s="707"/>
      <c r="AY17" s="711" t="s">
        <v>1646</v>
      </c>
      <c r="AZ17" s="709"/>
    </row>
    <row r="18" spans="1:59" s="713" customFormat="1" x14ac:dyDescent="0.25">
      <c r="A18" s="695" t="s">
        <v>595</v>
      </c>
      <c r="B18" s="696" t="s">
        <v>736</v>
      </c>
      <c r="C18" s="697">
        <v>12120</v>
      </c>
      <c r="D18" s="697"/>
      <c r="E18" s="698" t="s">
        <v>571</v>
      </c>
      <c r="F18" s="706"/>
      <c r="G18" s="704"/>
      <c r="H18" s="704"/>
      <c r="I18" s="704"/>
      <c r="J18" s="704"/>
      <c r="K18" s="705"/>
      <c r="L18" s="705"/>
      <c r="M18" s="705"/>
      <c r="N18" s="705"/>
      <c r="O18" s="705"/>
      <c r="P18" s="707"/>
      <c r="Q18" s="703">
        <v>0</v>
      </c>
      <c r="R18" s="704"/>
      <c r="S18" s="704"/>
      <c r="T18" s="704"/>
      <c r="U18" s="704"/>
      <c r="V18" s="705"/>
      <c r="W18" s="705"/>
      <c r="X18" s="705"/>
      <c r="Y18" s="705"/>
      <c r="Z18" s="705"/>
      <c r="AA18" s="704"/>
      <c r="AB18" s="705"/>
      <c r="AC18" s="706"/>
      <c r="AD18" s="703"/>
      <c r="AE18" s="704"/>
      <c r="AF18" s="704"/>
      <c r="AG18" s="704"/>
      <c r="AH18" s="705"/>
      <c r="AI18" s="705"/>
      <c r="AJ18" s="705"/>
      <c r="AK18" s="705"/>
      <c r="AL18" s="707"/>
      <c r="AM18" s="703">
        <v>1</v>
      </c>
      <c r="AN18" s="704"/>
      <c r="AO18" s="704"/>
      <c r="AP18" s="704"/>
      <c r="AQ18" s="704"/>
      <c r="AR18" s="705"/>
      <c r="AS18" s="705"/>
      <c r="AT18" s="705"/>
      <c r="AU18" s="705"/>
      <c r="AV18" s="705"/>
      <c r="AW18" s="705"/>
      <c r="AX18" s="707"/>
      <c r="AY18" s="708"/>
      <c r="AZ18" s="712"/>
    </row>
    <row r="19" spans="1:59" s="713" customFormat="1" ht="26.4" x14ac:dyDescent="0.25">
      <c r="A19" s="695" t="s">
        <v>737</v>
      </c>
      <c r="B19" s="714" t="s">
        <v>126</v>
      </c>
      <c r="C19" s="697">
        <v>12048</v>
      </c>
      <c r="D19" s="697"/>
      <c r="E19" s="719" t="s">
        <v>738</v>
      </c>
      <c r="F19" s="706">
        <v>0.5</v>
      </c>
      <c r="G19" s="704"/>
      <c r="H19" s="704"/>
      <c r="I19" s="704"/>
      <c r="J19" s="704"/>
      <c r="K19" s="705"/>
      <c r="L19" s="705"/>
      <c r="M19" s="705"/>
      <c r="N19" s="705"/>
      <c r="O19" s="705"/>
      <c r="P19" s="707"/>
      <c r="Q19" s="703">
        <v>0.5</v>
      </c>
      <c r="R19" s="704"/>
      <c r="S19" s="704"/>
      <c r="T19" s="704"/>
      <c r="U19" s="704"/>
      <c r="V19" s="705"/>
      <c r="W19" s="705"/>
      <c r="X19" s="705"/>
      <c r="Y19" s="705"/>
      <c r="Z19" s="705"/>
      <c r="AA19" s="704"/>
      <c r="AB19" s="705"/>
      <c r="AC19" s="706"/>
      <c r="AD19" s="703"/>
      <c r="AE19" s="704"/>
      <c r="AF19" s="704"/>
      <c r="AG19" s="704"/>
      <c r="AH19" s="705"/>
      <c r="AI19" s="705"/>
      <c r="AJ19" s="705"/>
      <c r="AK19" s="705"/>
      <c r="AL19" s="707"/>
      <c r="AM19" s="703"/>
      <c r="AN19" s="704"/>
      <c r="AO19" s="704"/>
      <c r="AP19" s="704"/>
      <c r="AQ19" s="704"/>
      <c r="AR19" s="705"/>
      <c r="AS19" s="705"/>
      <c r="AT19" s="705"/>
      <c r="AU19" s="705"/>
      <c r="AV19" s="705"/>
      <c r="AW19" s="705"/>
      <c r="AX19" s="707"/>
      <c r="AY19" s="708"/>
      <c r="AZ19" s="712"/>
    </row>
    <row r="20" spans="1:59" s="713" customFormat="1" x14ac:dyDescent="0.25">
      <c r="A20" s="715" t="s">
        <v>739</v>
      </c>
      <c r="B20" s="718" t="s">
        <v>740</v>
      </c>
      <c r="C20" s="717">
        <v>12019</v>
      </c>
      <c r="D20" s="717"/>
      <c r="E20" s="698" t="s">
        <v>571</v>
      </c>
      <c r="F20" s="706"/>
      <c r="G20" s="704"/>
      <c r="H20" s="704"/>
      <c r="I20" s="704"/>
      <c r="J20" s="704"/>
      <c r="K20" s="705"/>
      <c r="L20" s="705"/>
      <c r="M20" s="705"/>
      <c r="N20" s="705"/>
      <c r="O20" s="705"/>
      <c r="P20" s="707"/>
      <c r="Q20" s="703"/>
      <c r="R20" s="704"/>
      <c r="S20" s="704"/>
      <c r="T20" s="704"/>
      <c r="U20" s="704"/>
      <c r="V20" s="705"/>
      <c r="W20" s="705"/>
      <c r="X20" s="705"/>
      <c r="Y20" s="705"/>
      <c r="Z20" s="705"/>
      <c r="AA20" s="704"/>
      <c r="AB20" s="705"/>
      <c r="AC20" s="706">
        <v>0.8</v>
      </c>
      <c r="AD20" s="703"/>
      <c r="AE20" s="704"/>
      <c r="AF20" s="704"/>
      <c r="AG20" s="704"/>
      <c r="AH20" s="705"/>
      <c r="AI20" s="705"/>
      <c r="AJ20" s="705"/>
      <c r="AK20" s="705"/>
      <c r="AL20" s="707"/>
      <c r="AM20" s="703"/>
      <c r="AN20" s="704"/>
      <c r="AO20" s="704"/>
      <c r="AP20" s="704"/>
      <c r="AQ20" s="704"/>
      <c r="AR20" s="705"/>
      <c r="AS20" s="705"/>
      <c r="AT20" s="705"/>
      <c r="AU20" s="705"/>
      <c r="AV20" s="705"/>
      <c r="AW20" s="705"/>
      <c r="AX20" s="707"/>
      <c r="AY20" s="711"/>
      <c r="AZ20" s="712"/>
    </row>
    <row r="21" spans="1:59" s="713" customFormat="1" x14ac:dyDescent="0.25">
      <c r="A21" s="715" t="s">
        <v>741</v>
      </c>
      <c r="B21" s="716" t="s">
        <v>478</v>
      </c>
      <c r="C21" s="717">
        <v>11985</v>
      </c>
      <c r="D21" s="717"/>
      <c r="E21" s="698" t="s">
        <v>571</v>
      </c>
      <c r="F21" s="706"/>
      <c r="G21" s="704"/>
      <c r="H21" s="704"/>
      <c r="I21" s="704"/>
      <c r="J21" s="704"/>
      <c r="K21" s="705"/>
      <c r="L21" s="705"/>
      <c r="M21" s="705"/>
      <c r="N21" s="705"/>
      <c r="O21" s="705"/>
      <c r="P21" s="707"/>
      <c r="Q21" s="703">
        <v>0</v>
      </c>
      <c r="R21" s="704"/>
      <c r="S21" s="704"/>
      <c r="T21" s="704"/>
      <c r="U21" s="704"/>
      <c r="V21" s="705"/>
      <c r="W21" s="705"/>
      <c r="X21" s="705"/>
      <c r="Y21" s="705"/>
      <c r="Z21" s="705"/>
      <c r="AA21" s="704"/>
      <c r="AB21" s="705"/>
      <c r="AC21" s="706"/>
      <c r="AD21" s="703"/>
      <c r="AE21" s="704"/>
      <c r="AF21" s="704"/>
      <c r="AG21" s="704"/>
      <c r="AH21" s="705"/>
      <c r="AI21" s="705"/>
      <c r="AJ21" s="705"/>
      <c r="AK21" s="705"/>
      <c r="AL21" s="707"/>
      <c r="AM21" s="703">
        <v>1</v>
      </c>
      <c r="AN21" s="704"/>
      <c r="AO21" s="704"/>
      <c r="AP21" s="704"/>
      <c r="AQ21" s="704"/>
      <c r="AR21" s="705"/>
      <c r="AS21" s="705"/>
      <c r="AT21" s="705"/>
      <c r="AU21" s="705"/>
      <c r="AV21" s="705"/>
      <c r="AW21" s="705"/>
      <c r="AX21" s="707"/>
      <c r="AY21" s="708"/>
      <c r="AZ21" s="712"/>
    </row>
    <row r="22" spans="1:59" s="713" customFormat="1" x14ac:dyDescent="0.25">
      <c r="A22" s="695" t="s">
        <v>742</v>
      </c>
      <c r="B22" s="714" t="s">
        <v>743</v>
      </c>
      <c r="C22" s="697">
        <v>11938</v>
      </c>
      <c r="D22" s="697"/>
      <c r="E22" s="698" t="s">
        <v>571</v>
      </c>
      <c r="F22" s="706"/>
      <c r="G22" s="704"/>
      <c r="H22" s="704"/>
      <c r="I22" s="704"/>
      <c r="J22" s="704"/>
      <c r="K22" s="705"/>
      <c r="L22" s="705"/>
      <c r="M22" s="705"/>
      <c r="N22" s="705"/>
      <c r="O22" s="705"/>
      <c r="P22" s="707"/>
      <c r="Q22" s="703">
        <v>0</v>
      </c>
      <c r="R22" s="704"/>
      <c r="S22" s="704"/>
      <c r="T22" s="704"/>
      <c r="U22" s="704"/>
      <c r="V22" s="705"/>
      <c r="W22" s="705"/>
      <c r="X22" s="705"/>
      <c r="Y22" s="705"/>
      <c r="Z22" s="705"/>
      <c r="AA22" s="704"/>
      <c r="AB22" s="705"/>
      <c r="AC22" s="706"/>
      <c r="AD22" s="703"/>
      <c r="AE22" s="704"/>
      <c r="AF22" s="704"/>
      <c r="AG22" s="704"/>
      <c r="AH22" s="705"/>
      <c r="AI22" s="705"/>
      <c r="AJ22" s="705"/>
      <c r="AK22" s="705"/>
      <c r="AL22" s="707"/>
      <c r="AM22" s="703">
        <v>0.8</v>
      </c>
      <c r="AN22" s="704">
        <v>0.2</v>
      </c>
      <c r="AO22" s="704"/>
      <c r="AP22" s="704"/>
      <c r="AQ22" s="704"/>
      <c r="AR22" s="705"/>
      <c r="AS22" s="705"/>
      <c r="AT22" s="705"/>
      <c r="AU22" s="705"/>
      <c r="AV22" s="705"/>
      <c r="AW22" s="705"/>
      <c r="AX22" s="707"/>
      <c r="AY22" s="708" t="s">
        <v>1637</v>
      </c>
      <c r="AZ22" s="712"/>
    </row>
    <row r="23" spans="1:59" s="713" customFormat="1" x14ac:dyDescent="0.25">
      <c r="A23" s="695" t="s">
        <v>725</v>
      </c>
      <c r="B23" s="696" t="s">
        <v>152</v>
      </c>
      <c r="C23" s="697">
        <v>11631</v>
      </c>
      <c r="D23" s="697"/>
      <c r="E23" s="698" t="s">
        <v>571</v>
      </c>
      <c r="F23" s="706"/>
      <c r="G23" s="704"/>
      <c r="H23" s="704"/>
      <c r="I23" s="704"/>
      <c r="J23" s="704"/>
      <c r="K23" s="705"/>
      <c r="L23" s="705"/>
      <c r="M23" s="705"/>
      <c r="N23" s="705"/>
      <c r="O23" s="705"/>
      <c r="P23" s="707"/>
      <c r="Q23" s="703">
        <v>0.625</v>
      </c>
      <c r="R23" s="704"/>
      <c r="S23" s="704"/>
      <c r="T23" s="704"/>
      <c r="U23" s="704"/>
      <c r="V23" s="705"/>
      <c r="W23" s="705"/>
      <c r="X23" s="705"/>
      <c r="Y23" s="705"/>
      <c r="Z23" s="705"/>
      <c r="AA23" s="704"/>
      <c r="AB23" s="705"/>
      <c r="AC23" s="706"/>
      <c r="AD23" s="703"/>
      <c r="AE23" s="704"/>
      <c r="AF23" s="704"/>
      <c r="AG23" s="704"/>
      <c r="AH23" s="705"/>
      <c r="AI23" s="705"/>
      <c r="AJ23" s="705"/>
      <c r="AK23" s="705"/>
      <c r="AL23" s="707"/>
      <c r="AM23" s="703">
        <v>0.375</v>
      </c>
      <c r="AN23" s="704"/>
      <c r="AO23" s="704"/>
      <c r="AP23" s="704"/>
      <c r="AQ23" s="704"/>
      <c r="AR23" s="705"/>
      <c r="AS23" s="705"/>
      <c r="AT23" s="705"/>
      <c r="AU23" s="705"/>
      <c r="AV23" s="705"/>
      <c r="AW23" s="705"/>
      <c r="AX23" s="707"/>
      <c r="AY23" s="708"/>
      <c r="AZ23" s="712"/>
    </row>
    <row r="24" spans="1:59" s="713" customFormat="1" x14ac:dyDescent="0.25">
      <c r="A24" s="715" t="s">
        <v>744</v>
      </c>
      <c r="B24" s="716" t="s">
        <v>740</v>
      </c>
      <c r="C24" s="717">
        <v>11032</v>
      </c>
      <c r="D24" s="717"/>
      <c r="E24" s="698" t="s">
        <v>745</v>
      </c>
      <c r="F24" s="706"/>
      <c r="G24" s="704"/>
      <c r="H24" s="704"/>
      <c r="I24" s="704"/>
      <c r="J24" s="704"/>
      <c r="K24" s="705"/>
      <c r="L24" s="705"/>
      <c r="M24" s="705"/>
      <c r="N24" s="705"/>
      <c r="O24" s="705"/>
      <c r="P24" s="707"/>
      <c r="Q24" s="703">
        <v>0.66500000000000004</v>
      </c>
      <c r="R24" s="704"/>
      <c r="S24" s="704"/>
      <c r="T24" s="704"/>
      <c r="U24" s="704"/>
      <c r="V24" s="705"/>
      <c r="W24" s="705"/>
      <c r="X24" s="705"/>
      <c r="Y24" s="705"/>
      <c r="Z24" s="705"/>
      <c r="AA24" s="704"/>
      <c r="AB24" s="705"/>
      <c r="AC24" s="706"/>
      <c r="AD24" s="703"/>
      <c r="AE24" s="704"/>
      <c r="AF24" s="704"/>
      <c r="AG24" s="704"/>
      <c r="AH24" s="705"/>
      <c r="AI24" s="705"/>
      <c r="AJ24" s="705"/>
      <c r="AK24" s="705"/>
      <c r="AL24" s="707"/>
      <c r="AM24" s="703">
        <v>0.13500000000000001</v>
      </c>
      <c r="AN24" s="704"/>
      <c r="AO24" s="704"/>
      <c r="AP24" s="704"/>
      <c r="AQ24" s="704"/>
      <c r="AR24" s="705"/>
      <c r="AS24" s="705"/>
      <c r="AT24" s="705"/>
      <c r="AU24" s="705"/>
      <c r="AV24" s="705"/>
      <c r="AW24" s="705"/>
      <c r="AX24" s="707"/>
      <c r="AY24" s="711"/>
      <c r="AZ24" s="712"/>
    </row>
    <row r="25" spans="1:59" s="713" customFormat="1" ht="27" customHeight="1" x14ac:dyDescent="0.25">
      <c r="A25" s="695" t="s">
        <v>747</v>
      </c>
      <c r="B25" s="696" t="s">
        <v>748</v>
      </c>
      <c r="C25" s="697">
        <v>10546</v>
      </c>
      <c r="D25" s="697"/>
      <c r="E25" s="719" t="s">
        <v>749</v>
      </c>
      <c r="F25" s="706"/>
      <c r="G25" s="704"/>
      <c r="H25" s="704"/>
      <c r="I25" s="704"/>
      <c r="J25" s="704"/>
      <c r="K25" s="705"/>
      <c r="L25" s="705"/>
      <c r="M25" s="705"/>
      <c r="N25" s="705"/>
      <c r="O25" s="705"/>
      <c r="P25" s="707"/>
      <c r="Q25" s="703"/>
      <c r="R25" s="704">
        <v>0.5</v>
      </c>
      <c r="S25" s="704"/>
      <c r="T25" s="704"/>
      <c r="U25" s="704"/>
      <c r="V25" s="705"/>
      <c r="W25" s="705"/>
      <c r="X25" s="705"/>
      <c r="Y25" s="705"/>
      <c r="Z25" s="705"/>
      <c r="AA25" s="704"/>
      <c r="AB25" s="705"/>
      <c r="AC25" s="706"/>
      <c r="AD25" s="703"/>
      <c r="AE25" s="704"/>
      <c r="AF25" s="704"/>
      <c r="AG25" s="704"/>
      <c r="AH25" s="705"/>
      <c r="AI25" s="705"/>
      <c r="AJ25" s="705"/>
      <c r="AK25" s="705"/>
      <c r="AL25" s="707"/>
      <c r="AM25" s="703"/>
      <c r="AN25" s="704">
        <v>0.5</v>
      </c>
      <c r="AO25" s="704"/>
      <c r="AP25" s="704"/>
      <c r="AQ25" s="704"/>
      <c r="AR25" s="705"/>
      <c r="AS25" s="705"/>
      <c r="AT25" s="705"/>
      <c r="AU25" s="705"/>
      <c r="AV25" s="705"/>
      <c r="AW25" s="705"/>
      <c r="AX25" s="707"/>
      <c r="AY25" s="708" t="s">
        <v>750</v>
      </c>
      <c r="AZ25" s="712"/>
    </row>
    <row r="26" spans="1:59" s="713" customFormat="1" ht="26.4" x14ac:dyDescent="0.25">
      <c r="A26" s="715" t="s">
        <v>177</v>
      </c>
      <c r="B26" s="716" t="s">
        <v>175</v>
      </c>
      <c r="C26" s="717">
        <v>10022</v>
      </c>
      <c r="D26" s="717"/>
      <c r="E26" s="719" t="s">
        <v>751</v>
      </c>
      <c r="F26" s="706">
        <v>0.56200000000000006</v>
      </c>
      <c r="G26" s="704">
        <v>5.8000000000000003E-2</v>
      </c>
      <c r="H26" s="704"/>
      <c r="I26" s="704"/>
      <c r="J26" s="704"/>
      <c r="K26" s="705"/>
      <c r="L26" s="705"/>
      <c r="M26" s="705"/>
      <c r="N26" s="705"/>
      <c r="O26" s="705"/>
      <c r="P26" s="707"/>
      <c r="Q26" s="703"/>
      <c r="R26" s="704"/>
      <c r="S26" s="704"/>
      <c r="T26" s="704"/>
      <c r="U26" s="704"/>
      <c r="V26" s="705"/>
      <c r="W26" s="705"/>
      <c r="X26" s="705"/>
      <c r="Y26" s="705"/>
      <c r="Z26" s="705"/>
      <c r="AA26" s="704"/>
      <c r="AB26" s="705"/>
      <c r="AC26" s="706"/>
      <c r="AD26" s="703"/>
      <c r="AE26" s="704"/>
      <c r="AF26" s="704"/>
      <c r="AG26" s="704"/>
      <c r="AH26" s="705"/>
      <c r="AI26" s="705"/>
      <c r="AJ26" s="705"/>
      <c r="AK26" s="705"/>
      <c r="AL26" s="707"/>
      <c r="AM26" s="703">
        <v>0.34399999999999997</v>
      </c>
      <c r="AN26" s="704">
        <v>3.5999999999999997E-2</v>
      </c>
      <c r="AO26" s="704"/>
      <c r="AP26" s="704"/>
      <c r="AQ26" s="704"/>
      <c r="AR26" s="705"/>
      <c r="AS26" s="705"/>
      <c r="AT26" s="705"/>
      <c r="AU26" s="705"/>
      <c r="AV26" s="705"/>
      <c r="AW26" s="705"/>
      <c r="AX26" s="707"/>
      <c r="AY26" s="708" t="s">
        <v>731</v>
      </c>
      <c r="AZ26" s="712"/>
    </row>
    <row r="27" spans="1:59" s="710" customFormat="1" ht="25.5" customHeight="1" x14ac:dyDescent="0.25">
      <c r="A27" s="715" t="s">
        <v>752</v>
      </c>
      <c r="B27" s="716" t="s">
        <v>671</v>
      </c>
      <c r="C27" s="717">
        <v>9923</v>
      </c>
      <c r="D27" s="717"/>
      <c r="E27" s="719" t="s">
        <v>753</v>
      </c>
      <c r="F27" s="706">
        <v>0.69</v>
      </c>
      <c r="G27" s="704">
        <v>0.10199999999999999</v>
      </c>
      <c r="H27" s="704"/>
      <c r="I27" s="704"/>
      <c r="J27" s="704"/>
      <c r="K27" s="705"/>
      <c r="L27" s="705"/>
      <c r="M27" s="705"/>
      <c r="N27" s="705"/>
      <c r="O27" s="705"/>
      <c r="P27" s="707"/>
      <c r="Q27" s="703">
        <v>0.20799999999999999</v>
      </c>
      <c r="R27" s="704"/>
      <c r="S27" s="704"/>
      <c r="T27" s="704"/>
      <c r="U27" s="704"/>
      <c r="V27" s="705"/>
      <c r="W27" s="705"/>
      <c r="X27" s="705"/>
      <c r="Y27" s="705"/>
      <c r="Z27" s="705"/>
      <c r="AA27" s="704"/>
      <c r="AB27" s="705"/>
      <c r="AC27" s="706"/>
      <c r="AD27" s="703"/>
      <c r="AE27" s="704"/>
      <c r="AF27" s="704"/>
      <c r="AG27" s="704"/>
      <c r="AH27" s="705"/>
      <c r="AI27" s="705"/>
      <c r="AJ27" s="705"/>
      <c r="AK27" s="705"/>
      <c r="AL27" s="707"/>
      <c r="AM27" s="703"/>
      <c r="AN27" s="704"/>
      <c r="AO27" s="704"/>
      <c r="AP27" s="704"/>
      <c r="AQ27" s="704"/>
      <c r="AR27" s="705"/>
      <c r="AS27" s="705"/>
      <c r="AT27" s="705"/>
      <c r="AU27" s="705"/>
      <c r="AV27" s="705"/>
      <c r="AW27" s="705"/>
      <c r="AX27" s="707"/>
      <c r="AY27" s="711" t="s">
        <v>746</v>
      </c>
      <c r="AZ27" s="709"/>
    </row>
    <row r="28" spans="1:59" s="713" customFormat="1" ht="24.75" customHeight="1" x14ac:dyDescent="0.25">
      <c r="A28" s="715" t="s">
        <v>754</v>
      </c>
      <c r="B28" s="716" t="s">
        <v>755</v>
      </c>
      <c r="C28" s="717">
        <v>8048</v>
      </c>
      <c r="D28" s="717"/>
      <c r="E28" s="719" t="s">
        <v>749</v>
      </c>
      <c r="F28" s="706"/>
      <c r="G28" s="704"/>
      <c r="H28" s="704"/>
      <c r="I28" s="704"/>
      <c r="J28" s="704"/>
      <c r="K28" s="705"/>
      <c r="L28" s="705"/>
      <c r="M28" s="705"/>
      <c r="N28" s="705"/>
      <c r="O28" s="705"/>
      <c r="P28" s="707"/>
      <c r="Q28" s="703"/>
      <c r="R28" s="704">
        <v>0.5</v>
      </c>
      <c r="S28" s="704"/>
      <c r="T28" s="704"/>
      <c r="U28" s="704"/>
      <c r="V28" s="705"/>
      <c r="W28" s="705"/>
      <c r="X28" s="705"/>
      <c r="Y28" s="705"/>
      <c r="Z28" s="705"/>
      <c r="AA28" s="704"/>
      <c r="AB28" s="705"/>
      <c r="AC28" s="706"/>
      <c r="AD28" s="703"/>
      <c r="AE28" s="704"/>
      <c r="AF28" s="704"/>
      <c r="AG28" s="704"/>
      <c r="AH28" s="705"/>
      <c r="AI28" s="705"/>
      <c r="AJ28" s="705"/>
      <c r="AK28" s="705"/>
      <c r="AL28" s="707"/>
      <c r="AM28" s="703">
        <v>0.3</v>
      </c>
      <c r="AN28" s="704">
        <v>0.2</v>
      </c>
      <c r="AO28" s="704"/>
      <c r="AP28" s="704"/>
      <c r="AQ28" s="704"/>
      <c r="AR28" s="705"/>
      <c r="AS28" s="705"/>
      <c r="AT28" s="705"/>
      <c r="AU28" s="705"/>
      <c r="AV28" s="705"/>
      <c r="AW28" s="705"/>
      <c r="AX28" s="707"/>
      <c r="AY28" s="711" t="s">
        <v>1650</v>
      </c>
      <c r="AZ28" s="712"/>
    </row>
    <row r="29" spans="1:59" s="710" customFormat="1" ht="25.5" customHeight="1" x14ac:dyDescent="0.25">
      <c r="A29" s="715" t="s">
        <v>756</v>
      </c>
      <c r="B29" s="716" t="s">
        <v>152</v>
      </c>
      <c r="C29" s="717">
        <v>7824</v>
      </c>
      <c r="D29" s="717"/>
      <c r="E29" s="719" t="s">
        <v>757</v>
      </c>
      <c r="F29" s="706"/>
      <c r="G29" s="704"/>
      <c r="H29" s="704"/>
      <c r="I29" s="704"/>
      <c r="J29" s="704"/>
      <c r="K29" s="705"/>
      <c r="L29" s="705"/>
      <c r="M29" s="705"/>
      <c r="N29" s="705"/>
      <c r="O29" s="705"/>
      <c r="P29" s="707"/>
      <c r="Q29" s="703">
        <v>0</v>
      </c>
      <c r="R29" s="704"/>
      <c r="S29" s="704"/>
      <c r="T29" s="704"/>
      <c r="U29" s="704"/>
      <c r="V29" s="705"/>
      <c r="W29" s="705"/>
      <c r="X29" s="705"/>
      <c r="Y29" s="705"/>
      <c r="Z29" s="705"/>
      <c r="AA29" s="704"/>
      <c r="AB29" s="705"/>
      <c r="AC29" s="706">
        <v>1</v>
      </c>
      <c r="AD29" s="703"/>
      <c r="AE29" s="704"/>
      <c r="AF29" s="704"/>
      <c r="AG29" s="704"/>
      <c r="AH29" s="705"/>
      <c r="AI29" s="705"/>
      <c r="AJ29" s="705"/>
      <c r="AK29" s="705"/>
      <c r="AL29" s="707"/>
      <c r="AM29" s="703"/>
      <c r="AN29" s="704"/>
      <c r="AO29" s="704"/>
      <c r="AP29" s="704"/>
      <c r="AQ29" s="704"/>
      <c r="AR29" s="705"/>
      <c r="AS29" s="705"/>
      <c r="AT29" s="705"/>
      <c r="AU29" s="705"/>
      <c r="AV29" s="705"/>
      <c r="AW29" s="705"/>
      <c r="AX29" s="707"/>
      <c r="AY29" s="720"/>
      <c r="AZ29" s="709"/>
    </row>
    <row r="30" spans="1:59" s="713" customFormat="1" ht="13.5" customHeight="1" x14ac:dyDescent="0.25">
      <c r="A30" s="715" t="s">
        <v>758</v>
      </c>
      <c r="B30" s="716" t="s">
        <v>141</v>
      </c>
      <c r="C30" s="717">
        <v>7250</v>
      </c>
      <c r="D30" s="717"/>
      <c r="E30" s="721" t="s">
        <v>759</v>
      </c>
      <c r="F30" s="706">
        <v>0.1</v>
      </c>
      <c r="G30" s="704">
        <v>0.4</v>
      </c>
      <c r="H30" s="704"/>
      <c r="I30" s="704"/>
      <c r="J30" s="704"/>
      <c r="K30" s="705"/>
      <c r="L30" s="705"/>
      <c r="M30" s="705"/>
      <c r="N30" s="705"/>
      <c r="O30" s="705"/>
      <c r="P30" s="707"/>
      <c r="Q30" s="703"/>
      <c r="R30" s="704"/>
      <c r="S30" s="704"/>
      <c r="T30" s="704"/>
      <c r="U30" s="704"/>
      <c r="V30" s="705"/>
      <c r="W30" s="705"/>
      <c r="X30" s="705"/>
      <c r="Y30" s="705"/>
      <c r="Z30" s="705"/>
      <c r="AA30" s="704"/>
      <c r="AB30" s="705"/>
      <c r="AC30" s="706"/>
      <c r="AD30" s="703"/>
      <c r="AE30" s="704"/>
      <c r="AF30" s="704"/>
      <c r="AG30" s="704"/>
      <c r="AH30" s="705"/>
      <c r="AI30" s="705"/>
      <c r="AJ30" s="705"/>
      <c r="AK30" s="705"/>
      <c r="AL30" s="707"/>
      <c r="AM30" s="703"/>
      <c r="AN30" s="704"/>
      <c r="AO30" s="704"/>
      <c r="AP30" s="704"/>
      <c r="AQ30" s="704"/>
      <c r="AR30" s="705"/>
      <c r="AS30" s="705"/>
      <c r="AT30" s="705"/>
      <c r="AU30" s="705"/>
      <c r="AV30" s="705"/>
      <c r="AW30" s="705"/>
      <c r="AX30" s="707"/>
      <c r="AY30" s="711" t="s">
        <v>760</v>
      </c>
      <c r="AZ30" s="712"/>
    </row>
    <row r="31" spans="1:59" s="713" customFormat="1" ht="26.4" x14ac:dyDescent="0.25">
      <c r="A31" s="715" t="s">
        <v>761</v>
      </c>
      <c r="B31" s="716" t="s">
        <v>406</v>
      </c>
      <c r="C31" s="717">
        <v>5875</v>
      </c>
      <c r="D31" s="717"/>
      <c r="E31" s="722" t="s">
        <v>762</v>
      </c>
      <c r="F31" s="706"/>
      <c r="G31" s="704"/>
      <c r="H31" s="704"/>
      <c r="I31" s="704"/>
      <c r="J31" s="704"/>
      <c r="K31" s="705"/>
      <c r="L31" s="705"/>
      <c r="M31" s="705"/>
      <c r="N31" s="705"/>
      <c r="O31" s="705"/>
      <c r="P31" s="707"/>
      <c r="Q31" s="703"/>
      <c r="R31" s="704"/>
      <c r="S31" s="704"/>
      <c r="T31" s="704"/>
      <c r="U31" s="704"/>
      <c r="V31" s="705"/>
      <c r="W31" s="705"/>
      <c r="X31" s="705"/>
      <c r="Y31" s="705"/>
      <c r="Z31" s="705"/>
      <c r="AA31" s="704"/>
      <c r="AB31" s="705"/>
      <c r="AC31" s="706">
        <v>0.4</v>
      </c>
      <c r="AD31" s="703"/>
      <c r="AE31" s="704"/>
      <c r="AF31" s="704"/>
      <c r="AG31" s="704"/>
      <c r="AH31" s="705"/>
      <c r="AI31" s="705"/>
      <c r="AJ31" s="705"/>
      <c r="AK31" s="705"/>
      <c r="AL31" s="707"/>
      <c r="AM31" s="703"/>
      <c r="AN31" s="704"/>
      <c r="AO31" s="704"/>
      <c r="AP31" s="704"/>
      <c r="AQ31" s="704"/>
      <c r="AR31" s="705"/>
      <c r="AS31" s="705"/>
      <c r="AT31" s="705"/>
      <c r="AU31" s="705"/>
      <c r="AV31" s="705"/>
      <c r="AW31" s="705"/>
      <c r="AX31" s="707"/>
      <c r="AY31" s="708"/>
      <c r="AZ31" s="712"/>
    </row>
    <row r="32" spans="1:59" s="723" customFormat="1" ht="26.25" customHeight="1" x14ac:dyDescent="0.25">
      <c r="A32" s="715" t="s">
        <v>763</v>
      </c>
      <c r="B32" s="718" t="s">
        <v>162</v>
      </c>
      <c r="C32" s="717">
        <v>5868</v>
      </c>
      <c r="D32" s="717"/>
      <c r="E32" s="719" t="s">
        <v>749</v>
      </c>
      <c r="F32" s="706"/>
      <c r="G32" s="704"/>
      <c r="H32" s="704"/>
      <c r="I32" s="704"/>
      <c r="J32" s="704"/>
      <c r="K32" s="705"/>
      <c r="L32" s="705"/>
      <c r="M32" s="705"/>
      <c r="N32" s="705"/>
      <c r="O32" s="705"/>
      <c r="P32" s="707"/>
      <c r="Q32" s="703"/>
      <c r="R32" s="704">
        <v>0.5</v>
      </c>
      <c r="S32" s="704"/>
      <c r="T32" s="704"/>
      <c r="U32" s="704"/>
      <c r="V32" s="705"/>
      <c r="W32" s="705"/>
      <c r="X32" s="705"/>
      <c r="Y32" s="705"/>
      <c r="Z32" s="705"/>
      <c r="AA32" s="704"/>
      <c r="AB32" s="705"/>
      <c r="AC32" s="706"/>
      <c r="AD32" s="703"/>
      <c r="AE32" s="704"/>
      <c r="AF32" s="704"/>
      <c r="AG32" s="704"/>
      <c r="AH32" s="705"/>
      <c r="AI32" s="705"/>
      <c r="AJ32" s="705"/>
      <c r="AK32" s="705"/>
      <c r="AL32" s="707"/>
      <c r="AM32" s="703"/>
      <c r="AN32" s="704">
        <v>0.5</v>
      </c>
      <c r="AO32" s="704"/>
      <c r="AP32" s="704"/>
      <c r="AQ32" s="704"/>
      <c r="AR32" s="705"/>
      <c r="AS32" s="705"/>
      <c r="AT32" s="705"/>
      <c r="AU32" s="705"/>
      <c r="AV32" s="705"/>
      <c r="AW32" s="705"/>
      <c r="AX32" s="707"/>
      <c r="AY32" s="711" t="s">
        <v>764</v>
      </c>
      <c r="AZ32" s="712"/>
      <c r="BA32" s="713"/>
      <c r="BB32" s="713"/>
      <c r="BC32" s="713"/>
      <c r="BD32" s="713"/>
      <c r="BE32" s="713"/>
      <c r="BF32" s="713"/>
      <c r="BG32" s="713"/>
    </row>
    <row r="33" spans="1:52" s="710" customFormat="1" ht="12.75" customHeight="1" x14ac:dyDescent="0.25">
      <c r="A33" s="715" t="s">
        <v>765</v>
      </c>
      <c r="B33" s="716" t="s">
        <v>441</v>
      </c>
      <c r="C33" s="717">
        <v>5416</v>
      </c>
      <c r="D33" s="717"/>
      <c r="E33" s="721" t="s">
        <v>745</v>
      </c>
      <c r="F33" s="706"/>
      <c r="G33" s="704"/>
      <c r="H33" s="704"/>
      <c r="I33" s="704"/>
      <c r="J33" s="704"/>
      <c r="K33" s="705"/>
      <c r="L33" s="705"/>
      <c r="M33" s="705"/>
      <c r="N33" s="705"/>
      <c r="O33" s="705"/>
      <c r="P33" s="707"/>
      <c r="Q33" s="703">
        <v>0.5</v>
      </c>
      <c r="R33" s="704">
        <v>0.5</v>
      </c>
      <c r="S33" s="704"/>
      <c r="T33" s="704"/>
      <c r="U33" s="704"/>
      <c r="V33" s="705"/>
      <c r="W33" s="705"/>
      <c r="X33" s="705"/>
      <c r="Y33" s="705"/>
      <c r="Z33" s="705"/>
      <c r="AA33" s="704"/>
      <c r="AB33" s="705"/>
      <c r="AC33" s="706"/>
      <c r="AD33" s="703"/>
      <c r="AE33" s="704"/>
      <c r="AF33" s="704"/>
      <c r="AG33" s="704"/>
      <c r="AH33" s="705"/>
      <c r="AI33" s="705"/>
      <c r="AJ33" s="705"/>
      <c r="AK33" s="705"/>
      <c r="AL33" s="707"/>
      <c r="AM33" s="703"/>
      <c r="AN33" s="704"/>
      <c r="AO33" s="704"/>
      <c r="AP33" s="704"/>
      <c r="AQ33" s="704"/>
      <c r="AR33" s="705"/>
      <c r="AS33" s="705"/>
      <c r="AT33" s="705"/>
      <c r="AU33" s="705"/>
      <c r="AV33" s="705"/>
      <c r="AW33" s="705"/>
      <c r="AX33" s="707"/>
      <c r="AY33" s="711" t="s">
        <v>777</v>
      </c>
      <c r="AZ33" s="709"/>
    </row>
    <row r="34" spans="1:52" s="713" customFormat="1" x14ac:dyDescent="0.25">
      <c r="A34" s="715" t="s">
        <v>766</v>
      </c>
      <c r="B34" s="716" t="s">
        <v>307</v>
      </c>
      <c r="C34" s="717">
        <v>4963</v>
      </c>
      <c r="D34" s="717"/>
      <c r="E34" s="721" t="s">
        <v>767</v>
      </c>
      <c r="F34" s="706"/>
      <c r="G34" s="704"/>
      <c r="H34" s="704"/>
      <c r="I34" s="704"/>
      <c r="J34" s="704"/>
      <c r="K34" s="705"/>
      <c r="L34" s="705"/>
      <c r="M34" s="705"/>
      <c r="N34" s="705"/>
      <c r="O34" s="705"/>
      <c r="P34" s="707"/>
      <c r="Q34" s="704">
        <v>0.16300000000000001</v>
      </c>
      <c r="R34" s="704">
        <v>0.13700000000000001</v>
      </c>
      <c r="S34" s="724"/>
      <c r="T34" s="725"/>
      <c r="U34" s="704"/>
      <c r="V34" s="705"/>
      <c r="W34" s="705"/>
      <c r="X34" s="705"/>
      <c r="Y34" s="705"/>
      <c r="Z34" s="705"/>
      <c r="AA34" s="704"/>
      <c r="AB34" s="705"/>
      <c r="AC34" s="706"/>
      <c r="AD34" s="703"/>
      <c r="AE34" s="704"/>
      <c r="AF34" s="704"/>
      <c r="AG34" s="704"/>
      <c r="AH34" s="705"/>
      <c r="AI34" s="705"/>
      <c r="AJ34" s="705"/>
      <c r="AK34" s="705"/>
      <c r="AL34" s="707"/>
      <c r="AM34" s="703">
        <v>0.437</v>
      </c>
      <c r="AN34" s="704">
        <v>0.26300000000000001</v>
      </c>
      <c r="AO34" s="704"/>
      <c r="AP34" s="704"/>
      <c r="AQ34" s="704"/>
      <c r="AR34" s="705"/>
      <c r="AS34" s="705"/>
      <c r="AT34" s="705"/>
      <c r="AU34" s="705"/>
      <c r="AV34" s="705"/>
      <c r="AW34" s="705"/>
      <c r="AX34" s="707"/>
      <c r="AY34" s="708" t="s">
        <v>777</v>
      </c>
      <c r="AZ34" s="712"/>
    </row>
    <row r="35" spans="1:52" s="713" customFormat="1" ht="26.4" x14ac:dyDescent="0.25">
      <c r="A35" s="726" t="s">
        <v>504</v>
      </c>
      <c r="B35" s="727" t="s">
        <v>769</v>
      </c>
      <c r="C35" s="728">
        <v>4765</v>
      </c>
      <c r="D35" s="728"/>
      <c r="E35" s="722" t="s">
        <v>1639</v>
      </c>
      <c r="F35" s="729"/>
      <c r="G35" s="730"/>
      <c r="H35" s="730"/>
      <c r="I35" s="730"/>
      <c r="J35" s="730"/>
      <c r="K35" s="731"/>
      <c r="L35" s="731"/>
      <c r="M35" s="731"/>
      <c r="N35" s="731"/>
      <c r="O35" s="731"/>
      <c r="P35" s="732"/>
      <c r="Q35" s="733">
        <v>0.6</v>
      </c>
      <c r="R35" s="730"/>
      <c r="S35" s="730"/>
      <c r="T35" s="730"/>
      <c r="U35" s="730"/>
      <c r="V35" s="731"/>
      <c r="W35" s="731"/>
      <c r="X35" s="731"/>
      <c r="Y35" s="731"/>
      <c r="Z35" s="731"/>
      <c r="AA35" s="704"/>
      <c r="AB35" s="705"/>
      <c r="AC35" s="706"/>
      <c r="AD35" s="733"/>
      <c r="AE35" s="730"/>
      <c r="AF35" s="730"/>
      <c r="AG35" s="730"/>
      <c r="AH35" s="731"/>
      <c r="AI35" s="731"/>
      <c r="AJ35" s="731"/>
      <c r="AK35" s="731"/>
      <c r="AL35" s="732"/>
      <c r="AM35" s="733">
        <v>0.3</v>
      </c>
      <c r="AN35" s="730"/>
      <c r="AO35" s="730"/>
      <c r="AP35" s="730"/>
      <c r="AQ35" s="730"/>
      <c r="AR35" s="731"/>
      <c r="AS35" s="731">
        <v>1.7000000000000001E-2</v>
      </c>
      <c r="AT35" s="731"/>
      <c r="AU35" s="731"/>
      <c r="AV35" s="731"/>
      <c r="AW35" s="731"/>
      <c r="AX35" s="732"/>
      <c r="AY35" s="734"/>
      <c r="AZ35" s="712"/>
    </row>
    <row r="36" spans="1:52" s="713" customFormat="1" ht="26.25" customHeight="1" x14ac:dyDescent="0.25">
      <c r="A36" s="715" t="s">
        <v>770</v>
      </c>
      <c r="B36" s="725" t="s">
        <v>485</v>
      </c>
      <c r="C36" s="717">
        <v>4428</v>
      </c>
      <c r="D36" s="717"/>
      <c r="E36" s="722" t="s">
        <v>1638</v>
      </c>
      <c r="F36" s="706"/>
      <c r="G36" s="704"/>
      <c r="H36" s="704"/>
      <c r="I36" s="704"/>
      <c r="J36" s="704"/>
      <c r="K36" s="704"/>
      <c r="L36" s="704"/>
      <c r="M36" s="705"/>
      <c r="N36" s="705"/>
      <c r="O36" s="705"/>
      <c r="P36" s="707"/>
      <c r="Q36" s="703">
        <v>0.79200000000000004</v>
      </c>
      <c r="R36" s="704"/>
      <c r="S36" s="704"/>
      <c r="T36" s="704"/>
      <c r="U36" s="704"/>
      <c r="V36" s="704"/>
      <c r="W36" s="704"/>
      <c r="X36" s="705"/>
      <c r="Y36" s="705"/>
      <c r="Z36" s="705"/>
      <c r="AA36" s="704"/>
      <c r="AB36" s="705"/>
      <c r="AC36" s="706"/>
      <c r="AD36" s="703"/>
      <c r="AE36" s="704"/>
      <c r="AF36" s="704"/>
      <c r="AG36" s="704"/>
      <c r="AH36" s="704"/>
      <c r="AI36" s="704"/>
      <c r="AJ36" s="705"/>
      <c r="AK36" s="705"/>
      <c r="AL36" s="707"/>
      <c r="AM36" s="703">
        <v>0.20799999999999999</v>
      </c>
      <c r="AN36" s="704"/>
      <c r="AO36" s="704"/>
      <c r="AP36" s="704"/>
      <c r="AQ36" s="704"/>
      <c r="AR36" s="704"/>
      <c r="AS36" s="704"/>
      <c r="AT36" s="705"/>
      <c r="AU36" s="705"/>
      <c r="AV36" s="705"/>
      <c r="AW36" s="705"/>
      <c r="AX36" s="707"/>
      <c r="AY36" s="708"/>
      <c r="AZ36" s="712"/>
    </row>
    <row r="37" spans="1:52" s="713" customFormat="1" ht="26.4" x14ac:dyDescent="0.25">
      <c r="A37" s="715" t="s">
        <v>547</v>
      </c>
      <c r="B37" s="725" t="s">
        <v>307</v>
      </c>
      <c r="C37" s="717">
        <v>4428</v>
      </c>
      <c r="D37" s="735" t="s">
        <v>229</v>
      </c>
      <c r="E37" s="722" t="s">
        <v>771</v>
      </c>
      <c r="F37" s="706"/>
      <c r="G37" s="704"/>
      <c r="H37" s="704"/>
      <c r="I37" s="704"/>
      <c r="J37" s="704"/>
      <c r="K37" s="704"/>
      <c r="L37" s="704"/>
      <c r="M37" s="705"/>
      <c r="N37" s="705"/>
      <c r="O37" s="705"/>
      <c r="P37" s="707"/>
      <c r="Q37" s="703">
        <v>0.45900000000000002</v>
      </c>
      <c r="R37" s="704">
        <v>4.1000000000000002E-2</v>
      </c>
      <c r="S37" s="704"/>
      <c r="T37" s="704"/>
      <c r="U37" s="704"/>
      <c r="V37" s="704"/>
      <c r="W37" s="704"/>
      <c r="X37" s="705"/>
      <c r="Y37" s="705"/>
      <c r="Z37" s="705"/>
      <c r="AA37" s="704"/>
      <c r="AB37" s="705"/>
      <c r="AC37" s="706"/>
      <c r="AD37" s="703"/>
      <c r="AE37" s="704"/>
      <c r="AF37" s="704"/>
      <c r="AG37" s="704"/>
      <c r="AH37" s="704"/>
      <c r="AI37" s="704"/>
      <c r="AJ37" s="705"/>
      <c r="AK37" s="705"/>
      <c r="AL37" s="707"/>
      <c r="AM37" s="703">
        <v>0.46</v>
      </c>
      <c r="AN37" s="704">
        <v>0.04</v>
      </c>
      <c r="AO37" s="704"/>
      <c r="AP37" s="704"/>
      <c r="AQ37" s="704"/>
      <c r="AR37" s="704"/>
      <c r="AS37" s="704"/>
      <c r="AT37" s="705"/>
      <c r="AU37" s="705"/>
      <c r="AV37" s="705"/>
      <c r="AW37" s="705"/>
      <c r="AX37" s="707"/>
      <c r="AY37" s="711" t="s">
        <v>746</v>
      </c>
      <c r="AZ37" s="712"/>
    </row>
    <row r="38" spans="1:52" s="713" customFormat="1" x14ac:dyDescent="0.25">
      <c r="A38" s="715" t="s">
        <v>772</v>
      </c>
      <c r="B38" s="725" t="s">
        <v>773</v>
      </c>
      <c r="C38" s="717">
        <v>4415</v>
      </c>
      <c r="D38" s="717"/>
      <c r="E38" s="721" t="s">
        <v>745</v>
      </c>
      <c r="F38" s="706"/>
      <c r="G38" s="704"/>
      <c r="H38" s="704"/>
      <c r="I38" s="704"/>
      <c r="J38" s="704"/>
      <c r="K38" s="704"/>
      <c r="L38" s="704"/>
      <c r="M38" s="705"/>
      <c r="N38" s="705"/>
      <c r="O38" s="705"/>
      <c r="P38" s="707"/>
      <c r="Q38" s="703">
        <v>0.53200000000000003</v>
      </c>
      <c r="R38" s="704">
        <v>0.46800000000000003</v>
      </c>
      <c r="S38" s="704"/>
      <c r="T38" s="704"/>
      <c r="U38" s="704"/>
      <c r="V38" s="704"/>
      <c r="W38" s="704"/>
      <c r="X38" s="705"/>
      <c r="Y38" s="705"/>
      <c r="Z38" s="705"/>
      <c r="AA38" s="704"/>
      <c r="AB38" s="705"/>
      <c r="AC38" s="706"/>
      <c r="AD38" s="703"/>
      <c r="AE38" s="704"/>
      <c r="AF38" s="704"/>
      <c r="AG38" s="704"/>
      <c r="AH38" s="704"/>
      <c r="AI38" s="704"/>
      <c r="AJ38" s="705"/>
      <c r="AK38" s="705"/>
      <c r="AL38" s="707"/>
      <c r="AM38" s="703"/>
      <c r="AN38" s="704"/>
      <c r="AO38" s="704"/>
      <c r="AP38" s="704"/>
      <c r="AQ38" s="704"/>
      <c r="AR38" s="704"/>
      <c r="AS38" s="704"/>
      <c r="AT38" s="705"/>
      <c r="AU38" s="705"/>
      <c r="AV38" s="705"/>
      <c r="AW38" s="705"/>
      <c r="AX38" s="707"/>
      <c r="AY38" s="708" t="s">
        <v>722</v>
      </c>
      <c r="AZ38" s="712"/>
    </row>
    <row r="39" spans="1:52" s="713" customFormat="1" x14ac:dyDescent="0.25">
      <c r="A39" s="726" t="s">
        <v>774</v>
      </c>
      <c r="B39" s="727" t="s">
        <v>417</v>
      </c>
      <c r="C39" s="728">
        <v>4140</v>
      </c>
      <c r="D39" s="728"/>
      <c r="E39" s="736" t="s">
        <v>745</v>
      </c>
      <c r="F39" s="737"/>
      <c r="G39" s="738"/>
      <c r="H39" s="738"/>
      <c r="I39" s="733"/>
      <c r="J39" s="730"/>
      <c r="K39" s="731"/>
      <c r="L39" s="731"/>
      <c r="M39" s="731"/>
      <c r="N39" s="731"/>
      <c r="O39" s="731"/>
      <c r="P39" s="732"/>
      <c r="Q39" s="739">
        <v>1</v>
      </c>
      <c r="R39" s="730"/>
      <c r="S39" s="730"/>
      <c r="T39" s="733"/>
      <c r="U39" s="730"/>
      <c r="V39" s="731"/>
      <c r="W39" s="731"/>
      <c r="X39" s="731"/>
      <c r="Y39" s="731"/>
      <c r="Z39" s="731"/>
      <c r="AA39" s="704"/>
      <c r="AB39" s="705"/>
      <c r="AC39" s="706"/>
      <c r="AD39" s="740"/>
      <c r="AE39" s="738"/>
      <c r="AF39" s="738"/>
      <c r="AG39" s="730"/>
      <c r="AH39" s="731"/>
      <c r="AI39" s="731"/>
      <c r="AJ39" s="731"/>
      <c r="AK39" s="731"/>
      <c r="AL39" s="732"/>
      <c r="AM39" s="739"/>
      <c r="AN39" s="738"/>
      <c r="AO39" s="738"/>
      <c r="AP39" s="733"/>
      <c r="AQ39" s="730"/>
      <c r="AR39" s="731"/>
      <c r="AS39" s="731"/>
      <c r="AT39" s="731"/>
      <c r="AU39" s="731"/>
      <c r="AV39" s="731"/>
      <c r="AW39" s="731"/>
      <c r="AX39" s="732"/>
      <c r="AY39" s="741"/>
      <c r="AZ39" s="712"/>
    </row>
    <row r="40" spans="1:52" s="713" customFormat="1" ht="26.4" x14ac:dyDescent="0.25">
      <c r="A40" s="742" t="s">
        <v>775</v>
      </c>
      <c r="B40" s="725" t="s">
        <v>776</v>
      </c>
      <c r="C40" s="717">
        <v>3708</v>
      </c>
      <c r="D40" s="717"/>
      <c r="E40" s="722" t="s">
        <v>1651</v>
      </c>
      <c r="F40" s="706"/>
      <c r="G40" s="704"/>
      <c r="H40" s="704"/>
      <c r="I40" s="703"/>
      <c r="J40" s="704"/>
      <c r="K40" s="705"/>
      <c r="L40" s="705"/>
      <c r="M40" s="705"/>
      <c r="N40" s="705"/>
      <c r="O40" s="705"/>
      <c r="P40" s="707"/>
      <c r="Q40" s="743">
        <v>0.375</v>
      </c>
      <c r="R40" s="704">
        <v>2.5000000000000001E-2</v>
      </c>
      <c r="S40" s="704"/>
      <c r="T40" s="703"/>
      <c r="U40" s="704"/>
      <c r="V40" s="705"/>
      <c r="W40" s="705"/>
      <c r="X40" s="705"/>
      <c r="Y40" s="705"/>
      <c r="Z40" s="705"/>
      <c r="AA40" s="704"/>
      <c r="AB40" s="705"/>
      <c r="AC40" s="706">
        <v>0.46800000000000003</v>
      </c>
      <c r="AD40" s="703">
        <v>0.13200000000000001</v>
      </c>
      <c r="AE40" s="704"/>
      <c r="AF40" s="704"/>
      <c r="AG40" s="704"/>
      <c r="AH40" s="705"/>
      <c r="AI40" s="705"/>
      <c r="AJ40" s="705"/>
      <c r="AK40" s="705"/>
      <c r="AL40" s="707"/>
      <c r="AM40" s="743"/>
      <c r="AN40" s="704"/>
      <c r="AO40" s="704"/>
      <c r="AP40" s="703"/>
      <c r="AQ40" s="704"/>
      <c r="AR40" s="705"/>
      <c r="AS40" s="705"/>
      <c r="AT40" s="705"/>
      <c r="AU40" s="705"/>
      <c r="AV40" s="705"/>
      <c r="AW40" s="705"/>
      <c r="AX40" s="707"/>
      <c r="AY40" s="711" t="s">
        <v>1634</v>
      </c>
      <c r="AZ40" s="712"/>
    </row>
    <row r="41" spans="1:52" s="713" customFormat="1" ht="26.4" x14ac:dyDescent="0.25">
      <c r="A41" s="742" t="s">
        <v>778</v>
      </c>
      <c r="B41" s="725" t="s">
        <v>779</v>
      </c>
      <c r="C41" s="717">
        <v>3660</v>
      </c>
      <c r="D41" s="717"/>
      <c r="E41" s="722" t="s">
        <v>1651</v>
      </c>
      <c r="F41" s="706"/>
      <c r="G41" s="704"/>
      <c r="H41" s="704"/>
      <c r="I41" s="703"/>
      <c r="J41" s="704"/>
      <c r="K41" s="705"/>
      <c r="L41" s="705"/>
      <c r="M41" s="705"/>
      <c r="N41" s="705"/>
      <c r="O41" s="705"/>
      <c r="P41" s="707"/>
      <c r="Q41" s="743">
        <v>0.4</v>
      </c>
      <c r="R41" s="704"/>
      <c r="S41" s="704"/>
      <c r="T41" s="703"/>
      <c r="U41" s="704"/>
      <c r="V41" s="705"/>
      <c r="W41" s="705"/>
      <c r="X41" s="705"/>
      <c r="Y41" s="705"/>
      <c r="Z41" s="705"/>
      <c r="AA41" s="704"/>
      <c r="AB41" s="705"/>
      <c r="AC41" s="706">
        <v>0.6</v>
      </c>
      <c r="AD41" s="703"/>
      <c r="AE41" s="704"/>
      <c r="AF41" s="704"/>
      <c r="AG41" s="704"/>
      <c r="AH41" s="705"/>
      <c r="AI41" s="705"/>
      <c r="AJ41" s="705"/>
      <c r="AK41" s="705"/>
      <c r="AL41" s="707"/>
      <c r="AM41" s="743"/>
      <c r="AN41" s="704"/>
      <c r="AO41" s="704"/>
      <c r="AP41" s="703"/>
      <c r="AQ41" s="704"/>
      <c r="AR41" s="705"/>
      <c r="AS41" s="705"/>
      <c r="AT41" s="705"/>
      <c r="AU41" s="705"/>
      <c r="AV41" s="705"/>
      <c r="AW41" s="705"/>
      <c r="AX41" s="707"/>
      <c r="AY41" s="741"/>
      <c r="AZ41" s="712"/>
    </row>
    <row r="42" spans="1:52" s="713" customFormat="1" x14ac:dyDescent="0.25">
      <c r="A42" s="744" t="s">
        <v>780</v>
      </c>
      <c r="B42" s="745" t="s">
        <v>781</v>
      </c>
      <c r="C42" s="746">
        <v>3536</v>
      </c>
      <c r="D42" s="746">
        <v>1080</v>
      </c>
      <c r="E42" s="721" t="s">
        <v>594</v>
      </c>
      <c r="F42" s="729"/>
      <c r="G42" s="730"/>
      <c r="H42" s="730"/>
      <c r="I42" s="733"/>
      <c r="J42" s="730"/>
      <c r="K42" s="731"/>
      <c r="L42" s="731"/>
      <c r="M42" s="731"/>
      <c r="N42" s="731"/>
      <c r="O42" s="731"/>
      <c r="P42" s="732"/>
      <c r="Q42" s="739"/>
      <c r="R42" s="730"/>
      <c r="S42" s="730">
        <v>0.61499999999999999</v>
      </c>
      <c r="T42" s="733"/>
      <c r="U42" s="730"/>
      <c r="V42" s="731"/>
      <c r="W42" s="731"/>
      <c r="X42" s="731"/>
      <c r="Y42" s="731"/>
      <c r="Z42" s="731"/>
      <c r="AA42" s="704"/>
      <c r="AB42" s="705"/>
      <c r="AC42" s="706"/>
      <c r="AD42" s="733"/>
      <c r="AE42" s="730"/>
      <c r="AF42" s="730"/>
      <c r="AG42" s="730"/>
      <c r="AH42" s="731"/>
      <c r="AI42" s="731"/>
      <c r="AJ42" s="731"/>
      <c r="AK42" s="731"/>
      <c r="AL42" s="732"/>
      <c r="AM42" s="739"/>
      <c r="AN42" s="730"/>
      <c r="AO42" s="730">
        <v>0.38500000000000001</v>
      </c>
      <c r="AP42" s="733"/>
      <c r="AQ42" s="730"/>
      <c r="AR42" s="731"/>
      <c r="AS42" s="731"/>
      <c r="AT42" s="731"/>
      <c r="AU42" s="731"/>
      <c r="AV42" s="704"/>
      <c r="AW42" s="747"/>
      <c r="AX42" s="748"/>
      <c r="AY42" s="711"/>
      <c r="AZ42" s="712"/>
    </row>
    <row r="43" spans="1:52" s="713" customFormat="1" x14ac:dyDescent="0.25">
      <c r="A43" s="742" t="s">
        <v>782</v>
      </c>
      <c r="B43" s="725" t="s">
        <v>449</v>
      </c>
      <c r="C43" s="717">
        <v>3531</v>
      </c>
      <c r="D43" s="717"/>
      <c r="E43" s="721" t="s">
        <v>594</v>
      </c>
      <c r="F43" s="706"/>
      <c r="G43" s="704"/>
      <c r="H43" s="704"/>
      <c r="I43" s="703"/>
      <c r="J43" s="704"/>
      <c r="K43" s="705"/>
      <c r="L43" s="705"/>
      <c r="M43" s="705"/>
      <c r="N43" s="705"/>
      <c r="O43" s="705"/>
      <c r="P43" s="707"/>
      <c r="Q43" s="743"/>
      <c r="R43" s="704"/>
      <c r="S43" s="704">
        <v>0.5</v>
      </c>
      <c r="T43" s="703"/>
      <c r="U43" s="704"/>
      <c r="V43" s="705"/>
      <c r="W43" s="705"/>
      <c r="X43" s="705"/>
      <c r="Y43" s="705"/>
      <c r="Z43" s="705"/>
      <c r="AA43" s="704"/>
      <c r="AB43" s="705"/>
      <c r="AC43" s="706"/>
      <c r="AD43" s="703"/>
      <c r="AE43" s="704"/>
      <c r="AF43" s="704"/>
      <c r="AG43" s="704"/>
      <c r="AH43" s="705"/>
      <c r="AI43" s="705"/>
      <c r="AJ43" s="705"/>
      <c r="AK43" s="705"/>
      <c r="AL43" s="707"/>
      <c r="AM43" s="743"/>
      <c r="AN43" s="704"/>
      <c r="AO43" s="704">
        <v>0.5</v>
      </c>
      <c r="AP43" s="703"/>
      <c r="AQ43" s="704"/>
      <c r="AR43" s="705"/>
      <c r="AS43" s="705"/>
      <c r="AT43" s="705"/>
      <c r="AU43" s="705"/>
      <c r="AV43" s="705"/>
      <c r="AW43" s="705"/>
      <c r="AX43" s="707"/>
      <c r="AY43" s="708"/>
      <c r="AZ43" s="712"/>
    </row>
    <row r="44" spans="1:52" s="713" customFormat="1" x14ac:dyDescent="0.25">
      <c r="A44" s="742" t="s">
        <v>783</v>
      </c>
      <c r="B44" s="725" t="s">
        <v>784</v>
      </c>
      <c r="C44" s="717">
        <v>3175</v>
      </c>
      <c r="D44" s="717"/>
      <c r="E44" s="721" t="s">
        <v>594</v>
      </c>
      <c r="F44" s="706"/>
      <c r="G44" s="704"/>
      <c r="H44" s="704"/>
      <c r="I44" s="703"/>
      <c r="J44" s="704"/>
      <c r="K44" s="705"/>
      <c r="L44" s="705"/>
      <c r="M44" s="705"/>
      <c r="N44" s="705"/>
      <c r="O44" s="705"/>
      <c r="P44" s="707"/>
      <c r="Q44" s="743"/>
      <c r="R44" s="704"/>
      <c r="S44" s="704">
        <v>0.9</v>
      </c>
      <c r="T44" s="703"/>
      <c r="U44" s="704"/>
      <c r="V44" s="705"/>
      <c r="W44" s="705">
        <v>5.5E-2</v>
      </c>
      <c r="X44" s="705"/>
      <c r="Y44" s="705"/>
      <c r="Z44" s="705"/>
      <c r="AA44" s="704"/>
      <c r="AB44" s="705"/>
      <c r="AC44" s="706"/>
      <c r="AD44" s="703"/>
      <c r="AE44" s="704"/>
      <c r="AF44" s="704"/>
      <c r="AG44" s="704"/>
      <c r="AH44" s="705"/>
      <c r="AI44" s="705"/>
      <c r="AJ44" s="705"/>
      <c r="AK44" s="705"/>
      <c r="AL44" s="707"/>
      <c r="AM44" s="743"/>
      <c r="AN44" s="704"/>
      <c r="AO44" s="704"/>
      <c r="AP44" s="703"/>
      <c r="AQ44" s="704"/>
      <c r="AR44" s="705"/>
      <c r="AS44" s="705"/>
      <c r="AT44" s="705"/>
      <c r="AU44" s="705"/>
      <c r="AV44" s="705"/>
      <c r="AW44" s="705"/>
      <c r="AX44" s="707"/>
      <c r="AY44" s="708"/>
      <c r="AZ44" s="712"/>
    </row>
    <row r="45" spans="1:52" s="713" customFormat="1" x14ac:dyDescent="0.25">
      <c r="A45" s="742" t="s">
        <v>785</v>
      </c>
      <c r="B45" s="725" t="s">
        <v>786</v>
      </c>
      <c r="C45" s="717">
        <v>2628</v>
      </c>
      <c r="D45" s="717"/>
      <c r="E45" s="749" t="s">
        <v>594</v>
      </c>
      <c r="F45" s="737"/>
      <c r="G45" s="738"/>
      <c r="H45" s="738"/>
      <c r="I45" s="740"/>
      <c r="J45" s="738"/>
      <c r="K45" s="747"/>
      <c r="L45" s="747"/>
      <c r="M45" s="747"/>
      <c r="N45" s="747"/>
      <c r="O45" s="747"/>
      <c r="P45" s="748"/>
      <c r="Q45" s="750"/>
      <c r="R45" s="738"/>
      <c r="S45" s="738"/>
      <c r="T45" s="740"/>
      <c r="U45" s="738"/>
      <c r="V45" s="747"/>
      <c r="W45" s="747"/>
      <c r="X45" s="747"/>
      <c r="Y45" s="747"/>
      <c r="Z45" s="747"/>
      <c r="AA45" s="704"/>
      <c r="AB45" s="705"/>
      <c r="AC45" s="706"/>
      <c r="AD45" s="740"/>
      <c r="AE45" s="738"/>
      <c r="AF45" s="738"/>
      <c r="AG45" s="738"/>
      <c r="AH45" s="747"/>
      <c r="AI45" s="747"/>
      <c r="AJ45" s="747"/>
      <c r="AK45" s="747"/>
      <c r="AL45" s="748"/>
      <c r="AM45" s="750"/>
      <c r="AN45" s="738"/>
      <c r="AO45" s="738">
        <v>0.91700000000000004</v>
      </c>
      <c r="AP45" s="740">
        <v>8.3000000000000004E-2</v>
      </c>
      <c r="AQ45" s="738"/>
      <c r="AR45" s="747"/>
      <c r="AS45" s="747"/>
      <c r="AT45" s="747"/>
      <c r="AU45" s="747"/>
      <c r="AV45" s="747"/>
      <c r="AW45" s="747"/>
      <c r="AX45" s="748"/>
      <c r="AY45" s="741" t="s">
        <v>731</v>
      </c>
      <c r="AZ45" s="712"/>
    </row>
    <row r="46" spans="1:52" s="713" customFormat="1" x14ac:dyDescent="0.25">
      <c r="A46" s="751" t="s">
        <v>787</v>
      </c>
      <c r="B46" s="725" t="s">
        <v>788</v>
      </c>
      <c r="C46" s="717">
        <v>2321</v>
      </c>
      <c r="D46" s="717"/>
      <c r="E46" s="752" t="s">
        <v>594</v>
      </c>
      <c r="F46" s="737"/>
      <c r="G46" s="738"/>
      <c r="H46" s="738"/>
      <c r="I46" s="740"/>
      <c r="J46" s="738"/>
      <c r="K46" s="747"/>
      <c r="L46" s="747"/>
      <c r="M46" s="747"/>
      <c r="N46" s="747"/>
      <c r="O46" s="747"/>
      <c r="P46" s="748"/>
      <c r="Q46" s="750"/>
      <c r="R46" s="738"/>
      <c r="S46" s="738"/>
      <c r="T46" s="740"/>
      <c r="U46" s="738">
        <v>0.6</v>
      </c>
      <c r="V46" s="747"/>
      <c r="W46" s="747"/>
      <c r="X46" s="747"/>
      <c r="Y46" s="747"/>
      <c r="Z46" s="747"/>
      <c r="AA46" s="704"/>
      <c r="AB46" s="705"/>
      <c r="AC46" s="706"/>
      <c r="AD46" s="740"/>
      <c r="AE46" s="738"/>
      <c r="AF46" s="738"/>
      <c r="AG46" s="738"/>
      <c r="AH46" s="747"/>
      <c r="AI46" s="747"/>
      <c r="AJ46" s="747"/>
      <c r="AK46" s="747"/>
      <c r="AL46" s="748"/>
      <c r="AM46" s="750"/>
      <c r="AN46" s="738"/>
      <c r="AO46" s="738"/>
      <c r="AP46" s="740"/>
      <c r="AQ46" s="738">
        <v>3.9E-2</v>
      </c>
      <c r="AR46" s="747">
        <v>0.26100000000000001</v>
      </c>
      <c r="AS46" s="747">
        <v>0.1</v>
      </c>
      <c r="AT46" s="747"/>
      <c r="AU46" s="747"/>
      <c r="AV46" s="747"/>
      <c r="AW46" s="747"/>
      <c r="AX46" s="748"/>
      <c r="AY46" s="741" t="s">
        <v>722</v>
      </c>
      <c r="AZ46" s="712"/>
    </row>
    <row r="47" spans="1:52" s="713" customFormat="1" x14ac:dyDescent="0.25">
      <c r="A47" s="751" t="s">
        <v>612</v>
      </c>
      <c r="B47" s="725" t="s">
        <v>789</v>
      </c>
      <c r="C47" s="717">
        <v>2084</v>
      </c>
      <c r="D47" s="717"/>
      <c r="E47" s="752" t="s">
        <v>594</v>
      </c>
      <c r="F47" s="737"/>
      <c r="G47" s="738"/>
      <c r="H47" s="738"/>
      <c r="I47" s="740"/>
      <c r="J47" s="738"/>
      <c r="K47" s="747"/>
      <c r="L47" s="747"/>
      <c r="M47" s="747"/>
      <c r="N47" s="747"/>
      <c r="O47" s="747"/>
      <c r="P47" s="748"/>
      <c r="Q47" s="750"/>
      <c r="R47" s="738"/>
      <c r="S47" s="738"/>
      <c r="T47" s="740"/>
      <c r="U47" s="738">
        <v>1</v>
      </c>
      <c r="V47" s="747"/>
      <c r="W47" s="747"/>
      <c r="X47" s="747"/>
      <c r="Y47" s="747"/>
      <c r="Z47" s="747"/>
      <c r="AA47" s="704"/>
      <c r="AB47" s="705"/>
      <c r="AC47" s="706"/>
      <c r="AD47" s="740"/>
      <c r="AE47" s="738"/>
      <c r="AF47" s="738"/>
      <c r="AG47" s="738"/>
      <c r="AH47" s="747"/>
      <c r="AI47" s="747"/>
      <c r="AJ47" s="747"/>
      <c r="AK47" s="747"/>
      <c r="AL47" s="748"/>
      <c r="AM47" s="750"/>
      <c r="AN47" s="738"/>
      <c r="AO47" s="738"/>
      <c r="AP47" s="740"/>
      <c r="AQ47" s="738"/>
      <c r="AR47" s="747"/>
      <c r="AS47" s="747"/>
      <c r="AT47" s="747"/>
      <c r="AU47" s="747"/>
      <c r="AV47" s="747"/>
      <c r="AW47" s="747"/>
      <c r="AX47" s="753"/>
      <c r="AY47" s="741"/>
      <c r="AZ47" s="712"/>
    </row>
    <row r="48" spans="1:52" s="713" customFormat="1" x14ac:dyDescent="0.25">
      <c r="A48" s="715" t="s">
        <v>790</v>
      </c>
      <c r="B48" s="745" t="s">
        <v>180</v>
      </c>
      <c r="C48" s="746">
        <v>2083</v>
      </c>
      <c r="D48" s="746">
        <v>1080</v>
      </c>
      <c r="E48" s="752" t="s">
        <v>594</v>
      </c>
      <c r="F48" s="737"/>
      <c r="G48" s="738"/>
      <c r="H48" s="738"/>
      <c r="I48" s="740"/>
      <c r="J48" s="738"/>
      <c r="K48" s="747"/>
      <c r="L48" s="747"/>
      <c r="M48" s="747"/>
      <c r="N48" s="747"/>
      <c r="O48" s="747"/>
      <c r="P48" s="748"/>
      <c r="Q48" s="750"/>
      <c r="R48" s="738"/>
      <c r="S48" s="738"/>
      <c r="T48" s="740"/>
      <c r="U48" s="738"/>
      <c r="V48" s="747"/>
      <c r="W48" s="747"/>
      <c r="X48" s="747"/>
      <c r="Y48" s="747"/>
      <c r="Z48" s="747"/>
      <c r="AA48" s="704"/>
      <c r="AB48" s="747"/>
      <c r="AC48" s="706"/>
      <c r="AD48" s="740"/>
      <c r="AE48" s="738"/>
      <c r="AF48" s="738"/>
      <c r="AG48" s="738"/>
      <c r="AH48" s="747"/>
      <c r="AI48" s="747"/>
      <c r="AJ48" s="747"/>
      <c r="AK48" s="747"/>
      <c r="AL48" s="748"/>
      <c r="AM48" s="750"/>
      <c r="AN48" s="738"/>
      <c r="AO48" s="738"/>
      <c r="AP48" s="740"/>
      <c r="AQ48" s="738"/>
      <c r="AR48" s="747"/>
      <c r="AS48" s="747">
        <v>0.5</v>
      </c>
      <c r="AT48" s="747"/>
      <c r="AU48" s="747"/>
      <c r="AV48" s="747"/>
      <c r="AW48" s="747"/>
      <c r="AX48" s="753"/>
      <c r="AY48" s="741"/>
      <c r="AZ48" s="712"/>
    </row>
    <row r="49" spans="1:52" s="713" customFormat="1" x14ac:dyDescent="0.25">
      <c r="A49" s="751" t="s">
        <v>791</v>
      </c>
      <c r="B49" s="725" t="s">
        <v>345</v>
      </c>
      <c r="C49" s="717">
        <v>1972</v>
      </c>
      <c r="D49" s="717"/>
      <c r="E49" s="752" t="s">
        <v>594</v>
      </c>
      <c r="F49" s="737"/>
      <c r="G49" s="738"/>
      <c r="H49" s="738"/>
      <c r="I49" s="740"/>
      <c r="J49" s="738"/>
      <c r="K49" s="747"/>
      <c r="L49" s="747"/>
      <c r="M49" s="747"/>
      <c r="N49" s="747"/>
      <c r="O49" s="747"/>
      <c r="P49" s="748"/>
      <c r="Q49" s="750"/>
      <c r="R49" s="738"/>
      <c r="S49" s="738">
        <v>9.1999999999999998E-2</v>
      </c>
      <c r="T49" s="740">
        <v>0.40799999999999997</v>
      </c>
      <c r="U49" s="738"/>
      <c r="V49" s="747"/>
      <c r="W49" s="747"/>
      <c r="X49" s="747"/>
      <c r="Y49" s="747"/>
      <c r="Z49" s="747"/>
      <c r="AA49" s="704"/>
      <c r="AB49" s="748"/>
      <c r="AC49" s="706"/>
      <c r="AD49" s="740"/>
      <c r="AE49" s="738">
        <v>0.20799999999999999</v>
      </c>
      <c r="AF49" s="738">
        <v>0.29199999999999998</v>
      </c>
      <c r="AG49" s="738"/>
      <c r="AH49" s="747"/>
      <c r="AI49" s="747"/>
      <c r="AJ49" s="747"/>
      <c r="AK49" s="747"/>
      <c r="AL49" s="748"/>
      <c r="AM49" s="750"/>
      <c r="AN49" s="738"/>
      <c r="AO49" s="738"/>
      <c r="AP49" s="740"/>
      <c r="AQ49" s="738"/>
      <c r="AR49" s="747"/>
      <c r="AS49" s="747"/>
      <c r="AT49" s="747"/>
      <c r="AU49" s="747"/>
      <c r="AV49" s="747"/>
      <c r="AW49" s="747"/>
      <c r="AX49" s="753"/>
      <c r="AY49" s="741" t="s">
        <v>722</v>
      </c>
      <c r="AZ49" s="712"/>
    </row>
    <row r="50" spans="1:52" s="713" customFormat="1" x14ac:dyDescent="0.25">
      <c r="A50" s="744" t="s">
        <v>792</v>
      </c>
      <c r="B50" s="727" t="s">
        <v>149</v>
      </c>
      <c r="C50" s="728">
        <v>1968</v>
      </c>
      <c r="D50" s="728">
        <v>1080</v>
      </c>
      <c r="E50" s="754" t="s">
        <v>594</v>
      </c>
      <c r="F50" s="737"/>
      <c r="G50" s="738"/>
      <c r="H50" s="738"/>
      <c r="I50" s="740"/>
      <c r="J50" s="738"/>
      <c r="K50" s="747"/>
      <c r="L50" s="747"/>
      <c r="M50" s="747"/>
      <c r="N50" s="747"/>
      <c r="O50" s="747"/>
      <c r="P50" s="748"/>
      <c r="Q50" s="750"/>
      <c r="R50" s="738"/>
      <c r="S50" s="738"/>
      <c r="T50" s="740"/>
      <c r="U50" s="738"/>
      <c r="V50" s="747"/>
      <c r="W50" s="747"/>
      <c r="X50" s="747"/>
      <c r="Y50" s="747"/>
      <c r="Z50" s="747"/>
      <c r="AA50" s="704"/>
      <c r="AB50" s="748"/>
      <c r="AC50" s="706"/>
      <c r="AD50" s="740"/>
      <c r="AE50" s="738"/>
      <c r="AF50" s="738"/>
      <c r="AG50" s="738"/>
      <c r="AH50" s="747"/>
      <c r="AI50" s="747"/>
      <c r="AJ50" s="747"/>
      <c r="AK50" s="747"/>
      <c r="AL50" s="748"/>
      <c r="AM50" s="750"/>
      <c r="AN50" s="738"/>
      <c r="AO50" s="738"/>
      <c r="AP50" s="740"/>
      <c r="AQ50" s="738"/>
      <c r="AR50" s="747"/>
      <c r="AS50" s="747">
        <v>0.6</v>
      </c>
      <c r="AT50" s="747"/>
      <c r="AU50" s="747"/>
      <c r="AV50" s="747"/>
      <c r="AW50" s="747"/>
      <c r="AX50" s="753"/>
      <c r="AY50" s="741"/>
      <c r="AZ50" s="712"/>
    </row>
    <row r="51" spans="1:52" s="713" customFormat="1" x14ac:dyDescent="0.25">
      <c r="A51" s="715" t="s">
        <v>793</v>
      </c>
      <c r="B51" s="725" t="s">
        <v>162</v>
      </c>
      <c r="C51" s="717">
        <v>1914</v>
      </c>
      <c r="D51" s="717"/>
      <c r="E51" s="721" t="s">
        <v>594</v>
      </c>
      <c r="F51" s="737"/>
      <c r="G51" s="738"/>
      <c r="H51" s="738"/>
      <c r="I51" s="740"/>
      <c r="J51" s="738"/>
      <c r="K51" s="747"/>
      <c r="L51" s="747"/>
      <c r="M51" s="747"/>
      <c r="N51" s="747"/>
      <c r="O51" s="747"/>
      <c r="P51" s="748"/>
      <c r="Q51" s="750"/>
      <c r="R51" s="738"/>
      <c r="S51" s="738"/>
      <c r="T51" s="740"/>
      <c r="U51" s="738">
        <v>0.5</v>
      </c>
      <c r="V51" s="747"/>
      <c r="W51" s="747">
        <v>0.219</v>
      </c>
      <c r="X51" s="747"/>
      <c r="Y51" s="747"/>
      <c r="Z51" s="747"/>
      <c r="AA51" s="738"/>
      <c r="AB51" s="748"/>
      <c r="AC51" s="737"/>
      <c r="AD51" s="740"/>
      <c r="AE51" s="738"/>
      <c r="AF51" s="738"/>
      <c r="AG51" s="738"/>
      <c r="AH51" s="747"/>
      <c r="AI51" s="747"/>
      <c r="AJ51" s="747"/>
      <c r="AK51" s="747"/>
      <c r="AL51" s="748"/>
      <c r="AM51" s="750"/>
      <c r="AN51" s="738"/>
      <c r="AO51" s="738"/>
      <c r="AP51" s="740"/>
      <c r="AQ51" s="738"/>
      <c r="AR51" s="747"/>
      <c r="AS51" s="747"/>
      <c r="AT51" s="747"/>
      <c r="AU51" s="747"/>
      <c r="AV51" s="747"/>
      <c r="AW51" s="747"/>
      <c r="AX51" s="748"/>
      <c r="AY51" s="755"/>
      <c r="AZ51" s="712"/>
    </row>
    <row r="52" spans="1:52" s="713" customFormat="1" x14ac:dyDescent="0.25">
      <c r="A52" s="756" t="s">
        <v>794</v>
      </c>
      <c r="B52" s="745" t="s">
        <v>231</v>
      </c>
      <c r="C52" s="757">
        <v>1734</v>
      </c>
      <c r="D52" s="746"/>
      <c r="E52" s="754" t="s">
        <v>594</v>
      </c>
      <c r="F52" s="737"/>
      <c r="G52" s="738"/>
      <c r="H52" s="738"/>
      <c r="I52" s="740"/>
      <c r="J52" s="738"/>
      <c r="K52" s="747"/>
      <c r="L52" s="747"/>
      <c r="M52" s="747"/>
      <c r="N52" s="747"/>
      <c r="O52" s="747"/>
      <c r="P52" s="748"/>
      <c r="Q52" s="750"/>
      <c r="R52" s="738"/>
      <c r="S52" s="738"/>
      <c r="T52" s="740"/>
      <c r="U52" s="738"/>
      <c r="V52" s="747"/>
      <c r="W52" s="747">
        <v>0.73799999999999999</v>
      </c>
      <c r="X52" s="747"/>
      <c r="Y52" s="747">
        <v>0.2</v>
      </c>
      <c r="Z52" s="747"/>
      <c r="AA52" s="747"/>
      <c r="AB52" s="748"/>
      <c r="AC52" s="740"/>
      <c r="AD52" s="740"/>
      <c r="AE52" s="738"/>
      <c r="AF52" s="738"/>
      <c r="AG52" s="738"/>
      <c r="AH52" s="747"/>
      <c r="AI52" s="747"/>
      <c r="AJ52" s="747"/>
      <c r="AK52" s="747"/>
      <c r="AL52" s="748"/>
      <c r="AM52" s="750"/>
      <c r="AN52" s="738"/>
      <c r="AO52" s="738"/>
      <c r="AP52" s="740"/>
      <c r="AQ52" s="738"/>
      <c r="AR52" s="747"/>
      <c r="AS52" s="747">
        <v>6.2E-2</v>
      </c>
      <c r="AT52" s="747"/>
      <c r="AU52" s="747"/>
      <c r="AV52" s="747"/>
      <c r="AW52" s="747"/>
      <c r="AX52" s="758"/>
      <c r="AY52" s="741"/>
      <c r="AZ52" s="712"/>
    </row>
    <row r="53" spans="1:52" s="713" customFormat="1" x14ac:dyDescent="0.25">
      <c r="A53" s="756" t="s">
        <v>795</v>
      </c>
      <c r="B53" s="745" t="s">
        <v>796</v>
      </c>
      <c r="C53" s="757">
        <v>1559</v>
      </c>
      <c r="D53" s="746"/>
      <c r="E53" s="721" t="s">
        <v>594</v>
      </c>
      <c r="F53" s="737"/>
      <c r="G53" s="738"/>
      <c r="H53" s="738"/>
      <c r="I53" s="740"/>
      <c r="J53" s="738"/>
      <c r="K53" s="747"/>
      <c r="L53" s="747"/>
      <c r="M53" s="747"/>
      <c r="N53" s="747"/>
      <c r="O53" s="747"/>
      <c r="P53" s="748"/>
      <c r="Q53" s="750"/>
      <c r="R53" s="738"/>
      <c r="S53" s="738"/>
      <c r="T53" s="740"/>
      <c r="U53" s="738"/>
      <c r="V53" s="747"/>
      <c r="W53" s="747"/>
      <c r="X53" s="747"/>
      <c r="Y53" s="747">
        <v>0.66</v>
      </c>
      <c r="Z53" s="747"/>
      <c r="AA53" s="747"/>
      <c r="AB53" s="748"/>
      <c r="AC53" s="740"/>
      <c r="AD53" s="740"/>
      <c r="AE53" s="738"/>
      <c r="AF53" s="738"/>
      <c r="AG53" s="738"/>
      <c r="AH53" s="747"/>
      <c r="AI53" s="747"/>
      <c r="AJ53" s="747"/>
      <c r="AK53" s="747"/>
      <c r="AL53" s="748"/>
      <c r="AM53" s="750"/>
      <c r="AN53" s="738"/>
      <c r="AO53" s="738"/>
      <c r="AP53" s="740"/>
      <c r="AQ53" s="738"/>
      <c r="AR53" s="747"/>
      <c r="AS53" s="747"/>
      <c r="AT53" s="747"/>
      <c r="AU53" s="747"/>
      <c r="AV53" s="747"/>
      <c r="AW53" s="747"/>
      <c r="AX53" s="758"/>
      <c r="AY53" s="708" t="s">
        <v>768</v>
      </c>
      <c r="AZ53" s="712"/>
    </row>
    <row r="54" spans="1:52" s="713" customFormat="1" x14ac:dyDescent="0.25">
      <c r="A54" s="756" t="s">
        <v>797</v>
      </c>
      <c r="B54" s="745" t="s">
        <v>374</v>
      </c>
      <c r="C54" s="757">
        <v>1381</v>
      </c>
      <c r="D54" s="746"/>
      <c r="E54" s="721" t="s">
        <v>594</v>
      </c>
      <c r="F54" s="737"/>
      <c r="G54" s="738"/>
      <c r="H54" s="738"/>
      <c r="I54" s="740"/>
      <c r="J54" s="738"/>
      <c r="K54" s="747"/>
      <c r="L54" s="747"/>
      <c r="M54" s="747"/>
      <c r="N54" s="747"/>
      <c r="O54" s="747"/>
      <c r="P54" s="748"/>
      <c r="Q54" s="750"/>
      <c r="R54" s="738"/>
      <c r="S54" s="738"/>
      <c r="T54" s="740"/>
      <c r="U54" s="738"/>
      <c r="V54" s="747"/>
      <c r="W54" s="747"/>
      <c r="X54" s="747"/>
      <c r="Y54" s="747"/>
      <c r="Z54" s="747"/>
      <c r="AA54" s="747"/>
      <c r="AB54" s="748"/>
      <c r="AC54" s="740"/>
      <c r="AD54" s="740"/>
      <c r="AE54" s="738">
        <v>0.3</v>
      </c>
      <c r="AF54" s="738"/>
      <c r="AG54" s="738"/>
      <c r="AH54" s="747"/>
      <c r="AI54" s="747">
        <v>0.5</v>
      </c>
      <c r="AJ54" s="747"/>
      <c r="AK54" s="747"/>
      <c r="AL54" s="748"/>
      <c r="AM54" s="750"/>
      <c r="AN54" s="738"/>
      <c r="AO54" s="738"/>
      <c r="AP54" s="740"/>
      <c r="AQ54" s="738"/>
      <c r="AR54" s="747"/>
      <c r="AS54" s="747"/>
      <c r="AT54" s="747"/>
      <c r="AU54" s="747"/>
      <c r="AV54" s="747"/>
      <c r="AW54" s="747"/>
      <c r="AX54" s="758"/>
      <c r="AY54" s="741"/>
      <c r="AZ54" s="712"/>
    </row>
    <row r="55" spans="1:52" s="713" customFormat="1" x14ac:dyDescent="0.25">
      <c r="A55" s="756" t="s">
        <v>798</v>
      </c>
      <c r="B55" s="745" t="s">
        <v>799</v>
      </c>
      <c r="C55" s="757">
        <v>1223</v>
      </c>
      <c r="D55" s="746"/>
      <c r="E55" s="721" t="s">
        <v>594</v>
      </c>
      <c r="F55" s="737"/>
      <c r="G55" s="738"/>
      <c r="H55" s="738"/>
      <c r="I55" s="740"/>
      <c r="J55" s="738"/>
      <c r="K55" s="747"/>
      <c r="L55" s="747"/>
      <c r="M55" s="747"/>
      <c r="N55" s="747">
        <v>0.9</v>
      </c>
      <c r="O55" s="747">
        <v>0.1</v>
      </c>
      <c r="P55" s="748"/>
      <c r="Q55" s="750"/>
      <c r="R55" s="738"/>
      <c r="S55" s="738"/>
      <c r="T55" s="740"/>
      <c r="U55" s="738"/>
      <c r="V55" s="747"/>
      <c r="W55" s="747"/>
      <c r="X55" s="747"/>
      <c r="Y55" s="747"/>
      <c r="Z55" s="747"/>
      <c r="AA55" s="747"/>
      <c r="AB55" s="748"/>
      <c r="AC55" s="740"/>
      <c r="AD55" s="740"/>
      <c r="AE55" s="738"/>
      <c r="AF55" s="738"/>
      <c r="AG55" s="738"/>
      <c r="AH55" s="747"/>
      <c r="AI55" s="747"/>
      <c r="AJ55" s="747"/>
      <c r="AK55" s="747"/>
      <c r="AL55" s="748"/>
      <c r="AM55" s="750"/>
      <c r="AN55" s="738"/>
      <c r="AO55" s="738"/>
      <c r="AP55" s="740"/>
      <c r="AQ55" s="738"/>
      <c r="AR55" s="747"/>
      <c r="AS55" s="747"/>
      <c r="AT55" s="747"/>
      <c r="AU55" s="747"/>
      <c r="AV55" s="747"/>
      <c r="AW55" s="747"/>
      <c r="AX55" s="758"/>
      <c r="AY55" s="741" t="s">
        <v>731</v>
      </c>
      <c r="AZ55" s="712"/>
    </row>
    <row r="56" spans="1:52" s="713" customFormat="1" x14ac:dyDescent="0.25">
      <c r="A56" s="756" t="s">
        <v>800</v>
      </c>
      <c r="B56" s="745" t="s">
        <v>801</v>
      </c>
      <c r="C56" s="757">
        <v>1188</v>
      </c>
      <c r="D56" s="746"/>
      <c r="E56" s="754" t="s">
        <v>594</v>
      </c>
      <c r="F56" s="737"/>
      <c r="G56" s="738"/>
      <c r="H56" s="738"/>
      <c r="I56" s="740"/>
      <c r="J56" s="738"/>
      <c r="K56" s="747"/>
      <c r="L56" s="747"/>
      <c r="M56" s="747"/>
      <c r="N56" s="747"/>
      <c r="O56" s="747"/>
      <c r="P56" s="748"/>
      <c r="Q56" s="750"/>
      <c r="R56" s="738"/>
      <c r="S56" s="738"/>
      <c r="T56" s="740"/>
      <c r="U56" s="738"/>
      <c r="V56" s="747"/>
      <c r="W56" s="747"/>
      <c r="X56" s="747"/>
      <c r="Y56" s="747">
        <v>6.2E-2</v>
      </c>
      <c r="Z56" s="747"/>
      <c r="AA56" s="747"/>
      <c r="AB56" s="748"/>
      <c r="AC56" s="740"/>
      <c r="AD56" s="740"/>
      <c r="AE56" s="738"/>
      <c r="AF56" s="738"/>
      <c r="AG56" s="738"/>
      <c r="AH56" s="747"/>
      <c r="AI56" s="747"/>
      <c r="AJ56" s="747"/>
      <c r="AK56" s="747"/>
      <c r="AL56" s="748"/>
      <c r="AM56" s="750"/>
      <c r="AN56" s="738"/>
      <c r="AO56" s="738"/>
      <c r="AP56" s="740"/>
      <c r="AQ56" s="738"/>
      <c r="AR56" s="747"/>
      <c r="AS56" s="747"/>
      <c r="AT56" s="747"/>
      <c r="AU56" s="747">
        <v>0.93799999999999994</v>
      </c>
      <c r="AV56" s="747"/>
      <c r="AW56" s="747"/>
      <c r="AX56" s="758"/>
      <c r="AY56" s="741"/>
      <c r="AZ56" s="712"/>
    </row>
    <row r="57" spans="1:52" s="713" customFormat="1" x14ac:dyDescent="0.25">
      <c r="A57" s="756" t="s">
        <v>802</v>
      </c>
      <c r="B57" s="745" t="s">
        <v>803</v>
      </c>
      <c r="C57" s="757">
        <v>829</v>
      </c>
      <c r="D57" s="746"/>
      <c r="E57" s="721" t="s">
        <v>594</v>
      </c>
      <c r="F57" s="737"/>
      <c r="G57" s="738"/>
      <c r="H57" s="738"/>
      <c r="I57" s="740"/>
      <c r="J57" s="738"/>
      <c r="K57" s="747"/>
      <c r="L57" s="747"/>
      <c r="M57" s="747"/>
      <c r="N57" s="747"/>
      <c r="O57" s="747"/>
      <c r="P57" s="748"/>
      <c r="Q57" s="750"/>
      <c r="R57" s="738"/>
      <c r="S57" s="738"/>
      <c r="T57" s="740"/>
      <c r="U57" s="738"/>
      <c r="V57" s="747"/>
      <c r="W57" s="747"/>
      <c r="X57" s="747"/>
      <c r="Y57" s="747">
        <v>1</v>
      </c>
      <c r="Z57" s="747"/>
      <c r="AA57" s="747"/>
      <c r="AB57" s="748"/>
      <c r="AC57" s="740"/>
      <c r="AD57" s="740"/>
      <c r="AE57" s="738"/>
      <c r="AF57" s="738"/>
      <c r="AG57" s="738"/>
      <c r="AH57" s="747"/>
      <c r="AI57" s="747"/>
      <c r="AJ57" s="747"/>
      <c r="AK57" s="747"/>
      <c r="AL57" s="748"/>
      <c r="AM57" s="750"/>
      <c r="AN57" s="738"/>
      <c r="AO57" s="738"/>
      <c r="AP57" s="740"/>
      <c r="AQ57" s="738"/>
      <c r="AR57" s="747"/>
      <c r="AS57" s="747"/>
      <c r="AT57" s="747"/>
      <c r="AU57" s="747"/>
      <c r="AV57" s="747"/>
      <c r="AW57" s="747"/>
      <c r="AX57" s="758"/>
      <c r="AY57" s="741"/>
      <c r="AZ57" s="712"/>
    </row>
    <row r="58" spans="1:52" s="713" customFormat="1" x14ac:dyDescent="0.25">
      <c r="A58" s="756" t="s">
        <v>804</v>
      </c>
      <c r="B58" s="745" t="s">
        <v>805</v>
      </c>
      <c r="C58" s="757">
        <v>829</v>
      </c>
      <c r="D58" s="746"/>
      <c r="E58" s="754" t="s">
        <v>594</v>
      </c>
      <c r="F58" s="737"/>
      <c r="G58" s="738"/>
      <c r="H58" s="738"/>
      <c r="I58" s="740"/>
      <c r="J58" s="738"/>
      <c r="K58" s="747"/>
      <c r="L58" s="747"/>
      <c r="M58" s="747"/>
      <c r="N58" s="747"/>
      <c r="O58" s="747"/>
      <c r="P58" s="748"/>
      <c r="Q58" s="750"/>
      <c r="R58" s="738"/>
      <c r="S58" s="738"/>
      <c r="T58" s="740"/>
      <c r="U58" s="738"/>
      <c r="V58" s="747"/>
      <c r="W58" s="747"/>
      <c r="X58" s="747"/>
      <c r="Y58" s="747">
        <v>1</v>
      </c>
      <c r="Z58" s="747"/>
      <c r="AA58" s="747"/>
      <c r="AB58" s="748"/>
      <c r="AC58" s="740"/>
      <c r="AD58" s="740"/>
      <c r="AE58" s="738"/>
      <c r="AF58" s="738"/>
      <c r="AG58" s="738"/>
      <c r="AH58" s="747"/>
      <c r="AI58" s="747"/>
      <c r="AJ58" s="747"/>
      <c r="AK58" s="747"/>
      <c r="AL58" s="748"/>
      <c r="AM58" s="750"/>
      <c r="AN58" s="738"/>
      <c r="AO58" s="738"/>
      <c r="AP58" s="740"/>
      <c r="AQ58" s="738"/>
      <c r="AR58" s="747"/>
      <c r="AS58" s="747"/>
      <c r="AT58" s="747"/>
      <c r="AU58" s="747"/>
      <c r="AV58" s="747"/>
      <c r="AW58" s="747"/>
      <c r="AX58" s="758"/>
      <c r="AY58" s="741"/>
      <c r="AZ58" s="712"/>
    </row>
    <row r="59" spans="1:52" s="713" customFormat="1" x14ac:dyDescent="0.25">
      <c r="A59" s="756" t="s">
        <v>806</v>
      </c>
      <c r="B59" s="745" t="s">
        <v>147</v>
      </c>
      <c r="C59" s="746">
        <v>291</v>
      </c>
      <c r="D59" s="746"/>
      <c r="E59" s="721" t="s">
        <v>594</v>
      </c>
      <c r="F59" s="737"/>
      <c r="G59" s="738"/>
      <c r="H59" s="738"/>
      <c r="I59" s="740"/>
      <c r="J59" s="738"/>
      <c r="K59" s="747"/>
      <c r="L59" s="747"/>
      <c r="M59" s="747"/>
      <c r="N59" s="747">
        <v>0.13100000000000001</v>
      </c>
      <c r="O59" s="747"/>
      <c r="P59" s="748"/>
      <c r="Q59" s="750"/>
      <c r="R59" s="738"/>
      <c r="S59" s="738"/>
      <c r="T59" s="740"/>
      <c r="U59" s="738"/>
      <c r="V59" s="747"/>
      <c r="W59" s="747"/>
      <c r="X59" s="747"/>
      <c r="Y59" s="747">
        <v>0.46899999999999997</v>
      </c>
      <c r="Z59" s="747"/>
      <c r="AA59" s="747"/>
      <c r="AB59" s="748"/>
      <c r="AC59" s="740"/>
      <c r="AD59" s="740"/>
      <c r="AE59" s="738"/>
      <c r="AF59" s="738"/>
      <c r="AG59" s="738"/>
      <c r="AH59" s="747"/>
      <c r="AI59" s="747"/>
      <c r="AJ59" s="747"/>
      <c r="AK59" s="747"/>
      <c r="AL59" s="748"/>
      <c r="AM59" s="750"/>
      <c r="AN59" s="738"/>
      <c r="AO59" s="738"/>
      <c r="AP59" s="740"/>
      <c r="AQ59" s="738"/>
      <c r="AR59" s="747"/>
      <c r="AS59" s="747"/>
      <c r="AT59" s="747"/>
      <c r="AU59" s="747"/>
      <c r="AV59" s="747"/>
      <c r="AW59" s="738"/>
      <c r="AX59" s="758"/>
      <c r="AY59" s="741"/>
      <c r="AZ59" s="712"/>
    </row>
    <row r="60" spans="1:52" s="713" customFormat="1" x14ac:dyDescent="0.25">
      <c r="A60" s="715" t="s">
        <v>1647</v>
      </c>
      <c r="B60" s="718" t="s">
        <v>1648</v>
      </c>
      <c r="C60" s="717">
        <v>140</v>
      </c>
      <c r="D60" s="717"/>
      <c r="E60" s="754" t="s">
        <v>594</v>
      </c>
      <c r="F60" s="706"/>
      <c r="G60" s="704"/>
      <c r="H60" s="704"/>
      <c r="I60" s="703"/>
      <c r="J60" s="704"/>
      <c r="K60" s="705"/>
      <c r="L60" s="705"/>
      <c r="M60" s="705"/>
      <c r="N60" s="705">
        <v>0.67700000000000005</v>
      </c>
      <c r="O60" s="705"/>
      <c r="P60" s="707"/>
      <c r="Q60" s="743"/>
      <c r="R60" s="704"/>
      <c r="S60" s="704"/>
      <c r="T60" s="703"/>
      <c r="U60" s="704"/>
      <c r="V60" s="705"/>
      <c r="W60" s="705"/>
      <c r="X60" s="705"/>
      <c r="Y60" s="705">
        <v>0.32300000000000001</v>
      </c>
      <c r="Z60" s="705"/>
      <c r="AA60" s="705"/>
      <c r="AB60" s="707"/>
      <c r="AC60" s="703"/>
      <c r="AD60" s="703"/>
      <c r="AE60" s="704"/>
      <c r="AF60" s="704"/>
      <c r="AG60" s="704"/>
      <c r="AH60" s="705"/>
      <c r="AI60" s="705"/>
      <c r="AJ60" s="705"/>
      <c r="AK60" s="705"/>
      <c r="AL60" s="707"/>
      <c r="AM60" s="743"/>
      <c r="AN60" s="704"/>
      <c r="AO60" s="704"/>
      <c r="AP60" s="703"/>
      <c r="AQ60" s="704"/>
      <c r="AR60" s="705"/>
      <c r="AS60" s="705"/>
      <c r="AT60" s="705"/>
      <c r="AU60" s="705"/>
      <c r="AV60" s="705"/>
      <c r="AW60" s="704"/>
      <c r="AX60" s="753"/>
      <c r="AY60" s="708"/>
      <c r="AZ60" s="712"/>
    </row>
    <row r="61" spans="1:52" s="713" customFormat="1" x14ac:dyDescent="0.25">
      <c r="A61" s="715" t="s">
        <v>1644</v>
      </c>
      <c r="B61" s="718" t="s">
        <v>1645</v>
      </c>
      <c r="C61" s="717">
        <v>129</v>
      </c>
      <c r="D61" s="717"/>
      <c r="E61" s="721" t="s">
        <v>594</v>
      </c>
      <c r="F61" s="706"/>
      <c r="G61" s="704"/>
      <c r="H61" s="704"/>
      <c r="I61" s="703"/>
      <c r="J61" s="704"/>
      <c r="K61" s="705"/>
      <c r="L61" s="705"/>
      <c r="M61" s="705"/>
      <c r="N61" s="705"/>
      <c r="O61" s="705"/>
      <c r="P61" s="707"/>
      <c r="Q61" s="743"/>
      <c r="R61" s="704"/>
      <c r="S61" s="704"/>
      <c r="T61" s="703"/>
      <c r="U61" s="704"/>
      <c r="V61" s="705"/>
      <c r="W61" s="705"/>
      <c r="X61" s="705"/>
      <c r="Y61" s="705">
        <v>0.71899999999999997</v>
      </c>
      <c r="Z61" s="705"/>
      <c r="AA61" s="705"/>
      <c r="AB61" s="707"/>
      <c r="AC61" s="703"/>
      <c r="AD61" s="703"/>
      <c r="AE61" s="704"/>
      <c r="AF61" s="704"/>
      <c r="AG61" s="704"/>
      <c r="AH61" s="705"/>
      <c r="AI61" s="705"/>
      <c r="AJ61" s="705"/>
      <c r="AK61" s="705"/>
      <c r="AL61" s="707"/>
      <c r="AM61" s="743"/>
      <c r="AN61" s="704"/>
      <c r="AO61" s="704"/>
      <c r="AP61" s="703"/>
      <c r="AQ61" s="704"/>
      <c r="AR61" s="705"/>
      <c r="AS61" s="705"/>
      <c r="AT61" s="705"/>
      <c r="AU61" s="705"/>
      <c r="AV61" s="705"/>
      <c r="AW61" s="704"/>
      <c r="AX61" s="753"/>
      <c r="AY61" s="708"/>
      <c r="AZ61" s="712"/>
    </row>
    <row r="62" spans="1:52" s="713" customFormat="1" x14ac:dyDescent="0.25">
      <c r="A62" s="715" t="s">
        <v>1642</v>
      </c>
      <c r="B62" s="718" t="s">
        <v>1643</v>
      </c>
      <c r="C62" s="717">
        <v>109</v>
      </c>
      <c r="D62" s="717"/>
      <c r="E62" s="754" t="s">
        <v>594</v>
      </c>
      <c r="F62" s="706"/>
      <c r="G62" s="704"/>
      <c r="H62" s="704"/>
      <c r="I62" s="703"/>
      <c r="J62" s="704"/>
      <c r="K62" s="705"/>
      <c r="L62" s="705"/>
      <c r="M62" s="705"/>
      <c r="N62" s="705"/>
      <c r="O62" s="705"/>
      <c r="P62" s="707"/>
      <c r="Q62" s="743"/>
      <c r="R62" s="704"/>
      <c r="S62" s="704"/>
      <c r="T62" s="703"/>
      <c r="U62" s="704"/>
      <c r="V62" s="705"/>
      <c r="W62" s="705"/>
      <c r="X62" s="705"/>
      <c r="Y62" s="705"/>
      <c r="Z62" s="705"/>
      <c r="AA62" s="705">
        <v>0.5</v>
      </c>
      <c r="AB62" s="707"/>
      <c r="AC62" s="703"/>
      <c r="AD62" s="703"/>
      <c r="AE62" s="704"/>
      <c r="AF62" s="704"/>
      <c r="AG62" s="704"/>
      <c r="AH62" s="705"/>
      <c r="AI62" s="705"/>
      <c r="AJ62" s="705"/>
      <c r="AK62" s="705"/>
      <c r="AL62" s="707"/>
      <c r="AM62" s="743"/>
      <c r="AN62" s="704"/>
      <c r="AO62" s="704"/>
      <c r="AP62" s="703"/>
      <c r="AQ62" s="704"/>
      <c r="AR62" s="705"/>
      <c r="AS62" s="705"/>
      <c r="AT62" s="705"/>
      <c r="AU62" s="705">
        <v>0.5</v>
      </c>
      <c r="AV62" s="705"/>
      <c r="AW62" s="704"/>
      <c r="AX62" s="753"/>
      <c r="AY62" s="708"/>
      <c r="AZ62" s="712"/>
    </row>
    <row r="63" spans="1:52" s="713" customFormat="1" x14ac:dyDescent="0.25">
      <c r="A63" s="715" t="s">
        <v>1635</v>
      </c>
      <c r="B63" s="718" t="s">
        <v>1636</v>
      </c>
      <c r="C63" s="717">
        <v>41</v>
      </c>
      <c r="D63" s="717"/>
      <c r="E63" s="721" t="s">
        <v>594</v>
      </c>
      <c r="F63" s="706"/>
      <c r="G63" s="704"/>
      <c r="H63" s="704"/>
      <c r="I63" s="703"/>
      <c r="J63" s="704"/>
      <c r="K63" s="705"/>
      <c r="L63" s="705"/>
      <c r="M63" s="705"/>
      <c r="N63" s="705"/>
      <c r="O63" s="705"/>
      <c r="P63" s="707"/>
      <c r="Q63" s="743"/>
      <c r="R63" s="704"/>
      <c r="S63" s="704"/>
      <c r="T63" s="703"/>
      <c r="U63" s="704"/>
      <c r="V63" s="705"/>
      <c r="W63" s="705"/>
      <c r="X63" s="705"/>
      <c r="Y63" s="705"/>
      <c r="Z63" s="705"/>
      <c r="AA63" s="705"/>
      <c r="AB63" s="707"/>
      <c r="AC63" s="703"/>
      <c r="AD63" s="703"/>
      <c r="AE63" s="704"/>
      <c r="AF63" s="704"/>
      <c r="AG63" s="704"/>
      <c r="AH63" s="705"/>
      <c r="AI63" s="705">
        <v>0.46899999999999997</v>
      </c>
      <c r="AJ63" s="705"/>
      <c r="AK63" s="705"/>
      <c r="AL63" s="707"/>
      <c r="AM63" s="743"/>
      <c r="AN63" s="704"/>
      <c r="AO63" s="704"/>
      <c r="AP63" s="703"/>
      <c r="AQ63" s="704"/>
      <c r="AR63" s="705"/>
      <c r="AS63" s="705"/>
      <c r="AT63" s="705"/>
      <c r="AU63" s="705"/>
      <c r="AV63" s="705"/>
      <c r="AW63" s="704"/>
      <c r="AX63" s="753"/>
      <c r="AY63" s="708"/>
      <c r="AZ63" s="712"/>
    </row>
    <row r="64" spans="1:52" s="713" customFormat="1" x14ac:dyDescent="0.25">
      <c r="A64" s="715" t="s">
        <v>1640</v>
      </c>
      <c r="B64" s="718" t="s">
        <v>1641</v>
      </c>
      <c r="C64" s="717">
        <v>39</v>
      </c>
      <c r="D64" s="717"/>
      <c r="E64" s="754" t="s">
        <v>594</v>
      </c>
      <c r="F64" s="706"/>
      <c r="G64" s="704"/>
      <c r="H64" s="704"/>
      <c r="I64" s="703"/>
      <c r="J64" s="704"/>
      <c r="K64" s="705"/>
      <c r="L64" s="705">
        <v>0.125</v>
      </c>
      <c r="M64" s="705"/>
      <c r="N64" s="705"/>
      <c r="O64" s="705"/>
      <c r="P64" s="707"/>
      <c r="Q64" s="743"/>
      <c r="R64" s="704"/>
      <c r="S64" s="704"/>
      <c r="T64" s="703"/>
      <c r="U64" s="704"/>
      <c r="V64" s="705"/>
      <c r="W64" s="705"/>
      <c r="X64" s="705"/>
      <c r="Y64" s="705"/>
      <c r="Z64" s="705"/>
      <c r="AA64" s="705"/>
      <c r="AB64" s="707"/>
      <c r="AC64" s="703"/>
      <c r="AD64" s="703"/>
      <c r="AE64" s="704"/>
      <c r="AF64" s="704"/>
      <c r="AG64" s="704"/>
      <c r="AH64" s="705"/>
      <c r="AI64" s="705"/>
      <c r="AJ64" s="705"/>
      <c r="AK64" s="705"/>
      <c r="AL64" s="707"/>
      <c r="AM64" s="743"/>
      <c r="AN64" s="704"/>
      <c r="AO64" s="704"/>
      <c r="AP64" s="703"/>
      <c r="AQ64" s="704"/>
      <c r="AR64" s="705"/>
      <c r="AS64" s="705"/>
      <c r="AT64" s="705"/>
      <c r="AU64" s="705"/>
      <c r="AV64" s="705"/>
      <c r="AW64" s="704"/>
      <c r="AX64" s="753"/>
      <c r="AY64" s="708"/>
      <c r="AZ64" s="712"/>
    </row>
    <row r="65" spans="1:52" s="713" customFormat="1" ht="13.8" thickBot="1" x14ac:dyDescent="0.3">
      <c r="A65" s="759" t="s">
        <v>1652</v>
      </c>
      <c r="B65" s="760" t="s">
        <v>1653</v>
      </c>
      <c r="C65" s="761" t="s">
        <v>1654</v>
      </c>
      <c r="D65" s="761"/>
      <c r="E65" s="762"/>
      <c r="F65" s="763"/>
      <c r="G65" s="764"/>
      <c r="H65" s="764"/>
      <c r="I65" s="765"/>
      <c r="J65" s="764"/>
      <c r="K65" s="766"/>
      <c r="L65" s="766"/>
      <c r="M65" s="766"/>
      <c r="N65" s="766"/>
      <c r="O65" s="766"/>
      <c r="P65" s="767"/>
      <c r="Q65" s="768"/>
      <c r="R65" s="764"/>
      <c r="S65" s="764"/>
      <c r="T65" s="765"/>
      <c r="U65" s="764"/>
      <c r="V65" s="766"/>
      <c r="W65" s="766"/>
      <c r="X65" s="766"/>
      <c r="Y65" s="766"/>
      <c r="Z65" s="766"/>
      <c r="AA65" s="766"/>
      <c r="AB65" s="767">
        <v>0.5</v>
      </c>
      <c r="AC65" s="765"/>
      <c r="AD65" s="765"/>
      <c r="AE65" s="764"/>
      <c r="AF65" s="764"/>
      <c r="AG65" s="764"/>
      <c r="AH65" s="766"/>
      <c r="AI65" s="766"/>
      <c r="AJ65" s="766"/>
      <c r="AK65" s="766"/>
      <c r="AL65" s="767"/>
      <c r="AM65" s="768"/>
      <c r="AN65" s="764"/>
      <c r="AO65" s="764"/>
      <c r="AP65" s="765"/>
      <c r="AQ65" s="764"/>
      <c r="AR65" s="766"/>
      <c r="AS65" s="766"/>
      <c r="AT65" s="766"/>
      <c r="AU65" s="766"/>
      <c r="AV65" s="766"/>
      <c r="AW65" s="764"/>
      <c r="AX65" s="769">
        <v>0.5</v>
      </c>
      <c r="AY65" s="770"/>
      <c r="AZ65" s="712"/>
    </row>
    <row r="66" spans="1:52" s="783" customFormat="1" ht="13.5" customHeight="1" thickTop="1" x14ac:dyDescent="0.25">
      <c r="A66" s="1146" t="s">
        <v>188</v>
      </c>
      <c r="B66" s="1147"/>
      <c r="C66" s="1148"/>
      <c r="D66" s="1148"/>
      <c r="E66" s="1149"/>
      <c r="F66" s="771"/>
      <c r="G66" s="772">
        <f>SUM(G7:G65)</f>
        <v>0.56000000000000005</v>
      </c>
      <c r="H66" s="772"/>
      <c r="I66" s="772">
        <f>SUM(I7:I65)</f>
        <v>0</v>
      </c>
      <c r="J66" s="772"/>
      <c r="K66" s="773">
        <f>SUM(K7:K65)</f>
        <v>0</v>
      </c>
      <c r="L66" s="773"/>
      <c r="M66" s="773">
        <f>SUM(M7:M65)</f>
        <v>0</v>
      </c>
      <c r="N66" s="773"/>
      <c r="O66" s="773">
        <f>SUM(O7:O65)</f>
        <v>0.1</v>
      </c>
      <c r="P66" s="774"/>
      <c r="Q66" s="771"/>
      <c r="R66" s="772">
        <f>SUM(R7:R65)</f>
        <v>4.5490000000000013</v>
      </c>
      <c r="S66" s="772"/>
      <c r="T66" s="772">
        <f>SUM(T7:T65)</f>
        <v>0.40799999999999997</v>
      </c>
      <c r="U66" s="772"/>
      <c r="V66" s="773">
        <f>SUM(V7:V65)</f>
        <v>0</v>
      </c>
      <c r="W66" s="773"/>
      <c r="X66" s="773">
        <f>SUM(X7:X65)</f>
        <v>0</v>
      </c>
      <c r="Y66" s="773"/>
      <c r="Z66" s="773">
        <f>SUM(Z7:Z65)</f>
        <v>0</v>
      </c>
      <c r="AA66" s="773"/>
      <c r="AB66" s="774"/>
      <c r="AC66" s="775"/>
      <c r="AD66" s="772">
        <f>SUM(AD7:AD65)</f>
        <v>0.13200000000000001</v>
      </c>
      <c r="AE66" s="772"/>
      <c r="AF66" s="772">
        <f>SUM(AF7:AF65)</f>
        <v>0.29199999999999998</v>
      </c>
      <c r="AG66" s="772"/>
      <c r="AH66" s="773">
        <f>SUM(AH7:AH65)</f>
        <v>0</v>
      </c>
      <c r="AI66" s="773"/>
      <c r="AJ66" s="773">
        <f>SUM(AJ7:AJ65)</f>
        <v>0</v>
      </c>
      <c r="AK66" s="772"/>
      <c r="AL66" s="774">
        <f>SUM(AL7:AL65)</f>
        <v>0</v>
      </c>
      <c r="AM66" s="776"/>
      <c r="AN66" s="777">
        <f>SUM(AN7:AN65)</f>
        <v>3.012</v>
      </c>
      <c r="AO66" s="778"/>
      <c r="AP66" s="777">
        <f>SUM(AP7:AP65)</f>
        <v>8.3000000000000004E-2</v>
      </c>
      <c r="AQ66" s="777"/>
      <c r="AR66" s="779">
        <f>SUM(AR7:AR65)</f>
        <v>0.26100000000000001</v>
      </c>
      <c r="AS66" s="779"/>
      <c r="AT66" s="779">
        <f>SUM(AT7:AT65)</f>
        <v>0</v>
      </c>
      <c r="AU66" s="777"/>
      <c r="AV66" s="777">
        <f>SUM(AV7:AV65)</f>
        <v>0</v>
      </c>
      <c r="AW66" s="780"/>
      <c r="AX66" s="774"/>
      <c r="AY66" s="781"/>
      <c r="AZ66" s="782"/>
    </row>
    <row r="67" spans="1:52" s="783" customFormat="1" ht="13.5" customHeight="1" thickBot="1" x14ac:dyDescent="0.3">
      <c r="A67" s="1150" t="s">
        <v>189</v>
      </c>
      <c r="B67" s="1151"/>
      <c r="C67" s="1152"/>
      <c r="D67" s="1152"/>
      <c r="E67" s="1153"/>
      <c r="F67" s="1116">
        <f>SUM(G66+I66+K66+M66+O66)</f>
        <v>0.66</v>
      </c>
      <c r="G67" s="1117"/>
      <c r="H67" s="1117"/>
      <c r="I67" s="1117"/>
      <c r="J67" s="1117"/>
      <c r="K67" s="1117"/>
      <c r="L67" s="1117"/>
      <c r="M67" s="1117"/>
      <c r="N67" s="1117"/>
      <c r="O67" s="1117"/>
      <c r="P67" s="1118"/>
      <c r="Q67" s="1116">
        <f>SUM(R66+T66+V66+X66+Z66)</f>
        <v>4.9570000000000016</v>
      </c>
      <c r="R67" s="1117"/>
      <c r="S67" s="1117"/>
      <c r="T67" s="1117"/>
      <c r="U67" s="1117"/>
      <c r="V67" s="1117"/>
      <c r="W67" s="1117"/>
      <c r="X67" s="1117"/>
      <c r="Y67" s="1117"/>
      <c r="Z67" s="1117"/>
      <c r="AA67" s="1117"/>
      <c r="AB67" s="1118"/>
      <c r="AC67" s="1161">
        <f>SUM(AD66+AF66+AH66+AJ66+AL66)</f>
        <v>0.42399999999999999</v>
      </c>
      <c r="AD67" s="1117"/>
      <c r="AE67" s="1117"/>
      <c r="AF67" s="1117"/>
      <c r="AG67" s="1117"/>
      <c r="AH67" s="1117"/>
      <c r="AI67" s="1117"/>
      <c r="AJ67" s="1117"/>
      <c r="AK67" s="1117"/>
      <c r="AL67" s="1118"/>
      <c r="AM67" s="1116">
        <f>SUM(AN66+AP66+AR66+AT66+AV66)</f>
        <v>3.3560000000000003</v>
      </c>
      <c r="AN67" s="1117"/>
      <c r="AO67" s="1117"/>
      <c r="AP67" s="1117"/>
      <c r="AQ67" s="1117"/>
      <c r="AR67" s="1117"/>
      <c r="AS67" s="1117"/>
      <c r="AT67" s="1117"/>
      <c r="AU67" s="1117"/>
      <c r="AV67" s="1117"/>
      <c r="AW67" s="1117"/>
      <c r="AX67" s="1118"/>
      <c r="AY67" s="782"/>
      <c r="AZ67" s="782"/>
    </row>
    <row r="68" spans="1:52" s="87" customFormat="1" ht="13.5" customHeight="1" thickTop="1" x14ac:dyDescent="0.25">
      <c r="A68" s="1146" t="s">
        <v>617</v>
      </c>
      <c r="B68" s="1148"/>
      <c r="C68" s="1148"/>
      <c r="D68" s="1148"/>
      <c r="E68" s="1149"/>
      <c r="F68" s="1135">
        <f>SUM(F7:G65)</f>
        <v>3.2239999999999998</v>
      </c>
      <c r="G68" s="1136"/>
      <c r="H68" s="1135">
        <f>SUM(H7:I65)</f>
        <v>0</v>
      </c>
      <c r="I68" s="1136"/>
      <c r="J68" s="1137">
        <f>SUM(J7:K65)</f>
        <v>0</v>
      </c>
      <c r="K68" s="1138"/>
      <c r="L68" s="1137">
        <f>SUM(L7:M65)</f>
        <v>0.125</v>
      </c>
      <c r="M68" s="1138"/>
      <c r="N68" s="1137">
        <f>SUM(N7:O65)</f>
        <v>1.8080000000000001</v>
      </c>
      <c r="O68" s="1139"/>
      <c r="P68" s="784"/>
      <c r="Q68" s="1154">
        <f>SUM(Q7:R65)</f>
        <v>16.414999999999999</v>
      </c>
      <c r="R68" s="1136"/>
      <c r="S68" s="1137">
        <f>SUM(S7:T65)</f>
        <v>2.5150000000000001</v>
      </c>
      <c r="T68" s="1136"/>
      <c r="U68" s="1140">
        <f>SUM(U7:V65)</f>
        <v>2.1</v>
      </c>
      <c r="V68" s="1141"/>
      <c r="W68" s="1137">
        <f>SUM(W7:X65)</f>
        <v>1.012</v>
      </c>
      <c r="X68" s="1138"/>
      <c r="Y68" s="1137">
        <f>SUM(Y7:Z65)</f>
        <v>4.4329999999999998</v>
      </c>
      <c r="Z68" s="1139"/>
      <c r="AA68" s="785">
        <f>SUM(AA7:AA65)</f>
        <v>0.5</v>
      </c>
      <c r="AB68" s="786"/>
      <c r="AC68" s="1154">
        <f>SUM(AC7:AD65)</f>
        <v>3.4000000000000004</v>
      </c>
      <c r="AD68" s="1136"/>
      <c r="AE68" s="1137">
        <f>SUM(AE7:AF65)</f>
        <v>0.8</v>
      </c>
      <c r="AF68" s="1136"/>
      <c r="AG68" s="1137">
        <f>SUM(AG7:AH65)</f>
        <v>0</v>
      </c>
      <c r="AH68" s="1138"/>
      <c r="AI68" s="1137">
        <f>SUM(AI7:AJ65)</f>
        <v>0.96899999999999997</v>
      </c>
      <c r="AJ68" s="1138"/>
      <c r="AK68" s="1137">
        <f>SUM(AK7:AL65)</f>
        <v>0</v>
      </c>
      <c r="AL68" s="1165"/>
      <c r="AM68" s="1162">
        <f>SUM(AM7:AN65)</f>
        <v>9.6610000000000014</v>
      </c>
      <c r="AN68" s="1163"/>
      <c r="AO68" s="1144">
        <f>SUM(AO7:AP65)</f>
        <v>1.885</v>
      </c>
      <c r="AP68" s="1163"/>
      <c r="AQ68" s="1142">
        <f>SUM(AQ7:AR65)</f>
        <v>0.3</v>
      </c>
      <c r="AR68" s="1143"/>
      <c r="AS68" s="1144">
        <f>SUM(AS7:AT65)</f>
        <v>1.2790000000000001</v>
      </c>
      <c r="AT68" s="1145"/>
      <c r="AU68" s="1144">
        <f>SUM(AU7:AV65)</f>
        <v>1.4379999999999999</v>
      </c>
      <c r="AV68" s="1145"/>
      <c r="AW68" s="186">
        <f>SUM(AW7:AW65)</f>
        <v>0</v>
      </c>
      <c r="AX68" s="787"/>
    </row>
    <row r="69" spans="1:52" s="87" customFormat="1" ht="13.5" customHeight="1" x14ac:dyDescent="0.25">
      <c r="A69" s="1169" t="s">
        <v>807</v>
      </c>
      <c r="B69" s="1170"/>
      <c r="C69" s="1170"/>
      <c r="D69" s="1170"/>
      <c r="E69" s="1171"/>
      <c r="F69" s="1119">
        <f>SUM(F68:M68)</f>
        <v>3.3489999999999998</v>
      </c>
      <c r="G69" s="1120"/>
      <c r="H69" s="1120"/>
      <c r="I69" s="1120"/>
      <c r="J69" s="1120"/>
      <c r="K69" s="1120"/>
      <c r="L69" s="1120"/>
      <c r="M69" s="1120"/>
      <c r="N69" s="1120"/>
      <c r="O69" s="1121"/>
      <c r="P69" s="1122"/>
      <c r="Q69" s="1119">
        <f>SUM(Q68:X68)</f>
        <v>22.042000000000002</v>
      </c>
      <c r="R69" s="1120"/>
      <c r="S69" s="1120"/>
      <c r="T69" s="1120"/>
      <c r="U69" s="1120"/>
      <c r="V69" s="1120"/>
      <c r="W69" s="1120"/>
      <c r="X69" s="1120"/>
      <c r="Y69" s="1120"/>
      <c r="Z69" s="1121"/>
      <c r="AA69" s="1121"/>
      <c r="AB69" s="1122"/>
      <c r="AC69" s="1120">
        <f>SUM(AC68:AJ68)</f>
        <v>5.1690000000000005</v>
      </c>
      <c r="AD69" s="1120"/>
      <c r="AE69" s="1120"/>
      <c r="AF69" s="1120"/>
      <c r="AG69" s="1120"/>
      <c r="AH69" s="1120"/>
      <c r="AI69" s="1120"/>
      <c r="AJ69" s="1120"/>
      <c r="AK69" s="1120"/>
      <c r="AL69" s="1122"/>
      <c r="AM69" s="1119">
        <f>SUM(AM68:AT68)</f>
        <v>13.125000000000002</v>
      </c>
      <c r="AN69" s="1120"/>
      <c r="AO69" s="1120"/>
      <c r="AP69" s="1120"/>
      <c r="AQ69" s="1120"/>
      <c r="AR69" s="1120"/>
      <c r="AS69" s="1120"/>
      <c r="AT69" s="1120"/>
      <c r="AU69" s="1120"/>
      <c r="AV69" s="1121"/>
      <c r="AW69" s="1121"/>
      <c r="AX69" s="1122"/>
    </row>
    <row r="70" spans="1:52" s="87" customFormat="1" ht="13.5" customHeight="1" thickBot="1" x14ac:dyDescent="0.3">
      <c r="A70" s="1150" t="s">
        <v>808</v>
      </c>
      <c r="B70" s="1152"/>
      <c r="C70" s="1152"/>
      <c r="D70" s="1152"/>
      <c r="E70" s="1153"/>
      <c r="F70" s="1123">
        <f>F68/(F68+H68+J68+L68)*100</f>
        <v>96.267542550014923</v>
      </c>
      <c r="G70" s="1124"/>
      <c r="H70" s="1124"/>
      <c r="I70" s="1124"/>
      <c r="J70" s="1124"/>
      <c r="K70" s="1124"/>
      <c r="L70" s="1124"/>
      <c r="M70" s="1124"/>
      <c r="N70" s="1124"/>
      <c r="O70" s="1117"/>
      <c r="P70" s="1118"/>
      <c r="Q70" s="1123">
        <f>Q68/(Q68+S68+U68+W68)*100</f>
        <v>74.47146356954903</v>
      </c>
      <c r="R70" s="1124"/>
      <c r="S70" s="1124"/>
      <c r="T70" s="1124"/>
      <c r="U70" s="1124"/>
      <c r="V70" s="1124"/>
      <c r="W70" s="1124"/>
      <c r="X70" s="1124"/>
      <c r="Y70" s="1124"/>
      <c r="Z70" s="1117"/>
      <c r="AA70" s="1117"/>
      <c r="AB70" s="1118"/>
      <c r="AC70" s="1164">
        <f>AC68/(AC68+AE68+AG68+AI68)*100</f>
        <v>65.776745985683888</v>
      </c>
      <c r="AD70" s="1124"/>
      <c r="AE70" s="1124"/>
      <c r="AF70" s="1124"/>
      <c r="AG70" s="1124"/>
      <c r="AH70" s="1124"/>
      <c r="AI70" s="1124"/>
      <c r="AJ70" s="1124"/>
      <c r="AK70" s="1124"/>
      <c r="AL70" s="1118"/>
      <c r="AM70" s="1123">
        <f>AM68/(AM68+AO68+AQ68+AS68)*100</f>
        <v>73.607619047619039</v>
      </c>
      <c r="AN70" s="1124"/>
      <c r="AO70" s="1124"/>
      <c r="AP70" s="1124"/>
      <c r="AQ70" s="1124"/>
      <c r="AR70" s="1124"/>
      <c r="AS70" s="1124"/>
      <c r="AT70" s="1124"/>
      <c r="AU70" s="1124"/>
      <c r="AV70" s="1117"/>
      <c r="AW70" s="1117"/>
      <c r="AX70" s="1118"/>
    </row>
    <row r="71" spans="1:52" s="87" customFormat="1" ht="13.5" customHeight="1" thickTop="1" thickBot="1" x14ac:dyDescent="0.3">
      <c r="A71" s="1166" t="s">
        <v>809</v>
      </c>
      <c r="B71" s="1172"/>
      <c r="C71" s="1172"/>
      <c r="D71" s="1172"/>
      <c r="E71" s="1173"/>
      <c r="F71" s="1155">
        <f>SUM(F69+Q69+AC69+AM69)</f>
        <v>43.685000000000002</v>
      </c>
      <c r="G71" s="1156"/>
      <c r="H71" s="1156"/>
      <c r="I71" s="1156"/>
      <c r="J71" s="1156"/>
      <c r="K71" s="1156"/>
      <c r="L71" s="1156"/>
      <c r="M71" s="1156"/>
      <c r="N71" s="1156"/>
      <c r="O71" s="1156"/>
      <c r="P71" s="1156"/>
      <c r="Q71" s="1156"/>
      <c r="R71" s="1156"/>
      <c r="S71" s="1156"/>
      <c r="T71" s="1156"/>
      <c r="U71" s="1156"/>
      <c r="V71" s="1156"/>
      <c r="W71" s="1156"/>
      <c r="X71" s="1156"/>
      <c r="Y71" s="1156"/>
      <c r="Z71" s="1156"/>
      <c r="AA71" s="1156"/>
      <c r="AB71" s="1156"/>
      <c r="AC71" s="1156"/>
      <c r="AD71" s="1156"/>
      <c r="AE71" s="1156"/>
      <c r="AF71" s="1156"/>
      <c r="AG71" s="1156"/>
      <c r="AH71" s="1156"/>
      <c r="AI71" s="1156"/>
      <c r="AJ71" s="1156"/>
      <c r="AK71" s="1156"/>
      <c r="AL71" s="1156"/>
      <c r="AM71" s="1156"/>
      <c r="AN71" s="1156"/>
      <c r="AO71" s="1156"/>
      <c r="AP71" s="1156"/>
      <c r="AQ71" s="1156"/>
      <c r="AR71" s="1156"/>
      <c r="AS71" s="1156"/>
      <c r="AT71" s="1156"/>
      <c r="AU71" s="1156"/>
      <c r="AV71" s="1157"/>
      <c r="AW71" s="1157"/>
      <c r="AX71" s="1158"/>
    </row>
    <row r="72" spans="1:52" s="87" customFormat="1" ht="13.5" customHeight="1" thickTop="1" thickBot="1" x14ac:dyDescent="0.3">
      <c r="A72" s="1166" t="s">
        <v>810</v>
      </c>
      <c r="B72" s="1167"/>
      <c r="C72" s="1167"/>
      <c r="D72" s="1167"/>
      <c r="E72" s="1168"/>
      <c r="F72" s="1131">
        <f>(F68+Q68+AC68+AM68)/F71*100</f>
        <v>74.854068902369235</v>
      </c>
      <c r="G72" s="1132"/>
      <c r="H72" s="1132"/>
      <c r="I72" s="1132"/>
      <c r="J72" s="1132"/>
      <c r="K72" s="1132"/>
      <c r="L72" s="1132"/>
      <c r="M72" s="1132"/>
      <c r="N72" s="1132"/>
      <c r="O72" s="1132"/>
      <c r="P72" s="1132"/>
      <c r="Q72" s="1132"/>
      <c r="R72" s="1132"/>
      <c r="S72" s="1132"/>
      <c r="T72" s="1132"/>
      <c r="U72" s="1132"/>
      <c r="V72" s="1132"/>
      <c r="W72" s="1132"/>
      <c r="X72" s="1132"/>
      <c r="Y72" s="1132"/>
      <c r="Z72" s="1132"/>
      <c r="AA72" s="1132"/>
      <c r="AB72" s="1132"/>
      <c r="AC72" s="1132"/>
      <c r="AD72" s="1132"/>
      <c r="AE72" s="1132"/>
      <c r="AF72" s="1132"/>
      <c r="AG72" s="1132"/>
      <c r="AH72" s="1132"/>
      <c r="AI72" s="1132"/>
      <c r="AJ72" s="1132"/>
      <c r="AK72" s="1132"/>
      <c r="AL72" s="1132"/>
      <c r="AM72" s="1132"/>
      <c r="AN72" s="1132"/>
      <c r="AO72" s="1132"/>
      <c r="AP72" s="1132"/>
      <c r="AQ72" s="1132"/>
      <c r="AR72" s="1132"/>
      <c r="AS72" s="1132"/>
      <c r="AT72" s="1132"/>
      <c r="AU72" s="1132"/>
      <c r="AV72" s="1133"/>
      <c r="AW72" s="1133"/>
      <c r="AX72" s="1134"/>
    </row>
    <row r="73" spans="1:52" s="83" customFormat="1" ht="13.8" thickTop="1" x14ac:dyDescent="0.25">
      <c r="F73" s="84"/>
      <c r="G73" s="84"/>
      <c r="H73" s="84"/>
      <c r="I73" s="84"/>
      <c r="J73" s="84"/>
      <c r="K73" s="84"/>
      <c r="L73" s="84"/>
      <c r="M73" s="84"/>
      <c r="N73" s="84"/>
      <c r="O73" s="84"/>
      <c r="P73" s="84"/>
      <c r="Q73" s="84"/>
      <c r="R73" s="84"/>
      <c r="S73" s="84"/>
      <c r="T73" s="84"/>
      <c r="U73" s="84"/>
      <c r="V73" s="84"/>
      <c r="W73" s="84"/>
      <c r="X73" s="84"/>
      <c r="Y73" s="84"/>
      <c r="Z73" s="84"/>
      <c r="AA73" s="84"/>
      <c r="AB73" s="84"/>
      <c r="AC73" s="84"/>
      <c r="AD73" s="84"/>
      <c r="AE73" s="84"/>
      <c r="AF73" s="84"/>
      <c r="AG73" s="84"/>
      <c r="AH73" s="84"/>
      <c r="AI73" s="84"/>
      <c r="AJ73" s="84"/>
      <c r="AK73" s="84"/>
      <c r="AL73" s="84"/>
      <c r="AM73" s="84"/>
      <c r="AN73" s="84"/>
      <c r="AO73" s="84"/>
      <c r="AP73" s="84"/>
      <c r="AQ73" s="84"/>
      <c r="AR73" s="84"/>
      <c r="AS73" s="84"/>
      <c r="AT73" s="84"/>
      <c r="AU73" s="84"/>
      <c r="AV73" s="84"/>
      <c r="AW73" s="84"/>
      <c r="AX73" s="84"/>
    </row>
    <row r="74" spans="1:52" s="61" customFormat="1" x14ac:dyDescent="0.25">
      <c r="F74" s="219"/>
      <c r="G74" s="219"/>
      <c r="H74" s="239"/>
      <c r="I74" s="219"/>
      <c r="J74" s="219"/>
      <c r="K74" s="219"/>
      <c r="L74" s="219"/>
      <c r="M74" s="219"/>
      <c r="N74" s="219"/>
      <c r="O74" s="219"/>
      <c r="P74" s="219"/>
      <c r="Q74" s="219"/>
      <c r="R74" s="219"/>
      <c r="S74" s="219"/>
      <c r="T74" s="239"/>
      <c r="U74" s="219"/>
      <c r="V74" s="219"/>
      <c r="W74" s="219"/>
      <c r="X74" s="219"/>
      <c r="Y74" s="219"/>
      <c r="Z74" s="219"/>
      <c r="AA74" s="219"/>
      <c r="AB74" s="219"/>
      <c r="AC74" s="219"/>
      <c r="AD74" s="219"/>
      <c r="AE74" s="219"/>
      <c r="AF74" s="219"/>
      <c r="AG74" s="219"/>
      <c r="AH74" s="219"/>
      <c r="AI74" s="219"/>
      <c r="AJ74" s="219"/>
      <c r="AK74" s="219"/>
      <c r="AL74" s="219"/>
      <c r="AM74" s="219"/>
      <c r="AN74" s="219"/>
      <c r="AO74" s="219"/>
      <c r="AP74" s="219"/>
      <c r="AQ74" s="219"/>
      <c r="AR74" s="219"/>
      <c r="AS74" s="219"/>
      <c r="AT74" s="219"/>
      <c r="AU74" s="219"/>
      <c r="AV74" s="219"/>
      <c r="AW74" s="219"/>
      <c r="AX74" s="219"/>
    </row>
    <row r="75" spans="1:52" s="61" customFormat="1" x14ac:dyDescent="0.25">
      <c r="F75" s="219"/>
      <c r="G75" s="219"/>
      <c r="H75" s="219"/>
      <c r="I75" s="219"/>
      <c r="J75" s="219"/>
      <c r="K75" s="219"/>
      <c r="L75" s="219"/>
      <c r="M75" s="219"/>
      <c r="N75" s="219"/>
      <c r="O75" s="219"/>
      <c r="P75" s="219"/>
      <c r="Q75" s="219"/>
      <c r="R75" s="219"/>
      <c r="S75" s="219"/>
      <c r="T75" s="219"/>
      <c r="U75" s="219"/>
      <c r="V75" s="219"/>
      <c r="W75" s="219"/>
      <c r="X75" s="219"/>
      <c r="Y75" s="219"/>
      <c r="Z75" s="219"/>
      <c r="AA75" s="219"/>
      <c r="AB75" s="219"/>
      <c r="AC75" s="219"/>
      <c r="AD75" s="219"/>
      <c r="AE75" s="219"/>
      <c r="AF75" s="219"/>
      <c r="AG75" s="219"/>
      <c r="AH75" s="219"/>
      <c r="AI75" s="219"/>
      <c r="AJ75" s="219"/>
      <c r="AK75" s="219"/>
      <c r="AL75" s="219"/>
      <c r="AM75" s="219"/>
      <c r="AN75" s="219"/>
      <c r="AO75" s="219"/>
      <c r="AP75" s="219"/>
      <c r="AQ75" s="219"/>
      <c r="AR75" s="219"/>
      <c r="AS75" s="219"/>
      <c r="AT75" s="219"/>
      <c r="AU75" s="219"/>
      <c r="AV75" s="219"/>
      <c r="AW75" s="219"/>
      <c r="AX75" s="219"/>
    </row>
    <row r="76" spans="1:52" s="61" customFormat="1" x14ac:dyDescent="0.25">
      <c r="A76" s="340"/>
      <c r="C76" s="340"/>
      <c r="E76" s="340"/>
      <c r="F76" s="219"/>
      <c r="G76" s="219"/>
      <c r="H76" s="239"/>
      <c r="I76" s="219"/>
      <c r="J76" s="219"/>
      <c r="K76" s="219"/>
      <c r="L76" s="219"/>
      <c r="M76" s="219"/>
      <c r="N76" s="219"/>
      <c r="O76" s="219"/>
      <c r="P76" s="219"/>
      <c r="Q76" s="219"/>
      <c r="R76" s="219"/>
      <c r="S76" s="219"/>
      <c r="T76" s="219"/>
      <c r="U76" s="219"/>
      <c r="V76" s="219"/>
      <c r="W76" s="219"/>
      <c r="X76" s="219"/>
      <c r="Y76" s="219"/>
      <c r="Z76" s="219"/>
      <c r="AA76" s="219"/>
      <c r="AB76" s="219"/>
      <c r="AC76" s="219"/>
      <c r="AD76" s="219"/>
      <c r="AE76" s="219"/>
      <c r="AF76" s="219"/>
      <c r="AG76" s="219"/>
      <c r="AH76" s="219"/>
      <c r="AI76" s="219"/>
      <c r="AJ76" s="219"/>
      <c r="AK76" s="219"/>
      <c r="AL76" s="219"/>
      <c r="AM76" s="219"/>
      <c r="AN76" s="219"/>
      <c r="AO76" s="219"/>
      <c r="AP76" s="219"/>
      <c r="AQ76" s="219"/>
      <c r="AR76" s="219"/>
      <c r="AS76" s="219"/>
      <c r="AT76" s="219"/>
      <c r="AU76" s="219"/>
      <c r="AV76" s="219"/>
      <c r="AW76" s="219"/>
      <c r="AX76" s="219"/>
    </row>
    <row r="77" spans="1:52" s="61" customFormat="1" x14ac:dyDescent="0.25">
      <c r="C77" s="340"/>
      <c r="E77" s="340"/>
      <c r="F77" s="219"/>
      <c r="G77" s="219"/>
      <c r="H77" s="219"/>
      <c r="I77" s="219"/>
      <c r="J77" s="219"/>
      <c r="K77" s="219"/>
      <c r="L77" s="219"/>
      <c r="M77" s="219"/>
      <c r="N77" s="219"/>
      <c r="O77" s="219"/>
      <c r="P77" s="219"/>
      <c r="Q77" s="219"/>
      <c r="R77" s="219"/>
      <c r="S77" s="219"/>
      <c r="T77" s="219"/>
      <c r="U77" s="219"/>
      <c r="V77" s="219"/>
      <c r="W77" s="219"/>
      <c r="X77" s="219"/>
      <c r="Y77" s="219"/>
      <c r="Z77" s="219"/>
      <c r="AA77" s="219"/>
      <c r="AB77" s="219"/>
      <c r="AC77" s="219"/>
      <c r="AD77" s="219"/>
      <c r="AE77" s="219"/>
      <c r="AF77" s="219"/>
      <c r="AG77" s="219"/>
      <c r="AH77" s="219"/>
      <c r="AI77" s="219"/>
      <c r="AJ77" s="219"/>
      <c r="AK77" s="219"/>
      <c r="AL77" s="219"/>
      <c r="AM77" s="219"/>
      <c r="AN77" s="219"/>
      <c r="AO77" s="219"/>
      <c r="AP77" s="219"/>
      <c r="AQ77" s="219"/>
      <c r="AR77" s="219"/>
      <c r="AS77" s="219"/>
      <c r="AT77" s="219"/>
      <c r="AU77" s="219"/>
      <c r="AV77" s="219"/>
      <c r="AW77" s="219"/>
      <c r="AX77" s="219"/>
    </row>
    <row r="78" spans="1:52" s="61" customFormat="1" x14ac:dyDescent="0.25">
      <c r="A78" s="340"/>
      <c r="F78" s="219"/>
      <c r="G78" s="219"/>
      <c r="H78" s="219"/>
      <c r="I78" s="219"/>
      <c r="J78" s="219"/>
      <c r="K78" s="219"/>
      <c r="L78" s="219"/>
      <c r="M78" s="219"/>
      <c r="N78" s="219"/>
      <c r="O78" s="219"/>
      <c r="P78" s="219"/>
      <c r="Q78" s="219"/>
      <c r="R78" s="219"/>
      <c r="S78" s="219"/>
      <c r="T78" s="219"/>
      <c r="U78" s="219"/>
      <c r="V78" s="219"/>
      <c r="W78" s="219"/>
      <c r="X78" s="219"/>
      <c r="Y78" s="219"/>
      <c r="Z78" s="219"/>
      <c r="AA78" s="219"/>
      <c r="AB78" s="219"/>
      <c r="AC78" s="219"/>
      <c r="AD78" s="219"/>
      <c r="AE78" s="219"/>
      <c r="AF78" s="219"/>
      <c r="AG78" s="219"/>
      <c r="AH78" s="219"/>
      <c r="AI78" s="219"/>
      <c r="AJ78" s="219"/>
      <c r="AK78" s="219"/>
      <c r="AL78" s="219"/>
      <c r="AM78" s="219"/>
      <c r="AN78" s="219"/>
      <c r="AO78" s="219"/>
      <c r="AP78" s="219"/>
      <c r="AQ78" s="219"/>
      <c r="AR78" s="219"/>
      <c r="AS78" s="219"/>
      <c r="AT78" s="219"/>
      <c r="AU78" s="219"/>
      <c r="AV78" s="219"/>
      <c r="AW78" s="219"/>
      <c r="AX78" s="219"/>
    </row>
  </sheetData>
  <sortState xmlns:xlrd2="http://schemas.microsoft.com/office/spreadsheetml/2017/richdata2" ref="A53:BG54">
    <sortCondition descending="1" ref="C53:C54"/>
  </sortState>
  <mergeCells count="79">
    <mergeCell ref="AY4:AY6"/>
    <mergeCell ref="A2:AU2"/>
    <mergeCell ref="A3:AU3"/>
    <mergeCell ref="A4:C4"/>
    <mergeCell ref="F5:G5"/>
    <mergeCell ref="H5:I5"/>
    <mergeCell ref="Q5:R5"/>
    <mergeCell ref="S5:T5"/>
    <mergeCell ref="AC5:AD5"/>
    <mergeCell ref="A5:A6"/>
    <mergeCell ref="B5:B6"/>
    <mergeCell ref="C5:C6"/>
    <mergeCell ref="E5:E6"/>
    <mergeCell ref="AQ5:AR5"/>
    <mergeCell ref="D5:D6"/>
    <mergeCell ref="AK5:AL5"/>
    <mergeCell ref="A72:E72"/>
    <mergeCell ref="A68:E68"/>
    <mergeCell ref="A69:E69"/>
    <mergeCell ref="A70:E70"/>
    <mergeCell ref="A71:E71"/>
    <mergeCell ref="F71:AX71"/>
    <mergeCell ref="AA5:AA6"/>
    <mergeCell ref="AB5:AB6"/>
    <mergeCell ref="Q69:AB69"/>
    <mergeCell ref="AC67:AL67"/>
    <mergeCell ref="Q70:AB70"/>
    <mergeCell ref="AM68:AN68"/>
    <mergeCell ref="AO68:AP68"/>
    <mergeCell ref="AC70:AL70"/>
    <mergeCell ref="S68:T68"/>
    <mergeCell ref="AK68:AL68"/>
    <mergeCell ref="L5:M5"/>
    <mergeCell ref="N5:O5"/>
    <mergeCell ref="AC68:AD68"/>
    <mergeCell ref="AM69:AX69"/>
    <mergeCell ref="AM70:AX70"/>
    <mergeCell ref="AQ68:AR68"/>
    <mergeCell ref="AS68:AT68"/>
    <mergeCell ref="AU68:AV68"/>
    <mergeCell ref="A66:E66"/>
    <mergeCell ref="A67:E67"/>
    <mergeCell ref="AE68:AF68"/>
    <mergeCell ref="Q68:R68"/>
    <mergeCell ref="Q4:AB4"/>
    <mergeCell ref="F72:AX72"/>
    <mergeCell ref="F68:G68"/>
    <mergeCell ref="H68:I68"/>
    <mergeCell ref="AU5:AV5"/>
    <mergeCell ref="AC69:AL69"/>
    <mergeCell ref="J68:K68"/>
    <mergeCell ref="L68:M68"/>
    <mergeCell ref="N68:O68"/>
    <mergeCell ref="U68:V68"/>
    <mergeCell ref="W68:X68"/>
    <mergeCell ref="Y68:Z68"/>
    <mergeCell ref="AG68:AH68"/>
    <mergeCell ref="AI68:AJ68"/>
    <mergeCell ref="Q67:AB67"/>
    <mergeCell ref="AM67:AX67"/>
    <mergeCell ref="U5:V5"/>
    <mergeCell ref="W5:X5"/>
    <mergeCell ref="Y5:Z5"/>
    <mergeCell ref="AG5:AH5"/>
    <mergeCell ref="AI5:AJ5"/>
    <mergeCell ref="AW5:AW6"/>
    <mergeCell ref="AC4:AL4"/>
    <mergeCell ref="AM4:AX4"/>
    <mergeCell ref="AX5:AX6"/>
    <mergeCell ref="AM5:AN5"/>
    <mergeCell ref="AE5:AF5"/>
    <mergeCell ref="AO5:AP5"/>
    <mergeCell ref="AS5:AT5"/>
    <mergeCell ref="F4:P4"/>
    <mergeCell ref="P5:P6"/>
    <mergeCell ref="F67:P67"/>
    <mergeCell ref="F69:P69"/>
    <mergeCell ref="F70:P70"/>
    <mergeCell ref="J5:K5"/>
  </mergeCells>
  <dataValidations count="1">
    <dataValidation type="decimal" allowBlank="1" showInputMessage="1" showErrorMessage="1" sqref="Q34:R34 U34:AA34 Q35:AA35 Q7:AA33 AB7:AX48 F7:P35 AB49:AW65 F36:AA65" xr:uid="{00000000-0002-0000-2800-000000000000}">
      <formula1>0</formula1>
      <formula2>1</formula2>
    </dataValidation>
  </dataValidations>
  <pageMargins left="0.59055118110236227" right="0.27559055118110237" top="0.39370078740157483" bottom="0.55118110236220474" header="0.31496062992125984" footer="0.31496062992125984"/>
  <pageSetup paperSize="8" scale="52" orientation="landscape" r:id="rId1"/>
  <headerFooter alignWithMargins="0">
    <oddFooter>&amp;R&amp;12 43</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Feuil44">
    <tabColor rgb="FF097D5F"/>
  </sheetPr>
  <dimension ref="A1:FJ388"/>
  <sheetViews>
    <sheetView topLeftCell="A7" zoomScale="80" zoomScaleNormal="80" workbookViewId="0">
      <selection activeCell="A29" sqref="A29:XFD29"/>
    </sheetView>
  </sheetViews>
  <sheetFormatPr baseColWidth="10" defaultColWidth="11.44140625" defaultRowHeight="13.2" x14ac:dyDescent="0.25"/>
  <cols>
    <col min="1" max="1" width="24" style="9" customWidth="1"/>
    <col min="2" max="2" width="20.44140625" style="9" customWidth="1"/>
    <col min="3" max="3" width="18.44140625" style="8" customWidth="1"/>
    <col min="4" max="4" width="13.6640625" style="8" customWidth="1"/>
    <col min="5" max="14" width="8.33203125" style="8" customWidth="1"/>
    <col min="15" max="15" width="11.44140625" style="8" customWidth="1"/>
    <col min="17" max="17" width="12.109375" customWidth="1"/>
  </cols>
  <sheetData>
    <row r="1" spans="1:166" ht="135" customHeight="1" x14ac:dyDescent="0.25">
      <c r="A1" s="310"/>
      <c r="B1" s="310"/>
      <c r="C1" s="2"/>
      <c r="D1" s="2"/>
      <c r="E1" s="2"/>
      <c r="F1" s="2"/>
      <c r="G1" s="2"/>
      <c r="H1" s="2"/>
      <c r="I1" s="2"/>
      <c r="J1" s="2"/>
      <c r="K1" s="2"/>
      <c r="L1" s="2"/>
      <c r="M1" s="2"/>
      <c r="N1" s="2"/>
      <c r="O1" s="2"/>
      <c r="P1" s="132"/>
      <c r="Q1" s="132"/>
      <c r="R1" s="132"/>
      <c r="S1" s="132"/>
      <c r="T1" s="132"/>
      <c r="U1" s="132"/>
      <c r="V1" s="132"/>
      <c r="W1" s="132"/>
      <c r="X1" s="132"/>
      <c r="Y1" s="132"/>
      <c r="Z1" s="132"/>
      <c r="AA1" s="132"/>
      <c r="AB1" s="132"/>
      <c r="AC1" s="132"/>
      <c r="AD1" s="132"/>
      <c r="AE1" s="132"/>
      <c r="AF1" s="132"/>
      <c r="AG1" s="132"/>
      <c r="AH1" s="132"/>
      <c r="AI1" s="132"/>
      <c r="AJ1" s="132"/>
      <c r="AK1" s="132"/>
      <c r="AL1" s="132"/>
      <c r="AM1" s="132"/>
      <c r="AN1" s="132"/>
      <c r="AO1" s="132"/>
      <c r="AP1" s="132"/>
      <c r="AQ1" s="132"/>
      <c r="AR1" s="132"/>
      <c r="AS1" s="132"/>
      <c r="AT1" s="132"/>
      <c r="AU1" s="132"/>
      <c r="AV1" s="132"/>
      <c r="AW1" s="132"/>
      <c r="AX1" s="132"/>
      <c r="AY1" s="132"/>
      <c r="AZ1" s="132"/>
      <c r="BA1" s="132"/>
      <c r="BB1" s="132"/>
      <c r="BC1" s="132"/>
      <c r="BD1" s="132"/>
      <c r="BE1" s="132"/>
      <c r="BF1" s="132"/>
      <c r="BG1" s="132"/>
      <c r="BH1" s="132"/>
      <c r="BI1" s="132"/>
      <c r="BJ1" s="132"/>
      <c r="BK1" s="132"/>
      <c r="BL1" s="132"/>
      <c r="BM1" s="132"/>
      <c r="BN1" s="132"/>
      <c r="BO1" s="132"/>
      <c r="BP1" s="132"/>
      <c r="BQ1" s="132"/>
      <c r="BR1" s="132"/>
      <c r="BS1" s="132"/>
      <c r="BT1" s="132"/>
      <c r="BU1" s="132"/>
      <c r="BV1" s="132"/>
      <c r="BW1" s="132"/>
      <c r="BX1" s="132"/>
      <c r="BY1" s="132"/>
      <c r="BZ1" s="132"/>
      <c r="CA1" s="132"/>
      <c r="CB1" s="132"/>
      <c r="CC1" s="132"/>
      <c r="CD1" s="132"/>
      <c r="CE1" s="132"/>
      <c r="CF1" s="132"/>
      <c r="CG1" s="132"/>
      <c r="CH1" s="132"/>
      <c r="CI1" s="132"/>
      <c r="CJ1" s="132"/>
      <c r="CK1" s="132"/>
      <c r="CL1" s="132"/>
      <c r="CM1" s="132"/>
      <c r="CN1" s="132"/>
      <c r="CO1" s="132"/>
      <c r="CP1" s="132"/>
      <c r="CQ1" s="132"/>
      <c r="CR1" s="132"/>
      <c r="CS1" s="132"/>
      <c r="CT1" s="132"/>
      <c r="CU1" s="132"/>
      <c r="CV1" s="132"/>
      <c r="CW1" s="132"/>
      <c r="CX1" s="132"/>
      <c r="CY1" s="132"/>
      <c r="CZ1" s="132"/>
      <c r="DA1" s="132"/>
      <c r="DB1" s="132"/>
      <c r="DC1" s="132"/>
      <c r="DD1" s="132"/>
      <c r="DE1" s="132"/>
      <c r="DF1" s="132"/>
      <c r="DG1" s="132"/>
      <c r="DH1" s="132"/>
      <c r="DI1" s="132"/>
      <c r="DJ1" s="132"/>
      <c r="DK1" s="132"/>
      <c r="DL1" s="132"/>
      <c r="DM1" s="132"/>
      <c r="DN1" s="132"/>
      <c r="DO1" s="132"/>
      <c r="DP1" s="132"/>
      <c r="DQ1" s="132"/>
      <c r="DR1" s="132"/>
      <c r="DS1" s="132"/>
      <c r="DT1" s="132"/>
      <c r="DU1" s="132"/>
      <c r="DV1" s="132"/>
      <c r="DW1" s="132"/>
      <c r="DX1" s="132"/>
      <c r="DY1" s="132"/>
      <c r="DZ1" s="132"/>
      <c r="EA1" s="132"/>
      <c r="EB1" s="132"/>
      <c r="EC1" s="132"/>
      <c r="ED1" s="132"/>
      <c r="EE1" s="132"/>
      <c r="EF1" s="132"/>
      <c r="EG1" s="132"/>
      <c r="EH1" s="132"/>
      <c r="EI1" s="132"/>
      <c r="EJ1" s="132"/>
      <c r="EK1" s="132"/>
      <c r="EL1" s="132"/>
      <c r="EM1" s="132"/>
      <c r="EN1" s="132"/>
      <c r="EO1" s="132"/>
      <c r="EP1" s="132"/>
      <c r="EQ1" s="132"/>
      <c r="ER1" s="132"/>
      <c r="ES1" s="132"/>
      <c r="ET1" s="132"/>
      <c r="EU1" s="132"/>
      <c r="EV1" s="132"/>
      <c r="EW1" s="132"/>
      <c r="EX1" s="132"/>
      <c r="EY1" s="132"/>
      <c r="EZ1" s="132"/>
      <c r="FA1" s="132"/>
      <c r="FB1" s="132"/>
      <c r="FC1" s="132"/>
      <c r="FD1" s="132"/>
      <c r="FE1" s="132"/>
      <c r="FF1" s="132"/>
      <c r="FG1" s="132"/>
      <c r="FH1" s="132"/>
      <c r="FI1" s="132"/>
      <c r="FJ1" s="132"/>
    </row>
    <row r="2" spans="1:166" ht="67.5" customHeight="1" x14ac:dyDescent="0.25">
      <c r="A2" s="901" t="s">
        <v>163</v>
      </c>
      <c r="B2" s="901"/>
      <c r="C2" s="901"/>
      <c r="D2" s="901"/>
      <c r="E2" s="901"/>
      <c r="F2" s="901"/>
      <c r="G2" s="901"/>
      <c r="H2" s="901"/>
      <c r="I2" s="902"/>
      <c r="J2" s="902"/>
      <c r="K2" s="902"/>
      <c r="L2" s="902"/>
      <c r="M2" s="902"/>
      <c r="N2" s="902"/>
      <c r="O2" s="902"/>
      <c r="P2" s="902"/>
      <c r="Q2" s="902"/>
      <c r="R2" s="132"/>
      <c r="S2" s="132"/>
      <c r="T2" s="132"/>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c r="AS2" s="132"/>
      <c r="AT2" s="132"/>
      <c r="AU2" s="132"/>
      <c r="AV2" s="132"/>
      <c r="AW2" s="132"/>
      <c r="AX2" s="132"/>
      <c r="AY2" s="132"/>
      <c r="AZ2" s="132"/>
      <c r="BA2" s="132"/>
      <c r="BB2" s="132"/>
      <c r="BC2" s="132"/>
      <c r="BD2" s="132"/>
      <c r="BE2" s="132"/>
      <c r="BF2" s="132"/>
      <c r="BG2" s="132"/>
      <c r="BH2" s="132"/>
      <c r="BI2" s="132"/>
      <c r="BJ2" s="132"/>
      <c r="BK2" s="132"/>
      <c r="BL2" s="132"/>
      <c r="BM2" s="132"/>
      <c r="BN2" s="132"/>
      <c r="BO2" s="132"/>
      <c r="BP2" s="132"/>
      <c r="BQ2" s="132"/>
      <c r="BR2" s="132"/>
      <c r="BS2" s="132"/>
      <c r="BT2" s="132"/>
      <c r="BU2" s="132"/>
      <c r="BV2" s="132"/>
      <c r="BW2" s="132"/>
      <c r="BX2" s="132"/>
      <c r="BY2" s="132"/>
      <c r="BZ2" s="132"/>
      <c r="CA2" s="132"/>
      <c r="CB2" s="132"/>
      <c r="CC2" s="132"/>
      <c r="CD2" s="132"/>
      <c r="CE2" s="132"/>
      <c r="CF2" s="132"/>
      <c r="CG2" s="132"/>
      <c r="CH2" s="132"/>
      <c r="CI2" s="132"/>
      <c r="CJ2" s="132"/>
      <c r="CK2" s="132"/>
      <c r="CL2" s="132"/>
      <c r="CM2" s="132"/>
      <c r="CN2" s="132"/>
      <c r="CO2" s="132"/>
      <c r="CP2" s="132"/>
      <c r="CQ2" s="132"/>
      <c r="CR2" s="132"/>
      <c r="CS2" s="132"/>
      <c r="CT2" s="132"/>
      <c r="CU2" s="132"/>
      <c r="CV2" s="132"/>
      <c r="CW2" s="132"/>
      <c r="CX2" s="132"/>
      <c r="CY2" s="132"/>
      <c r="CZ2" s="132"/>
      <c r="DA2" s="132"/>
      <c r="DB2" s="132"/>
      <c r="DC2" s="132"/>
      <c r="DD2" s="132"/>
      <c r="DE2" s="132"/>
      <c r="DF2" s="132"/>
      <c r="DG2" s="132"/>
      <c r="DH2" s="132"/>
      <c r="DI2" s="132"/>
      <c r="DJ2" s="132"/>
      <c r="DK2" s="132"/>
      <c r="DL2" s="132"/>
      <c r="DM2" s="132"/>
      <c r="DN2" s="132"/>
      <c r="DO2" s="132"/>
      <c r="DP2" s="132"/>
      <c r="DQ2" s="132"/>
      <c r="DR2" s="132"/>
      <c r="DS2" s="132"/>
      <c r="DT2" s="132"/>
      <c r="DU2" s="132"/>
      <c r="DV2" s="132"/>
      <c r="DW2" s="132"/>
      <c r="DX2" s="132"/>
      <c r="DY2" s="132"/>
      <c r="DZ2" s="132"/>
      <c r="EA2" s="132"/>
      <c r="EB2" s="132"/>
      <c r="EC2" s="132"/>
      <c r="ED2" s="132"/>
      <c r="EE2" s="132"/>
      <c r="EF2" s="132"/>
      <c r="EG2" s="132"/>
      <c r="EH2" s="132"/>
      <c r="EI2" s="132"/>
      <c r="EJ2" s="132"/>
      <c r="EK2" s="132"/>
      <c r="EL2" s="132"/>
      <c r="EM2" s="132"/>
      <c r="EN2" s="132"/>
      <c r="EO2" s="132"/>
      <c r="EP2" s="132"/>
      <c r="EQ2" s="132"/>
      <c r="ER2" s="132"/>
      <c r="ES2" s="132"/>
      <c r="ET2" s="132"/>
      <c r="EU2" s="132"/>
      <c r="EV2" s="132"/>
      <c r="EW2" s="132"/>
      <c r="EX2" s="132"/>
      <c r="EY2" s="132"/>
      <c r="EZ2" s="132"/>
      <c r="FA2" s="132"/>
      <c r="FB2" s="132"/>
      <c r="FC2" s="132"/>
      <c r="FD2" s="132"/>
      <c r="FE2" s="132"/>
      <c r="FF2" s="132"/>
      <c r="FG2" s="132"/>
      <c r="FH2" s="132"/>
      <c r="FI2" s="132"/>
      <c r="FJ2" s="132"/>
    </row>
    <row r="3" spans="1:166" ht="37.5" customHeight="1" x14ac:dyDescent="0.25">
      <c r="A3" s="903" t="s">
        <v>811</v>
      </c>
      <c r="B3" s="904"/>
      <c r="C3" s="904"/>
      <c r="D3" s="904"/>
      <c r="E3" s="904"/>
      <c r="F3" s="904"/>
      <c r="G3" s="904"/>
      <c r="H3" s="904"/>
      <c r="I3" s="904"/>
      <c r="J3" s="904"/>
      <c r="K3" s="904"/>
      <c r="L3" s="904"/>
      <c r="M3" s="904"/>
      <c r="N3" s="904"/>
      <c r="O3" s="905"/>
      <c r="P3" s="905"/>
      <c r="Q3" s="906"/>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32"/>
      <c r="AX3" s="132"/>
      <c r="AY3" s="132"/>
      <c r="AZ3" s="132"/>
      <c r="BA3" s="132"/>
      <c r="BB3" s="132"/>
      <c r="BC3" s="132"/>
      <c r="BD3" s="132"/>
      <c r="BE3" s="132"/>
      <c r="BF3" s="132"/>
      <c r="BG3" s="132"/>
      <c r="BH3" s="132"/>
      <c r="BI3" s="132"/>
      <c r="BJ3" s="132"/>
      <c r="BK3" s="132"/>
      <c r="BL3" s="132"/>
      <c r="BM3" s="132"/>
      <c r="BN3" s="132"/>
      <c r="BO3" s="132"/>
      <c r="BP3" s="132"/>
      <c r="BQ3" s="132"/>
      <c r="BR3" s="132"/>
      <c r="BS3" s="132"/>
      <c r="BT3" s="132"/>
      <c r="BU3" s="132"/>
      <c r="BV3" s="132"/>
      <c r="BW3" s="132"/>
      <c r="BX3" s="132"/>
      <c r="BY3" s="132"/>
      <c r="BZ3" s="132"/>
      <c r="CA3" s="132"/>
      <c r="CB3" s="132"/>
      <c r="CC3" s="132"/>
      <c r="CD3" s="132"/>
      <c r="CE3" s="132"/>
      <c r="CF3" s="132"/>
      <c r="CG3" s="132"/>
      <c r="CH3" s="132"/>
      <c r="CI3" s="132"/>
      <c r="CJ3" s="132"/>
      <c r="CK3" s="132"/>
      <c r="CL3" s="132"/>
      <c r="CM3" s="132"/>
      <c r="CN3" s="132"/>
      <c r="CO3" s="132"/>
      <c r="CP3" s="132"/>
      <c r="CQ3" s="132"/>
      <c r="CR3" s="132"/>
      <c r="CS3" s="132"/>
      <c r="CT3" s="132"/>
      <c r="CU3" s="132"/>
      <c r="CV3" s="132"/>
      <c r="CW3" s="132"/>
      <c r="CX3" s="132"/>
      <c r="CY3" s="132"/>
      <c r="CZ3" s="132"/>
      <c r="DA3" s="132"/>
      <c r="DB3" s="132"/>
      <c r="DC3" s="132"/>
      <c r="DD3" s="132"/>
      <c r="DE3" s="132"/>
      <c r="DF3" s="132"/>
      <c r="DG3" s="132"/>
      <c r="DH3" s="132"/>
      <c r="DI3" s="132"/>
      <c r="DJ3" s="132"/>
      <c r="DK3" s="132"/>
      <c r="DL3" s="132"/>
      <c r="DM3" s="132"/>
      <c r="DN3" s="132"/>
      <c r="DO3" s="132"/>
      <c r="DP3" s="132"/>
      <c r="DQ3" s="132"/>
      <c r="DR3" s="132"/>
      <c r="DS3" s="132"/>
      <c r="DT3" s="132"/>
      <c r="DU3" s="132"/>
      <c r="DV3" s="132"/>
      <c r="DW3" s="132"/>
      <c r="DX3" s="132"/>
      <c r="DY3" s="132"/>
      <c r="DZ3" s="132"/>
      <c r="EA3" s="132"/>
      <c r="EB3" s="132"/>
      <c r="EC3" s="132"/>
      <c r="ED3" s="132"/>
      <c r="EE3" s="132"/>
      <c r="EF3" s="132"/>
      <c r="EG3" s="132"/>
      <c r="EH3" s="132"/>
      <c r="EI3" s="132"/>
      <c r="EJ3" s="132"/>
      <c r="EK3" s="132"/>
      <c r="EL3" s="132"/>
      <c r="EM3" s="132"/>
      <c r="EN3" s="132"/>
      <c r="EO3" s="132"/>
      <c r="EP3" s="132"/>
      <c r="EQ3" s="132"/>
      <c r="ER3" s="132"/>
      <c r="ES3" s="132"/>
      <c r="ET3" s="132"/>
      <c r="EU3" s="132"/>
      <c r="EV3" s="132"/>
      <c r="EW3" s="132"/>
      <c r="EX3" s="132"/>
      <c r="EY3" s="132"/>
      <c r="EZ3" s="132"/>
      <c r="FA3" s="132"/>
      <c r="FB3" s="132"/>
      <c r="FC3" s="132"/>
      <c r="FD3" s="132"/>
      <c r="FE3" s="132"/>
      <c r="FF3" s="132"/>
      <c r="FG3" s="132"/>
      <c r="FH3" s="132"/>
      <c r="FI3" s="132"/>
      <c r="FJ3" s="132"/>
    </row>
    <row r="4" spans="1:166" ht="21" customHeight="1" x14ac:dyDescent="0.25">
      <c r="A4" s="21"/>
      <c r="B4" s="22"/>
      <c r="C4" s="15"/>
      <c r="D4" s="15"/>
      <c r="E4" s="907" t="s">
        <v>164</v>
      </c>
      <c r="F4" s="923"/>
      <c r="G4" s="923"/>
      <c r="H4" s="923"/>
      <c r="I4" s="923"/>
      <c r="J4" s="923"/>
      <c r="K4" s="923"/>
      <c r="L4" s="923"/>
      <c r="M4" s="923"/>
      <c r="N4" s="924"/>
      <c r="O4" s="602" t="s">
        <v>7</v>
      </c>
      <c r="P4" s="907" t="s">
        <v>165</v>
      </c>
      <c r="Q4" s="908"/>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32"/>
      <c r="AX4" s="132"/>
      <c r="AY4" s="132"/>
      <c r="AZ4" s="132"/>
      <c r="BA4" s="132"/>
      <c r="BB4" s="132"/>
      <c r="BC4" s="132"/>
      <c r="BD4" s="132"/>
      <c r="BE4" s="132"/>
      <c r="BF4" s="132"/>
      <c r="BG4" s="132"/>
      <c r="BH4" s="132"/>
      <c r="BI4" s="132"/>
      <c r="BJ4" s="132"/>
      <c r="BK4" s="132"/>
      <c r="BL4" s="132"/>
      <c r="BM4" s="132"/>
      <c r="BN4" s="132"/>
      <c r="BO4" s="132"/>
      <c r="BP4" s="132"/>
      <c r="BQ4" s="132"/>
      <c r="BR4" s="132"/>
      <c r="BS4" s="132"/>
      <c r="BT4" s="132"/>
      <c r="BU4" s="132"/>
      <c r="BV4" s="132"/>
      <c r="BW4" s="132"/>
      <c r="BX4" s="132"/>
      <c r="BY4" s="132"/>
      <c r="BZ4" s="132"/>
      <c r="CA4" s="132"/>
      <c r="CB4" s="132"/>
      <c r="CC4" s="132"/>
      <c r="CD4" s="132"/>
      <c r="CE4" s="132"/>
      <c r="CF4" s="132"/>
      <c r="CG4" s="132"/>
      <c r="CH4" s="132"/>
      <c r="CI4" s="132"/>
      <c r="CJ4" s="132"/>
      <c r="CK4" s="132"/>
      <c r="CL4" s="132"/>
      <c r="CM4" s="132"/>
      <c r="CN4" s="132"/>
      <c r="CO4" s="132"/>
      <c r="CP4" s="132"/>
      <c r="CQ4" s="132"/>
      <c r="CR4" s="132"/>
      <c r="CS4" s="132"/>
      <c r="CT4" s="132"/>
      <c r="CU4" s="132"/>
      <c r="CV4" s="132"/>
      <c r="CW4" s="132"/>
      <c r="CX4" s="132"/>
      <c r="CY4" s="132"/>
      <c r="CZ4" s="132"/>
      <c r="DA4" s="132"/>
      <c r="DB4" s="132"/>
      <c r="DC4" s="132"/>
      <c r="DD4" s="132"/>
      <c r="DE4" s="132"/>
      <c r="DF4" s="132"/>
      <c r="DG4" s="132"/>
      <c r="DH4" s="132"/>
      <c r="DI4" s="132"/>
      <c r="DJ4" s="132"/>
      <c r="DK4" s="132"/>
      <c r="DL4" s="132"/>
      <c r="DM4" s="132"/>
      <c r="DN4" s="132"/>
      <c r="DO4" s="132"/>
      <c r="DP4" s="132"/>
      <c r="DQ4" s="132"/>
      <c r="DR4" s="132"/>
      <c r="DS4" s="132"/>
      <c r="DT4" s="132"/>
      <c r="DU4" s="132"/>
      <c r="DV4" s="132"/>
      <c r="DW4" s="132"/>
      <c r="DX4" s="132"/>
      <c r="DY4" s="132"/>
      <c r="DZ4" s="132"/>
      <c r="EA4" s="132"/>
      <c r="EB4" s="132"/>
      <c r="EC4" s="132"/>
      <c r="ED4" s="132"/>
      <c r="EE4" s="132"/>
      <c r="EF4" s="132"/>
      <c r="EG4" s="132"/>
      <c r="EH4" s="132"/>
      <c r="EI4" s="132"/>
      <c r="EJ4" s="132"/>
      <c r="EK4" s="132"/>
      <c r="EL4" s="132"/>
      <c r="EM4" s="132"/>
      <c r="EN4" s="132"/>
      <c r="EO4" s="132"/>
      <c r="EP4" s="132"/>
      <c r="EQ4" s="132"/>
      <c r="ER4" s="132"/>
      <c r="ES4" s="132"/>
      <c r="ET4" s="132"/>
      <c r="EU4" s="132"/>
      <c r="EV4" s="132"/>
      <c r="EW4" s="132"/>
      <c r="EX4" s="132"/>
      <c r="EY4" s="132"/>
      <c r="EZ4" s="132"/>
      <c r="FA4" s="132"/>
      <c r="FB4" s="132"/>
      <c r="FC4" s="132"/>
      <c r="FD4" s="132"/>
      <c r="FE4" s="132"/>
      <c r="FF4" s="132"/>
      <c r="FG4" s="132"/>
      <c r="FH4" s="132"/>
      <c r="FI4" s="132"/>
      <c r="FJ4" s="132"/>
    </row>
    <row r="5" spans="1:166" s="4" customFormat="1" ht="39" customHeight="1" x14ac:dyDescent="0.2">
      <c r="A5" s="914" t="s">
        <v>166</v>
      </c>
      <c r="B5" s="914" t="s">
        <v>131</v>
      </c>
      <c r="C5" s="916" t="s">
        <v>1326</v>
      </c>
      <c r="D5" s="918" t="s">
        <v>1321</v>
      </c>
      <c r="E5" s="911" t="s">
        <v>20</v>
      </c>
      <c r="F5" s="911"/>
      <c r="G5" s="911" t="s">
        <v>35</v>
      </c>
      <c r="H5" s="911"/>
      <c r="I5" s="920" t="s">
        <v>167</v>
      </c>
      <c r="J5" s="921"/>
      <c r="K5" s="916" t="s">
        <v>168</v>
      </c>
      <c r="L5" s="922"/>
      <c r="M5" s="916" t="s">
        <v>31</v>
      </c>
      <c r="N5" s="922"/>
      <c r="O5" s="912" t="s">
        <v>169</v>
      </c>
      <c r="P5" s="909" t="s">
        <v>170</v>
      </c>
      <c r="Q5" s="909" t="s">
        <v>171</v>
      </c>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row>
    <row r="6" spans="1:166" s="5" customFormat="1" ht="47.25" customHeight="1" x14ac:dyDescent="0.25">
      <c r="A6" s="915"/>
      <c r="B6" s="915"/>
      <c r="C6" s="917"/>
      <c r="D6" s="919"/>
      <c r="E6" s="11" t="s">
        <v>172</v>
      </c>
      <c r="F6" s="601" t="s">
        <v>173</v>
      </c>
      <c r="G6" s="11" t="s">
        <v>172</v>
      </c>
      <c r="H6" s="601" t="s">
        <v>173</v>
      </c>
      <c r="I6" s="11" t="s">
        <v>172</v>
      </c>
      <c r="J6" s="601" t="s">
        <v>173</v>
      </c>
      <c r="K6" s="11" t="s">
        <v>172</v>
      </c>
      <c r="L6" s="601" t="s">
        <v>173</v>
      </c>
      <c r="M6" s="11" t="s">
        <v>172</v>
      </c>
      <c r="N6" s="601" t="s">
        <v>173</v>
      </c>
      <c r="O6" s="913"/>
      <c r="P6" s="910"/>
      <c r="Q6" s="910"/>
    </row>
    <row r="7" spans="1:166" s="83" customFormat="1" x14ac:dyDescent="0.25">
      <c r="A7" s="788" t="s">
        <v>812</v>
      </c>
      <c r="B7" s="789" t="s">
        <v>449</v>
      </c>
      <c r="C7" s="790">
        <v>12858</v>
      </c>
      <c r="D7" s="790"/>
      <c r="E7" s="791">
        <v>1</v>
      </c>
      <c r="F7" s="791"/>
      <c r="G7" s="791"/>
      <c r="H7" s="791"/>
      <c r="I7" s="791"/>
      <c r="J7" s="791"/>
      <c r="K7" s="791"/>
      <c r="L7" s="791"/>
      <c r="M7" s="791"/>
      <c r="N7" s="791"/>
      <c r="O7" s="791"/>
      <c r="P7" s="792"/>
      <c r="Q7" s="793"/>
      <c r="R7" s="794"/>
      <c r="S7" s="794"/>
      <c r="T7" s="794"/>
      <c r="U7" s="794"/>
      <c r="V7" s="794"/>
      <c r="W7" s="794"/>
      <c r="X7" s="794"/>
      <c r="Y7" s="794"/>
      <c r="Z7" s="794"/>
      <c r="AA7" s="794"/>
      <c r="AB7" s="794"/>
      <c r="AC7" s="794"/>
      <c r="AD7" s="794"/>
      <c r="AE7" s="794"/>
      <c r="AF7" s="794"/>
      <c r="AG7" s="794"/>
      <c r="AH7" s="794"/>
      <c r="AI7" s="794"/>
      <c r="AJ7" s="794"/>
      <c r="AK7" s="794"/>
      <c r="AL7" s="794"/>
      <c r="AM7" s="794"/>
      <c r="AN7" s="794"/>
      <c r="AO7" s="794"/>
      <c r="AP7" s="794"/>
      <c r="AQ7" s="794"/>
      <c r="AR7" s="794"/>
      <c r="AS7" s="794"/>
      <c r="AT7" s="794"/>
      <c r="AU7" s="794"/>
      <c r="AV7" s="794"/>
      <c r="AW7" s="794"/>
      <c r="AX7" s="794"/>
      <c r="AY7" s="794"/>
      <c r="AZ7" s="794"/>
      <c r="BA7" s="794"/>
      <c r="BB7" s="794"/>
      <c r="BC7" s="794"/>
      <c r="BD7" s="794"/>
      <c r="BE7" s="794"/>
      <c r="BF7" s="794"/>
      <c r="BG7" s="794"/>
      <c r="BH7" s="794"/>
      <c r="BI7" s="794"/>
      <c r="BJ7" s="794"/>
      <c r="BK7" s="794"/>
      <c r="BL7" s="794"/>
      <c r="BM7" s="794"/>
      <c r="BN7" s="794"/>
      <c r="BO7" s="794"/>
      <c r="BP7" s="794"/>
      <c r="BQ7" s="794"/>
      <c r="BR7" s="794"/>
      <c r="BS7" s="794"/>
      <c r="BT7" s="794"/>
      <c r="BU7" s="794"/>
      <c r="BV7" s="794"/>
      <c r="BW7" s="794"/>
      <c r="BX7" s="794"/>
      <c r="BY7" s="794"/>
      <c r="BZ7" s="794"/>
      <c r="CA7" s="794"/>
      <c r="CB7" s="794"/>
      <c r="CC7" s="794"/>
      <c r="CD7" s="794"/>
      <c r="CE7" s="794"/>
      <c r="CF7" s="794"/>
      <c r="CG7" s="794"/>
      <c r="CH7" s="794"/>
      <c r="CI7" s="794"/>
      <c r="CJ7" s="794"/>
      <c r="CK7" s="794"/>
      <c r="CL7" s="794"/>
      <c r="CM7" s="794"/>
      <c r="CN7" s="794"/>
      <c r="CO7" s="794"/>
      <c r="CP7" s="794"/>
      <c r="CQ7" s="794"/>
      <c r="CR7" s="794"/>
      <c r="CS7" s="794"/>
      <c r="CT7" s="794"/>
      <c r="CU7" s="794"/>
      <c r="CV7" s="794"/>
      <c r="CW7" s="794"/>
      <c r="CX7" s="794"/>
      <c r="CY7" s="794"/>
      <c r="CZ7" s="794"/>
      <c r="DA7" s="794"/>
      <c r="DB7" s="794"/>
      <c r="DC7" s="794"/>
      <c r="DD7" s="794"/>
      <c r="DE7" s="794"/>
      <c r="DF7" s="794"/>
      <c r="DG7" s="794"/>
      <c r="DH7" s="794"/>
      <c r="DI7" s="794"/>
      <c r="DJ7" s="794"/>
      <c r="DK7" s="794"/>
      <c r="DL7" s="794"/>
      <c r="DM7" s="794"/>
      <c r="DN7" s="794"/>
      <c r="DO7" s="794"/>
      <c r="DP7" s="794"/>
      <c r="DQ7" s="794"/>
      <c r="DR7" s="794"/>
      <c r="DS7" s="794"/>
      <c r="DT7" s="794"/>
      <c r="DU7" s="794"/>
      <c r="DV7" s="794"/>
      <c r="DW7" s="794"/>
      <c r="DX7" s="794"/>
      <c r="DY7" s="794"/>
      <c r="DZ7" s="794"/>
      <c r="EA7" s="794"/>
      <c r="EB7" s="794"/>
      <c r="EC7" s="794"/>
      <c r="ED7" s="794"/>
      <c r="EE7" s="794"/>
      <c r="EF7" s="794"/>
      <c r="EG7" s="794"/>
      <c r="EH7" s="794"/>
      <c r="EI7" s="794"/>
      <c r="EJ7" s="794"/>
      <c r="EK7" s="794"/>
      <c r="EL7" s="794"/>
      <c r="EM7" s="794"/>
      <c r="EN7" s="794"/>
      <c r="EO7" s="794"/>
      <c r="EP7" s="794"/>
      <c r="EQ7" s="794"/>
      <c r="ER7" s="794"/>
      <c r="ES7" s="794"/>
      <c r="ET7" s="794"/>
      <c r="EU7" s="794"/>
      <c r="EV7" s="794"/>
      <c r="EW7" s="794"/>
      <c r="EX7" s="794"/>
      <c r="EY7" s="794"/>
      <c r="EZ7" s="794"/>
      <c r="FA7" s="794"/>
      <c r="FB7" s="794"/>
      <c r="FC7" s="794"/>
      <c r="FD7" s="794"/>
      <c r="FE7" s="794"/>
      <c r="FF7" s="794"/>
      <c r="FG7" s="794"/>
      <c r="FH7" s="794"/>
      <c r="FI7" s="794"/>
      <c r="FJ7" s="794"/>
    </row>
    <row r="8" spans="1:166" s="83" customFormat="1" x14ac:dyDescent="0.25">
      <c r="A8" s="688" t="s">
        <v>739</v>
      </c>
      <c r="B8" s="689" t="s">
        <v>740</v>
      </c>
      <c r="C8" s="690">
        <v>12019</v>
      </c>
      <c r="D8" s="690"/>
      <c r="E8" s="692"/>
      <c r="F8" s="692">
        <v>0</v>
      </c>
      <c r="G8" s="692"/>
      <c r="H8" s="692"/>
      <c r="I8" s="692"/>
      <c r="J8" s="692"/>
      <c r="K8" s="692"/>
      <c r="L8" s="692"/>
      <c r="M8" s="692"/>
      <c r="N8" s="692"/>
      <c r="O8" s="692"/>
      <c r="P8" s="795"/>
      <c r="Q8" s="796"/>
    </row>
    <row r="9" spans="1:166" s="83" customFormat="1" x14ac:dyDescent="0.25">
      <c r="A9" s="788" t="s">
        <v>813</v>
      </c>
      <c r="B9" s="789" t="s">
        <v>203</v>
      </c>
      <c r="C9" s="790">
        <v>11807</v>
      </c>
      <c r="D9" s="790"/>
      <c r="E9" s="791">
        <v>0.6</v>
      </c>
      <c r="F9" s="791">
        <v>0.4</v>
      </c>
      <c r="G9" s="791"/>
      <c r="H9" s="791"/>
      <c r="I9" s="791"/>
      <c r="J9" s="791"/>
      <c r="K9" s="791"/>
      <c r="L9" s="791"/>
      <c r="M9" s="791"/>
      <c r="N9" s="791"/>
      <c r="O9" s="791"/>
      <c r="P9" s="792"/>
      <c r="Q9" s="793"/>
      <c r="R9" s="794"/>
      <c r="S9" s="794"/>
      <c r="T9" s="794"/>
      <c r="U9" s="794"/>
      <c r="V9" s="794"/>
      <c r="W9" s="794"/>
      <c r="X9" s="794"/>
      <c r="Y9" s="794"/>
      <c r="Z9" s="794"/>
      <c r="AA9" s="794"/>
      <c r="AB9" s="794"/>
      <c r="AC9" s="794"/>
      <c r="AD9" s="794"/>
      <c r="AE9" s="794"/>
      <c r="AF9" s="794"/>
      <c r="AG9" s="794"/>
      <c r="AH9" s="794"/>
      <c r="AI9" s="794"/>
      <c r="AJ9" s="794"/>
      <c r="AK9" s="794"/>
      <c r="AL9" s="794"/>
      <c r="AM9" s="794"/>
      <c r="AN9" s="794"/>
      <c r="AO9" s="794"/>
      <c r="AP9" s="794"/>
      <c r="AQ9" s="794"/>
      <c r="AR9" s="794"/>
      <c r="AS9" s="794"/>
      <c r="AT9" s="794"/>
      <c r="AU9" s="794"/>
      <c r="AV9" s="794"/>
      <c r="AW9" s="794"/>
      <c r="AX9" s="794"/>
      <c r="AY9" s="794"/>
      <c r="AZ9" s="794"/>
      <c r="BA9" s="794"/>
      <c r="BB9" s="794"/>
      <c r="BC9" s="794"/>
      <c r="BD9" s="794"/>
      <c r="BE9" s="794"/>
      <c r="BF9" s="794"/>
      <c r="BG9" s="794"/>
      <c r="BH9" s="794"/>
      <c r="BI9" s="794"/>
      <c r="BJ9" s="794"/>
      <c r="BK9" s="794"/>
      <c r="BL9" s="794"/>
      <c r="BM9" s="794"/>
      <c r="BN9" s="794"/>
      <c r="BO9" s="794"/>
      <c r="BP9" s="794"/>
      <c r="BQ9" s="794"/>
      <c r="BR9" s="794"/>
      <c r="BS9" s="794"/>
      <c r="BT9" s="794"/>
      <c r="BU9" s="794"/>
      <c r="BV9" s="794"/>
      <c r="BW9" s="794"/>
      <c r="BX9" s="794"/>
      <c r="BY9" s="794"/>
      <c r="BZ9" s="794"/>
      <c r="CA9" s="794"/>
      <c r="CB9" s="794"/>
      <c r="CC9" s="794"/>
      <c r="CD9" s="794"/>
      <c r="CE9" s="794"/>
      <c r="CF9" s="794"/>
      <c r="CG9" s="794"/>
      <c r="CH9" s="794"/>
      <c r="CI9" s="794"/>
      <c r="CJ9" s="794"/>
      <c r="CK9" s="794"/>
      <c r="CL9" s="794"/>
      <c r="CM9" s="794"/>
      <c r="CN9" s="794"/>
      <c r="CO9" s="794"/>
      <c r="CP9" s="794"/>
      <c r="CQ9" s="794"/>
      <c r="CR9" s="794"/>
      <c r="CS9" s="794"/>
      <c r="CT9" s="794"/>
      <c r="CU9" s="794"/>
      <c r="CV9" s="794"/>
      <c r="CW9" s="794"/>
      <c r="CX9" s="794"/>
      <c r="CY9" s="794"/>
      <c r="CZ9" s="794"/>
      <c r="DA9" s="794"/>
      <c r="DB9" s="794"/>
      <c r="DC9" s="794"/>
      <c r="DD9" s="794"/>
      <c r="DE9" s="794"/>
      <c r="DF9" s="794"/>
      <c r="DG9" s="794"/>
      <c r="DH9" s="794"/>
      <c r="DI9" s="794"/>
      <c r="DJ9" s="794"/>
      <c r="DK9" s="794"/>
      <c r="DL9" s="794"/>
      <c r="DM9" s="794"/>
      <c r="DN9" s="794"/>
      <c r="DO9" s="794"/>
      <c r="DP9" s="794"/>
      <c r="DQ9" s="794"/>
      <c r="DR9" s="794"/>
      <c r="DS9" s="794"/>
      <c r="DT9" s="794"/>
      <c r="DU9" s="794"/>
      <c r="DV9" s="794"/>
      <c r="DW9" s="794"/>
      <c r="DX9" s="794"/>
      <c r="DY9" s="794"/>
      <c r="DZ9" s="794"/>
      <c r="EA9" s="794"/>
      <c r="EB9" s="794"/>
      <c r="EC9" s="794"/>
      <c r="ED9" s="794"/>
      <c r="EE9" s="794"/>
      <c r="EF9" s="794"/>
      <c r="EG9" s="794"/>
      <c r="EH9" s="794"/>
      <c r="EI9" s="794"/>
      <c r="EJ9" s="794"/>
      <c r="EK9" s="794"/>
      <c r="EL9" s="794"/>
      <c r="EM9" s="794"/>
      <c r="EN9" s="794"/>
      <c r="EO9" s="794"/>
      <c r="EP9" s="794"/>
      <c r="EQ9" s="794"/>
      <c r="ER9" s="794"/>
      <c r="ES9" s="794"/>
      <c r="ET9" s="794"/>
      <c r="EU9" s="794"/>
      <c r="EV9" s="794"/>
      <c r="EW9" s="794"/>
      <c r="EX9" s="794"/>
      <c r="EY9" s="794"/>
      <c r="EZ9" s="794"/>
      <c r="FA9" s="794"/>
      <c r="FB9" s="794"/>
      <c r="FC9" s="794"/>
      <c r="FD9" s="794"/>
      <c r="FE9" s="794"/>
      <c r="FF9" s="794"/>
      <c r="FG9" s="794"/>
      <c r="FH9" s="794"/>
      <c r="FI9" s="794"/>
      <c r="FJ9" s="794"/>
    </row>
    <row r="10" spans="1:166" s="794" customFormat="1" x14ac:dyDescent="0.25">
      <c r="A10" s="688" t="s">
        <v>814</v>
      </c>
      <c r="B10" s="689" t="s">
        <v>441</v>
      </c>
      <c r="C10" s="690">
        <v>11524</v>
      </c>
      <c r="D10" s="690"/>
      <c r="E10" s="692">
        <v>1</v>
      </c>
      <c r="F10" s="692"/>
      <c r="G10" s="692"/>
      <c r="H10" s="692"/>
      <c r="I10" s="692"/>
      <c r="J10" s="692"/>
      <c r="K10" s="692"/>
      <c r="L10" s="692"/>
      <c r="M10" s="692"/>
      <c r="N10" s="692"/>
      <c r="O10" s="797"/>
      <c r="P10" s="795"/>
      <c r="Q10" s="796"/>
      <c r="R10" s="83"/>
      <c r="S10" s="83"/>
      <c r="T10" s="83"/>
      <c r="U10" s="83"/>
      <c r="V10" s="83"/>
      <c r="W10" s="83"/>
      <c r="X10" s="83"/>
      <c r="Y10" s="83"/>
      <c r="Z10" s="83"/>
      <c r="AA10" s="83"/>
      <c r="AB10" s="83"/>
      <c r="AC10" s="83"/>
      <c r="AD10" s="83"/>
      <c r="AE10" s="83"/>
      <c r="AF10" s="83"/>
      <c r="AG10" s="83"/>
      <c r="AH10" s="83"/>
      <c r="AI10" s="83"/>
      <c r="AJ10" s="83"/>
      <c r="AK10" s="83"/>
      <c r="AL10" s="83"/>
      <c r="AM10" s="83"/>
      <c r="AN10" s="83"/>
      <c r="AO10" s="83"/>
      <c r="AP10" s="83"/>
      <c r="AQ10" s="83"/>
      <c r="AR10" s="83"/>
      <c r="AS10" s="83"/>
      <c r="AT10" s="83"/>
      <c r="AU10" s="83"/>
      <c r="AV10" s="83"/>
      <c r="AW10" s="83"/>
      <c r="AX10" s="83"/>
      <c r="AY10" s="83"/>
      <c r="AZ10" s="83"/>
      <c r="BA10" s="83"/>
      <c r="BB10" s="83"/>
      <c r="BC10" s="83"/>
      <c r="BD10" s="83"/>
      <c r="BE10" s="83"/>
      <c r="BF10" s="83"/>
      <c r="BG10" s="83"/>
      <c r="BH10" s="83"/>
      <c r="BI10" s="83"/>
      <c r="BJ10" s="83"/>
      <c r="BK10" s="83"/>
      <c r="BL10" s="83"/>
      <c r="BM10" s="83"/>
      <c r="BN10" s="83"/>
      <c r="BO10" s="83"/>
      <c r="BP10" s="83"/>
      <c r="BQ10" s="83"/>
      <c r="BR10" s="83"/>
      <c r="BS10" s="83"/>
      <c r="BT10" s="83"/>
      <c r="BU10" s="83"/>
      <c r="BV10" s="83"/>
      <c r="BW10" s="83"/>
      <c r="BX10" s="83"/>
      <c r="BY10" s="83"/>
      <c r="BZ10" s="83"/>
      <c r="CA10" s="83"/>
      <c r="CB10" s="83"/>
      <c r="CC10" s="83"/>
      <c r="CD10" s="83"/>
      <c r="CE10" s="83"/>
      <c r="CF10" s="83"/>
      <c r="CG10" s="83"/>
      <c r="CH10" s="83"/>
      <c r="CI10" s="83"/>
      <c r="CJ10" s="83"/>
      <c r="CK10" s="83"/>
      <c r="CL10" s="83"/>
      <c r="CM10" s="83"/>
      <c r="CN10" s="83"/>
      <c r="CO10" s="83"/>
      <c r="CP10" s="83"/>
      <c r="CQ10" s="83"/>
      <c r="CR10" s="83"/>
      <c r="CS10" s="83"/>
      <c r="CT10" s="83"/>
      <c r="CU10" s="83"/>
      <c r="CV10" s="83"/>
      <c r="CW10" s="83"/>
      <c r="CX10" s="83"/>
      <c r="CY10" s="83"/>
      <c r="CZ10" s="83"/>
      <c r="DA10" s="83"/>
      <c r="DB10" s="83"/>
      <c r="DC10" s="83"/>
      <c r="DD10" s="83"/>
      <c r="DE10" s="83"/>
      <c r="DF10" s="83"/>
      <c r="DG10" s="83"/>
      <c r="DH10" s="83"/>
      <c r="DI10" s="83"/>
      <c r="DJ10" s="83"/>
      <c r="DK10" s="83"/>
      <c r="DL10" s="83"/>
      <c r="DM10" s="83"/>
      <c r="DN10" s="83"/>
      <c r="DO10" s="83"/>
      <c r="DP10" s="83"/>
      <c r="DQ10" s="83"/>
      <c r="DR10" s="83"/>
      <c r="DS10" s="83"/>
      <c r="DT10" s="83"/>
      <c r="DU10" s="83"/>
      <c r="DV10" s="83"/>
      <c r="DW10" s="83"/>
      <c r="DX10" s="83"/>
      <c r="DY10" s="83"/>
      <c r="DZ10" s="83"/>
      <c r="EA10" s="83"/>
      <c r="EB10" s="83"/>
      <c r="EC10" s="83"/>
      <c r="ED10" s="83"/>
      <c r="EE10" s="83"/>
      <c r="EF10" s="83"/>
      <c r="EG10" s="83"/>
      <c r="EH10" s="83"/>
      <c r="EI10" s="83"/>
      <c r="EJ10" s="83"/>
      <c r="EK10" s="83"/>
      <c r="EL10" s="83"/>
      <c r="EM10" s="83"/>
      <c r="EN10" s="83"/>
      <c r="EO10" s="83"/>
      <c r="EP10" s="83"/>
      <c r="EQ10" s="83"/>
      <c r="ER10" s="83"/>
      <c r="ES10" s="83"/>
      <c r="ET10" s="83"/>
      <c r="EU10" s="83"/>
      <c r="EV10" s="83"/>
      <c r="EW10" s="83"/>
      <c r="EX10" s="83"/>
      <c r="EY10" s="83"/>
      <c r="EZ10" s="83"/>
      <c r="FA10" s="83"/>
      <c r="FB10" s="83"/>
      <c r="FC10" s="83"/>
      <c r="FD10" s="83"/>
      <c r="FE10" s="83"/>
      <c r="FF10" s="83"/>
      <c r="FG10" s="83"/>
      <c r="FH10" s="83"/>
      <c r="FI10" s="83"/>
      <c r="FJ10" s="83"/>
    </row>
    <row r="11" spans="1:166" s="83" customFormat="1" x14ac:dyDescent="0.25">
      <c r="A11" s="688" t="s">
        <v>680</v>
      </c>
      <c r="B11" s="689" t="s">
        <v>158</v>
      </c>
      <c r="C11" s="690">
        <v>10878</v>
      </c>
      <c r="D11" s="690"/>
      <c r="E11" s="692">
        <v>1</v>
      </c>
      <c r="F11" s="692"/>
      <c r="G11" s="692"/>
      <c r="H11" s="692"/>
      <c r="I11" s="692"/>
      <c r="J11" s="692"/>
      <c r="K11" s="692"/>
      <c r="L11" s="692"/>
      <c r="M11" s="692"/>
      <c r="N11" s="692"/>
      <c r="O11" s="692"/>
      <c r="P11" s="795"/>
      <c r="Q11" s="796"/>
    </row>
    <row r="12" spans="1:166" s="83" customFormat="1" x14ac:dyDescent="0.25">
      <c r="A12" s="688" t="s">
        <v>815</v>
      </c>
      <c r="B12" s="689" t="s">
        <v>449</v>
      </c>
      <c r="C12" s="690">
        <v>8956</v>
      </c>
      <c r="D12" s="690"/>
      <c r="E12" s="692">
        <v>8.6999999999999994E-2</v>
      </c>
      <c r="F12" s="692">
        <v>0.91300000000000003</v>
      </c>
      <c r="G12" s="690"/>
      <c r="H12" s="690"/>
      <c r="I12" s="692"/>
      <c r="J12" s="692"/>
      <c r="K12" s="692"/>
      <c r="L12" s="692"/>
      <c r="M12" s="692"/>
      <c r="N12" s="692"/>
      <c r="O12" s="692"/>
      <c r="P12" s="795"/>
      <c r="Q12" s="796"/>
    </row>
    <row r="13" spans="1:166" s="83" customFormat="1" x14ac:dyDescent="0.25">
      <c r="A13" s="688" t="s">
        <v>761</v>
      </c>
      <c r="B13" s="689" t="s">
        <v>406</v>
      </c>
      <c r="C13" s="690">
        <v>5875</v>
      </c>
      <c r="D13" s="690"/>
      <c r="E13" s="692">
        <v>0.29199999999999998</v>
      </c>
      <c r="F13" s="692">
        <v>0.20799999999999999</v>
      </c>
      <c r="G13" s="690"/>
      <c r="H13" s="692"/>
      <c r="I13" s="692"/>
      <c r="J13" s="692"/>
      <c r="K13" s="692"/>
      <c r="L13" s="692"/>
      <c r="M13" s="692"/>
      <c r="N13" s="692"/>
      <c r="O13" s="692"/>
      <c r="P13" s="795"/>
      <c r="Q13" s="796"/>
    </row>
    <row r="14" spans="1:166" s="802" customFormat="1" x14ac:dyDescent="0.25">
      <c r="A14" s="798" t="s">
        <v>816</v>
      </c>
      <c r="B14" s="799" t="s">
        <v>784</v>
      </c>
      <c r="C14" s="800">
        <v>5868</v>
      </c>
      <c r="D14" s="800"/>
      <c r="E14" s="693">
        <v>0.7</v>
      </c>
      <c r="F14" s="693">
        <v>0.3</v>
      </c>
      <c r="G14" s="798"/>
      <c r="H14" s="693"/>
      <c r="I14" s="693"/>
      <c r="J14" s="693"/>
      <c r="K14" s="693"/>
      <c r="L14" s="693"/>
      <c r="M14" s="693"/>
      <c r="N14" s="693"/>
      <c r="O14" s="693"/>
      <c r="P14" s="801"/>
      <c r="Q14" s="694"/>
    </row>
    <row r="15" spans="1:166" s="802" customFormat="1" x14ac:dyDescent="0.25">
      <c r="A15" s="798" t="s">
        <v>817</v>
      </c>
      <c r="B15" s="799" t="s">
        <v>818</v>
      </c>
      <c r="C15" s="800">
        <v>5155</v>
      </c>
      <c r="D15" s="800"/>
      <c r="E15" s="693">
        <v>0.8</v>
      </c>
      <c r="F15" s="693">
        <v>0.2</v>
      </c>
      <c r="G15" s="693"/>
      <c r="H15" s="693"/>
      <c r="I15" s="693"/>
      <c r="J15" s="693"/>
      <c r="K15" s="693"/>
      <c r="L15" s="693"/>
      <c r="M15" s="693"/>
      <c r="N15" s="693"/>
      <c r="O15" s="693"/>
      <c r="P15" s="803"/>
      <c r="Q15" s="694"/>
    </row>
    <row r="16" spans="1:166" s="802" customFormat="1" x14ac:dyDescent="0.25">
      <c r="A16" s="798" t="s">
        <v>819</v>
      </c>
      <c r="B16" s="799" t="s">
        <v>820</v>
      </c>
      <c r="C16" s="800">
        <v>5152</v>
      </c>
      <c r="D16" s="800"/>
      <c r="E16" s="693">
        <v>0.60799999999999998</v>
      </c>
      <c r="F16" s="693">
        <v>0.192</v>
      </c>
      <c r="G16" s="693"/>
      <c r="H16" s="693"/>
      <c r="I16" s="693"/>
      <c r="J16" s="693"/>
      <c r="K16" s="693"/>
      <c r="L16" s="693"/>
      <c r="M16" s="693"/>
      <c r="N16" s="693"/>
      <c r="O16" s="693"/>
      <c r="P16" s="803"/>
      <c r="Q16" s="694"/>
    </row>
    <row r="17" spans="1:17" s="802" customFormat="1" x14ac:dyDescent="0.25">
      <c r="A17" s="798" t="s">
        <v>504</v>
      </c>
      <c r="B17" s="799" t="s">
        <v>821</v>
      </c>
      <c r="C17" s="800">
        <v>5118</v>
      </c>
      <c r="D17" s="800"/>
      <c r="E17" s="693">
        <v>1</v>
      </c>
      <c r="F17" s="693"/>
      <c r="G17" s="693"/>
      <c r="H17" s="693"/>
      <c r="I17" s="693"/>
      <c r="J17" s="693"/>
      <c r="K17" s="693"/>
      <c r="L17" s="693"/>
      <c r="M17" s="693"/>
      <c r="N17" s="693"/>
      <c r="O17" s="693"/>
      <c r="P17" s="803"/>
      <c r="Q17" s="694"/>
    </row>
    <row r="18" spans="1:17" s="210" customFormat="1" x14ac:dyDescent="0.25">
      <c r="A18" s="66" t="s">
        <v>822</v>
      </c>
      <c r="B18" s="75" t="s">
        <v>207</v>
      </c>
      <c r="C18" s="86">
        <v>4615</v>
      </c>
      <c r="D18" s="86"/>
      <c r="E18" s="209">
        <v>0.5</v>
      </c>
      <c r="F18" s="209"/>
      <c r="H18" s="66"/>
      <c r="I18" s="209"/>
      <c r="J18" s="209"/>
      <c r="K18" s="209"/>
      <c r="L18" s="209"/>
      <c r="M18" s="209"/>
      <c r="N18" s="209"/>
      <c r="O18" s="209"/>
      <c r="P18" s="212"/>
      <c r="Q18" s="91"/>
    </row>
    <row r="19" spans="1:17" s="802" customFormat="1" x14ac:dyDescent="0.25">
      <c r="A19" s="798" t="s">
        <v>823</v>
      </c>
      <c r="B19" s="799" t="s">
        <v>824</v>
      </c>
      <c r="C19" s="800">
        <v>4456</v>
      </c>
      <c r="D19" s="800"/>
      <c r="E19" s="693">
        <v>0.92300000000000004</v>
      </c>
      <c r="F19" s="693">
        <v>7.6999999999999999E-2</v>
      </c>
      <c r="G19" s="693"/>
      <c r="H19" s="693"/>
      <c r="I19" s="693"/>
      <c r="J19" s="693"/>
      <c r="K19" s="693"/>
      <c r="L19" s="693"/>
      <c r="M19" s="693"/>
      <c r="N19" s="693"/>
      <c r="O19" s="693"/>
      <c r="P19" s="803"/>
      <c r="Q19" s="694"/>
    </row>
    <row r="20" spans="1:17" s="802" customFormat="1" x14ac:dyDescent="0.25">
      <c r="A20" s="798" t="s">
        <v>825</v>
      </c>
      <c r="B20" s="799" t="s">
        <v>277</v>
      </c>
      <c r="C20" s="800">
        <v>4415</v>
      </c>
      <c r="D20" s="800"/>
      <c r="E20" s="693">
        <v>0.71699999999999997</v>
      </c>
      <c r="F20" s="693">
        <v>0.28299999999999997</v>
      </c>
      <c r="G20" s="693"/>
      <c r="H20" s="693"/>
      <c r="I20" s="693"/>
      <c r="J20" s="693"/>
      <c r="K20" s="693"/>
      <c r="L20" s="693"/>
      <c r="M20" s="693"/>
      <c r="N20" s="693"/>
      <c r="O20" s="693"/>
      <c r="P20" s="803"/>
      <c r="Q20" s="694"/>
    </row>
    <row r="21" spans="1:17" s="802" customFormat="1" x14ac:dyDescent="0.25">
      <c r="A21" s="798" t="s">
        <v>826</v>
      </c>
      <c r="B21" s="799" t="s">
        <v>449</v>
      </c>
      <c r="C21" s="800">
        <v>4222</v>
      </c>
      <c r="D21" s="800"/>
      <c r="E21" s="804">
        <v>0.5</v>
      </c>
      <c r="F21" s="805">
        <v>0.2</v>
      </c>
      <c r="G21" s="805"/>
      <c r="H21" s="693"/>
      <c r="I21" s="693"/>
      <c r="J21" s="693"/>
      <c r="K21" s="693"/>
      <c r="L21" s="693"/>
      <c r="M21" s="693"/>
      <c r="N21" s="693"/>
      <c r="O21" s="693"/>
      <c r="P21" s="803"/>
      <c r="Q21" s="694"/>
    </row>
    <row r="22" spans="1:17" s="802" customFormat="1" x14ac:dyDescent="0.25">
      <c r="A22" s="798" t="s">
        <v>827</v>
      </c>
      <c r="B22" s="799" t="s">
        <v>374</v>
      </c>
      <c r="C22" s="800">
        <v>4153</v>
      </c>
      <c r="D22" s="800"/>
      <c r="E22" s="805">
        <v>0.69199999999999995</v>
      </c>
      <c r="F22" s="693">
        <v>0.308</v>
      </c>
      <c r="H22" s="798"/>
      <c r="I22" s="693"/>
      <c r="J22" s="693"/>
      <c r="K22" s="693"/>
      <c r="L22" s="693"/>
      <c r="M22" s="693"/>
      <c r="N22" s="693"/>
      <c r="O22" s="693"/>
      <c r="P22" s="803"/>
      <c r="Q22" s="694"/>
    </row>
    <row r="23" spans="1:17" s="802" customFormat="1" x14ac:dyDescent="0.25">
      <c r="A23" s="806" t="s">
        <v>828</v>
      </c>
      <c r="B23" s="798" t="s">
        <v>829</v>
      </c>
      <c r="C23" s="807">
        <v>4068</v>
      </c>
      <c r="D23" s="808" t="s">
        <v>229</v>
      </c>
      <c r="E23" s="804">
        <v>1</v>
      </c>
      <c r="F23" s="805"/>
      <c r="G23" s="805"/>
      <c r="H23" s="693"/>
      <c r="I23" s="693"/>
      <c r="J23" s="693"/>
      <c r="K23" s="693"/>
      <c r="L23" s="693"/>
      <c r="M23" s="693"/>
      <c r="N23" s="693"/>
      <c r="O23" s="693"/>
      <c r="P23" s="803"/>
      <c r="Q23" s="694"/>
    </row>
    <row r="24" spans="1:17" s="802" customFormat="1" x14ac:dyDescent="0.25">
      <c r="A24" s="798" t="s">
        <v>830</v>
      </c>
      <c r="B24" s="799" t="s">
        <v>776</v>
      </c>
      <c r="C24" s="800">
        <v>4033</v>
      </c>
      <c r="D24" s="800"/>
      <c r="E24" s="693">
        <v>1</v>
      </c>
      <c r="F24" s="693"/>
      <c r="G24" s="693"/>
      <c r="H24" s="693"/>
      <c r="I24" s="693"/>
      <c r="J24" s="693"/>
      <c r="K24" s="693"/>
      <c r="L24" s="693"/>
      <c r="M24" s="693"/>
      <c r="N24" s="693"/>
      <c r="O24" s="693"/>
      <c r="P24" s="803"/>
      <c r="Q24" s="694"/>
    </row>
    <row r="25" spans="1:17" s="802" customFormat="1" x14ac:dyDescent="0.25">
      <c r="A25" s="806" t="s">
        <v>831</v>
      </c>
      <c r="B25" s="798" t="s">
        <v>158</v>
      </c>
      <c r="C25" s="807">
        <v>2988</v>
      </c>
      <c r="D25" s="807"/>
      <c r="E25" s="804"/>
      <c r="F25" s="805"/>
      <c r="G25" s="805">
        <v>0.9</v>
      </c>
      <c r="H25" s="804">
        <v>0.1</v>
      </c>
      <c r="I25" s="805"/>
      <c r="J25" s="693"/>
      <c r="K25" s="693"/>
      <c r="L25" s="693"/>
      <c r="M25" s="693"/>
      <c r="N25" s="693"/>
      <c r="O25" s="693"/>
      <c r="P25" s="803"/>
      <c r="Q25" s="694"/>
    </row>
    <row r="26" spans="1:17" s="802" customFormat="1" x14ac:dyDescent="0.25">
      <c r="A26" s="806" t="s">
        <v>373</v>
      </c>
      <c r="B26" s="798" t="s">
        <v>832</v>
      </c>
      <c r="C26" s="807">
        <v>2465</v>
      </c>
      <c r="D26" s="807"/>
      <c r="E26" s="804"/>
      <c r="F26" s="805"/>
      <c r="G26" s="805">
        <v>0.6</v>
      </c>
      <c r="H26" s="804"/>
      <c r="I26" s="805"/>
      <c r="J26" s="693"/>
      <c r="K26" s="693"/>
      <c r="L26" s="693"/>
      <c r="M26" s="693"/>
      <c r="N26" s="693"/>
      <c r="O26" s="693"/>
      <c r="P26" s="803"/>
      <c r="Q26" s="694"/>
    </row>
    <row r="27" spans="1:17" s="802" customFormat="1" x14ac:dyDescent="0.25">
      <c r="A27" s="806" t="s">
        <v>833</v>
      </c>
      <c r="B27" s="798" t="s">
        <v>231</v>
      </c>
      <c r="C27" s="807">
        <v>2455</v>
      </c>
      <c r="D27" s="807">
        <v>1080</v>
      </c>
      <c r="E27" s="804"/>
      <c r="F27" s="805"/>
      <c r="G27" s="805">
        <v>0.875</v>
      </c>
      <c r="H27" s="693">
        <v>0.125</v>
      </c>
      <c r="I27" s="693"/>
      <c r="J27" s="693"/>
      <c r="K27" s="693"/>
      <c r="L27" s="693"/>
      <c r="M27" s="693"/>
      <c r="N27" s="693"/>
      <c r="O27" s="693"/>
      <c r="P27" s="803"/>
      <c r="Q27" s="694"/>
    </row>
    <row r="28" spans="1:17" s="802" customFormat="1" x14ac:dyDescent="0.25">
      <c r="A28" s="806" t="s">
        <v>834</v>
      </c>
      <c r="B28" s="798" t="s">
        <v>835</v>
      </c>
      <c r="C28" s="807">
        <v>2407</v>
      </c>
      <c r="D28" s="807"/>
      <c r="E28" s="804"/>
      <c r="F28" s="805"/>
      <c r="G28" s="805">
        <v>0.8</v>
      </c>
      <c r="H28" s="693">
        <v>0.2</v>
      </c>
      <c r="I28" s="693"/>
      <c r="J28" s="693"/>
      <c r="K28" s="693"/>
      <c r="L28" s="693"/>
      <c r="M28" s="693"/>
      <c r="N28" s="693"/>
      <c r="O28" s="693"/>
      <c r="P28" s="803"/>
      <c r="Q28" s="694"/>
    </row>
    <row r="29" spans="1:17" s="802" customFormat="1" x14ac:dyDescent="0.25">
      <c r="A29" s="806" t="s">
        <v>836</v>
      </c>
      <c r="B29" s="798" t="s">
        <v>531</v>
      </c>
      <c r="C29" s="807">
        <v>2079</v>
      </c>
      <c r="D29" s="807"/>
      <c r="E29" s="804"/>
      <c r="F29" s="805"/>
      <c r="G29" s="805">
        <v>0.45</v>
      </c>
      <c r="H29" s="693">
        <v>0.35</v>
      </c>
      <c r="I29" s="693"/>
      <c r="J29" s="693"/>
      <c r="K29" s="693">
        <v>0.1</v>
      </c>
      <c r="L29" s="693"/>
      <c r="M29" s="693"/>
      <c r="N29" s="693"/>
      <c r="O29" s="693"/>
      <c r="P29" s="803"/>
      <c r="Q29" s="694"/>
    </row>
    <row r="30" spans="1:17" s="802" customFormat="1" x14ac:dyDescent="0.25">
      <c r="A30" s="806" t="s">
        <v>837</v>
      </c>
      <c r="B30" s="798" t="s">
        <v>838</v>
      </c>
      <c r="C30" s="807">
        <v>1848</v>
      </c>
      <c r="D30" s="807"/>
      <c r="E30" s="804"/>
      <c r="F30" s="805"/>
      <c r="G30" s="805"/>
      <c r="H30" s="693"/>
      <c r="I30" s="693"/>
      <c r="J30" s="693"/>
      <c r="K30" s="693">
        <v>1</v>
      </c>
      <c r="L30" s="693"/>
      <c r="M30" s="693"/>
      <c r="N30" s="693"/>
      <c r="O30" s="693"/>
      <c r="P30" s="803"/>
      <c r="Q30" s="694"/>
    </row>
    <row r="31" spans="1:17" s="802" customFormat="1" x14ac:dyDescent="0.25">
      <c r="A31" s="806" t="s">
        <v>839</v>
      </c>
      <c r="B31" s="798" t="s">
        <v>445</v>
      </c>
      <c r="C31" s="807">
        <v>1547</v>
      </c>
      <c r="D31" s="807"/>
      <c r="E31" s="804"/>
      <c r="F31" s="805"/>
      <c r="G31" s="805"/>
      <c r="H31" s="693"/>
      <c r="I31" s="693"/>
      <c r="J31" s="693"/>
      <c r="K31" s="693">
        <v>0.1</v>
      </c>
      <c r="L31" s="693"/>
      <c r="M31" s="693">
        <v>0.9</v>
      </c>
      <c r="N31" s="693"/>
      <c r="O31" s="693"/>
      <c r="P31" s="803"/>
      <c r="Q31" s="694"/>
    </row>
    <row r="32" spans="1:17" s="802" customFormat="1" x14ac:dyDescent="0.25">
      <c r="A32" s="806" t="s">
        <v>840</v>
      </c>
      <c r="B32" s="798" t="s">
        <v>311</v>
      </c>
      <c r="C32" s="807">
        <v>1467</v>
      </c>
      <c r="D32" s="807"/>
      <c r="E32" s="804"/>
      <c r="F32" s="805"/>
      <c r="G32" s="805"/>
      <c r="H32" s="693"/>
      <c r="I32" s="693"/>
      <c r="J32" s="693"/>
      <c r="K32" s="693"/>
      <c r="L32" s="693"/>
      <c r="M32" s="693"/>
      <c r="N32" s="693">
        <v>0.1</v>
      </c>
      <c r="O32" s="693"/>
      <c r="P32" s="803"/>
      <c r="Q32" s="694"/>
    </row>
    <row r="33" spans="1:18" s="802" customFormat="1" x14ac:dyDescent="0.25">
      <c r="A33" s="806" t="s">
        <v>797</v>
      </c>
      <c r="B33" s="798" t="s">
        <v>374</v>
      </c>
      <c r="C33" s="807">
        <v>1381</v>
      </c>
      <c r="D33" s="807"/>
      <c r="E33" s="804"/>
      <c r="F33" s="805"/>
      <c r="G33" s="805"/>
      <c r="H33" s="693"/>
      <c r="I33" s="693"/>
      <c r="J33" s="693"/>
      <c r="K33" s="693"/>
      <c r="L33" s="693"/>
      <c r="M33" s="693">
        <v>0.2</v>
      </c>
      <c r="N33" s="693"/>
      <c r="O33" s="693"/>
      <c r="P33" s="803"/>
      <c r="Q33" s="694"/>
    </row>
    <row r="34" spans="1:18" s="802" customFormat="1" x14ac:dyDescent="0.25">
      <c r="A34" s="806" t="s">
        <v>452</v>
      </c>
      <c r="B34" s="798" t="s">
        <v>336</v>
      </c>
      <c r="C34" s="807">
        <v>1189</v>
      </c>
      <c r="D34" s="807"/>
      <c r="E34" s="804"/>
      <c r="F34" s="805"/>
      <c r="G34" s="805"/>
      <c r="H34" s="693"/>
      <c r="I34" s="693"/>
      <c r="J34" s="693"/>
      <c r="K34" s="693">
        <v>0.1</v>
      </c>
      <c r="L34" s="693"/>
      <c r="M34" s="693">
        <v>0.754</v>
      </c>
      <c r="N34" s="693">
        <v>0.14599999999999999</v>
      </c>
      <c r="O34" s="693"/>
      <c r="P34" s="803"/>
      <c r="Q34" s="694"/>
    </row>
    <row r="35" spans="1:18" s="802" customFormat="1" x14ac:dyDescent="0.25">
      <c r="A35" s="806" t="s">
        <v>841</v>
      </c>
      <c r="B35" s="798" t="s">
        <v>417</v>
      </c>
      <c r="C35" s="807">
        <v>862</v>
      </c>
      <c r="D35" s="807"/>
      <c r="E35" s="804"/>
      <c r="F35" s="805"/>
      <c r="G35" s="805"/>
      <c r="H35" s="693"/>
      <c r="I35" s="693"/>
      <c r="J35" s="693"/>
      <c r="K35" s="693"/>
      <c r="L35" s="693"/>
      <c r="M35" s="693">
        <v>0.6</v>
      </c>
      <c r="N35" s="693"/>
      <c r="O35" s="693"/>
      <c r="P35" s="803"/>
      <c r="Q35" s="694"/>
    </row>
    <row r="36" spans="1:18" s="802" customFormat="1" x14ac:dyDescent="0.25">
      <c r="A36" s="806" t="s">
        <v>842</v>
      </c>
      <c r="B36" s="798" t="s">
        <v>233</v>
      </c>
      <c r="C36" s="807">
        <v>728</v>
      </c>
      <c r="D36" s="807"/>
      <c r="E36" s="804"/>
      <c r="F36" s="805"/>
      <c r="G36" s="805"/>
      <c r="H36" s="693"/>
      <c r="I36" s="693"/>
      <c r="J36" s="693"/>
      <c r="K36" s="693"/>
      <c r="L36" s="693"/>
      <c r="M36" s="693">
        <v>1</v>
      </c>
      <c r="N36" s="693"/>
      <c r="O36" s="693"/>
      <c r="P36" s="803"/>
      <c r="Q36" s="694"/>
      <c r="R36" s="809"/>
    </row>
    <row r="37" spans="1:18" s="802" customFormat="1" x14ac:dyDescent="0.25">
      <c r="A37" s="806" t="s">
        <v>1503</v>
      </c>
      <c r="B37" s="798" t="s">
        <v>1155</v>
      </c>
      <c r="C37" s="807">
        <v>146</v>
      </c>
      <c r="D37" s="807"/>
      <c r="E37" s="804"/>
      <c r="F37" s="805"/>
      <c r="G37" s="805"/>
      <c r="H37" s="693"/>
      <c r="I37" s="693"/>
      <c r="J37" s="693"/>
      <c r="K37" s="693">
        <v>3.6999999999999998E-2</v>
      </c>
      <c r="L37" s="693"/>
      <c r="M37" s="693">
        <v>0.2</v>
      </c>
      <c r="N37" s="693"/>
      <c r="O37" s="693"/>
      <c r="P37" s="803"/>
      <c r="Q37" s="694"/>
      <c r="R37" s="809"/>
    </row>
    <row r="38" spans="1:18" s="802" customFormat="1" x14ac:dyDescent="0.25">
      <c r="A38" s="806"/>
      <c r="B38" s="810"/>
      <c r="C38" s="811"/>
      <c r="D38" s="811"/>
      <c r="E38" s="804"/>
      <c r="F38" s="805"/>
      <c r="G38" s="805"/>
      <c r="H38" s="693"/>
      <c r="I38" s="693"/>
      <c r="J38" s="693"/>
      <c r="K38" s="693"/>
      <c r="L38" s="693"/>
      <c r="M38" s="693"/>
      <c r="N38" s="693"/>
      <c r="O38" s="693"/>
      <c r="P38" s="803"/>
      <c r="Q38" s="694"/>
    </row>
    <row r="39" spans="1:18" s="83" customFormat="1" x14ac:dyDescent="0.25">
      <c r="A39" s="1177" t="s">
        <v>188</v>
      </c>
      <c r="B39" s="1181"/>
      <c r="C39" s="812"/>
      <c r="D39" s="813"/>
      <c r="E39" s="814"/>
      <c r="F39" s="814">
        <f>SUM(F7:F38)</f>
        <v>3.0810000000000004</v>
      </c>
      <c r="G39" s="814"/>
      <c r="H39" s="814">
        <f>SUM(H7:H38)</f>
        <v>0.77500000000000002</v>
      </c>
      <c r="I39" s="815"/>
      <c r="J39" s="815">
        <f>SUM(J7:J38)</f>
        <v>0</v>
      </c>
      <c r="K39" s="815"/>
      <c r="L39" s="815">
        <f>SUM(L7:L38)</f>
        <v>0</v>
      </c>
      <c r="M39" s="815"/>
      <c r="N39" s="815">
        <f>SUM(N7:N38)</f>
        <v>0.246</v>
      </c>
      <c r="O39" s="812"/>
      <c r="P39" s="816"/>
      <c r="Q39" s="816"/>
    </row>
    <row r="40" spans="1:18" s="83" customFormat="1" x14ac:dyDescent="0.25">
      <c r="A40" s="1182" t="s">
        <v>189</v>
      </c>
      <c r="B40" s="1183"/>
      <c r="C40" s="817"/>
      <c r="D40" s="818"/>
      <c r="E40" s="1185">
        <f>SUM(F39+H39+J39+L39+N39)</f>
        <v>4.1020000000000003</v>
      </c>
      <c r="F40" s="1186"/>
      <c r="G40" s="1186"/>
      <c r="H40" s="1186"/>
      <c r="I40" s="1187"/>
      <c r="J40" s="1187"/>
      <c r="K40" s="1187"/>
      <c r="L40" s="1187"/>
      <c r="M40" s="1187"/>
      <c r="N40" s="1188"/>
      <c r="O40" s="817"/>
      <c r="P40" s="819"/>
      <c r="Q40" s="819"/>
    </row>
    <row r="41" spans="1:18" s="825" customFormat="1" x14ac:dyDescent="0.25">
      <c r="A41" s="1177" t="s">
        <v>190</v>
      </c>
      <c r="B41" s="1178"/>
      <c r="C41" s="820"/>
      <c r="D41" s="821"/>
      <c r="E41" s="1179">
        <f>SUM(E7:F38)</f>
        <v>15.5</v>
      </c>
      <c r="F41" s="1180"/>
      <c r="G41" s="1179">
        <f>SUM(G7:H38)</f>
        <v>4.4000000000000004</v>
      </c>
      <c r="H41" s="1180"/>
      <c r="I41" s="1179">
        <f>SUM(I7:J38)</f>
        <v>0</v>
      </c>
      <c r="J41" s="1184"/>
      <c r="K41" s="1179">
        <f>SUM(K7:L38)</f>
        <v>1.3370000000000002</v>
      </c>
      <c r="L41" s="1184"/>
      <c r="M41" s="1179">
        <f>SUM(M7:N38)</f>
        <v>3.9000000000000004</v>
      </c>
      <c r="N41" s="1184"/>
      <c r="O41" s="822">
        <f>SUM(O7:O38)</f>
        <v>0</v>
      </c>
      <c r="P41" s="823"/>
      <c r="Q41" s="824"/>
    </row>
    <row r="42" spans="1:18" s="825" customFormat="1" x14ac:dyDescent="0.25">
      <c r="A42" s="826" t="s">
        <v>191</v>
      </c>
      <c r="B42" s="827">
        <f>E41/(E41+G41+I41+K41)*100</f>
        <v>72.985826623346057</v>
      </c>
      <c r="C42" s="821"/>
      <c r="D42" s="821"/>
      <c r="E42" s="821"/>
      <c r="F42" s="821"/>
      <c r="G42" s="821"/>
      <c r="H42" s="821"/>
      <c r="I42" s="821"/>
      <c r="J42" s="821"/>
      <c r="K42" s="821"/>
      <c r="L42" s="821"/>
      <c r="M42" s="821"/>
      <c r="N42" s="821"/>
      <c r="O42" s="821"/>
      <c r="P42" s="828"/>
      <c r="Q42" s="828"/>
    </row>
    <row r="43" spans="1:18" s="83" customFormat="1" x14ac:dyDescent="0.25">
      <c r="A43" s="115"/>
      <c r="B43" s="115"/>
      <c r="C43" s="611"/>
      <c r="D43" s="611"/>
      <c r="E43" s="611"/>
      <c r="F43" s="611"/>
      <c r="G43" s="611"/>
      <c r="H43" s="611"/>
      <c r="I43" s="611"/>
      <c r="J43" s="611"/>
      <c r="K43" s="611"/>
      <c r="L43" s="611"/>
      <c r="M43" s="611"/>
      <c r="N43" s="611"/>
      <c r="O43" s="611"/>
      <c r="P43" s="115"/>
      <c r="Q43" s="115"/>
    </row>
    <row r="44" spans="1:18" s="825" customFormat="1" x14ac:dyDescent="0.25">
      <c r="A44" s="829" t="s">
        <v>192</v>
      </c>
      <c r="B44" s="829"/>
      <c r="C44" s="830"/>
      <c r="D44" s="830"/>
      <c r="E44" s="830"/>
      <c r="F44" s="830"/>
      <c r="G44" s="830"/>
      <c r="H44" s="830"/>
      <c r="I44" s="830"/>
      <c r="J44" s="830"/>
      <c r="K44" s="830"/>
      <c r="L44" s="830"/>
      <c r="M44" s="830"/>
      <c r="N44" s="830"/>
      <c r="O44" s="830"/>
      <c r="P44" s="831"/>
      <c r="Q44" s="829"/>
    </row>
    <row r="45" spans="1:18" s="83" customFormat="1" x14ac:dyDescent="0.25">
      <c r="A45" s="115" t="s">
        <v>1500</v>
      </c>
      <c r="B45" s="115"/>
      <c r="C45" s="611"/>
      <c r="D45" s="611"/>
      <c r="E45" s="611"/>
      <c r="F45" s="611"/>
      <c r="G45" s="611"/>
      <c r="H45" s="611"/>
      <c r="I45" s="611"/>
      <c r="J45" s="611"/>
      <c r="K45" s="611"/>
      <c r="L45" s="611"/>
      <c r="M45" s="611"/>
      <c r="N45" s="611"/>
      <c r="O45" s="611"/>
      <c r="P45" s="832"/>
      <c r="Q45" s="115"/>
    </row>
    <row r="46" spans="1:18" s="83" customFormat="1" x14ac:dyDescent="0.25">
      <c r="A46" s="115" t="s">
        <v>1501</v>
      </c>
      <c r="B46" s="115"/>
      <c r="C46" s="611"/>
      <c r="D46" s="611"/>
      <c r="E46" s="611"/>
      <c r="F46" s="611"/>
      <c r="G46" s="611"/>
      <c r="H46" s="611"/>
      <c r="I46" s="611"/>
      <c r="J46" s="611"/>
      <c r="K46" s="611"/>
      <c r="L46" s="611"/>
      <c r="M46" s="611"/>
      <c r="N46" s="611"/>
      <c r="O46" s="611"/>
      <c r="P46" s="115"/>
      <c r="Q46" s="115"/>
    </row>
    <row r="47" spans="1:18" s="83" customFormat="1" x14ac:dyDescent="0.25">
      <c r="A47" s="115" t="s">
        <v>843</v>
      </c>
      <c r="B47" s="115"/>
      <c r="C47" s="611"/>
      <c r="D47" s="611"/>
      <c r="E47" s="611"/>
      <c r="F47" s="611"/>
      <c r="G47" s="611"/>
      <c r="H47" s="611"/>
      <c r="I47" s="611"/>
      <c r="J47" s="611"/>
      <c r="K47" s="611"/>
      <c r="L47" s="611"/>
      <c r="M47" s="611"/>
      <c r="N47" s="611"/>
      <c r="O47" s="611"/>
      <c r="P47" s="115"/>
      <c r="Q47" s="115"/>
    </row>
    <row r="48" spans="1:18" s="83" customFormat="1" x14ac:dyDescent="0.25">
      <c r="A48" s="115" t="s">
        <v>1502</v>
      </c>
      <c r="B48" s="115"/>
      <c r="C48" s="611"/>
      <c r="D48" s="611"/>
      <c r="E48" s="611"/>
      <c r="F48" s="611"/>
      <c r="G48" s="611"/>
      <c r="H48" s="611"/>
      <c r="I48" s="611"/>
      <c r="J48" s="611"/>
      <c r="K48" s="611"/>
      <c r="L48" s="611"/>
      <c r="M48" s="611"/>
      <c r="N48" s="611"/>
      <c r="O48" s="611"/>
      <c r="P48" s="115"/>
      <c r="Q48" s="115"/>
    </row>
    <row r="49" spans="1:17" s="83" customFormat="1" x14ac:dyDescent="0.25">
      <c r="A49" s="833" t="s">
        <v>1504</v>
      </c>
      <c r="B49" s="115"/>
      <c r="C49" s="611"/>
      <c r="D49" s="611"/>
      <c r="E49" s="611"/>
      <c r="F49" s="611"/>
      <c r="G49" s="611"/>
      <c r="H49" s="611"/>
      <c r="I49" s="611"/>
      <c r="J49" s="611"/>
      <c r="K49" s="611"/>
      <c r="L49" s="611"/>
      <c r="M49" s="611"/>
      <c r="N49" s="611"/>
      <c r="O49" s="611"/>
      <c r="P49" s="115"/>
      <c r="Q49" s="115"/>
    </row>
    <row r="50" spans="1:17" s="83" customFormat="1" x14ac:dyDescent="0.25">
      <c r="A50" s="833" t="s">
        <v>1505</v>
      </c>
      <c r="B50" s="115"/>
      <c r="C50" s="611"/>
      <c r="D50" s="611"/>
      <c r="E50" s="611"/>
      <c r="F50" s="611"/>
      <c r="G50" s="611"/>
      <c r="H50" s="611"/>
      <c r="I50" s="611"/>
      <c r="J50" s="611"/>
      <c r="K50" s="611"/>
      <c r="L50" s="611"/>
      <c r="M50" s="611"/>
      <c r="N50" s="611"/>
      <c r="O50" s="611"/>
      <c r="P50" s="115"/>
      <c r="Q50" s="115"/>
    </row>
    <row r="51" spans="1:17" s="83" customFormat="1" x14ac:dyDescent="0.25">
      <c r="A51" s="833" t="s">
        <v>1506</v>
      </c>
      <c r="B51" s="115"/>
      <c r="C51" s="611"/>
      <c r="D51" s="611"/>
      <c r="E51" s="611"/>
      <c r="F51" s="611"/>
      <c r="G51" s="611"/>
      <c r="H51" s="611"/>
      <c r="I51" s="611"/>
      <c r="J51" s="611"/>
      <c r="K51" s="611"/>
      <c r="L51" s="611"/>
      <c r="M51" s="611"/>
      <c r="N51" s="611"/>
      <c r="O51" s="611"/>
      <c r="P51" s="115"/>
      <c r="Q51" s="115"/>
    </row>
    <row r="52" spans="1:17" s="83" customFormat="1" x14ac:dyDescent="0.25">
      <c r="A52" s="833" t="s">
        <v>1507</v>
      </c>
      <c r="B52" s="115"/>
      <c r="C52" s="611"/>
      <c r="D52" s="611"/>
      <c r="E52" s="611"/>
      <c r="F52" s="611"/>
      <c r="G52" s="611"/>
      <c r="H52" s="611"/>
      <c r="I52" s="611"/>
      <c r="J52" s="611"/>
      <c r="K52" s="611"/>
      <c r="L52" s="611"/>
      <c r="M52" s="611"/>
      <c r="N52" s="611"/>
      <c r="O52" s="611"/>
      <c r="P52" s="115"/>
      <c r="Q52" s="115"/>
    </row>
    <row r="53" spans="1:17" s="83" customFormat="1" x14ac:dyDescent="0.25">
      <c r="A53" s="833" t="s">
        <v>1508</v>
      </c>
      <c r="B53" s="115"/>
      <c r="C53" s="611"/>
      <c r="D53" s="611"/>
      <c r="E53" s="611"/>
      <c r="F53" s="611"/>
      <c r="G53" s="611"/>
      <c r="H53" s="611"/>
      <c r="I53" s="611"/>
      <c r="J53" s="611"/>
      <c r="K53" s="611"/>
      <c r="L53" s="611"/>
      <c r="M53" s="611"/>
      <c r="N53" s="611"/>
      <c r="O53" s="611"/>
      <c r="P53" s="115"/>
      <c r="Q53" s="115"/>
    </row>
    <row r="54" spans="1:17" s="83" customFormat="1" x14ac:dyDescent="0.25">
      <c r="A54" s="833" t="s">
        <v>844</v>
      </c>
      <c r="B54" s="115"/>
      <c r="C54" s="611"/>
      <c r="D54" s="611"/>
      <c r="E54" s="611"/>
      <c r="F54" s="611"/>
      <c r="G54" s="611"/>
      <c r="H54" s="611"/>
      <c r="I54" s="611"/>
      <c r="J54" s="611"/>
      <c r="K54" s="611"/>
      <c r="L54" s="611"/>
      <c r="M54" s="611"/>
      <c r="N54" s="611"/>
      <c r="O54" s="611"/>
      <c r="P54" s="115"/>
      <c r="Q54" s="115"/>
    </row>
    <row r="55" spans="1:17" s="83" customFormat="1" x14ac:dyDescent="0.25">
      <c r="A55" s="833" t="s">
        <v>1509</v>
      </c>
      <c r="B55" s="115"/>
      <c r="C55" s="611"/>
      <c r="D55" s="611"/>
      <c r="E55" s="611"/>
      <c r="F55" s="611"/>
      <c r="G55" s="611"/>
      <c r="H55" s="611"/>
      <c r="I55" s="611"/>
      <c r="J55" s="611"/>
      <c r="K55" s="611"/>
      <c r="L55" s="611"/>
      <c r="M55" s="611"/>
      <c r="N55" s="611"/>
      <c r="O55" s="611"/>
      <c r="P55" s="115"/>
      <c r="Q55" s="115"/>
    </row>
    <row r="56" spans="1:17" s="83" customFormat="1" x14ac:dyDescent="0.25">
      <c r="A56" s="833" t="s">
        <v>1510</v>
      </c>
      <c r="B56" s="115"/>
      <c r="C56" s="611"/>
      <c r="D56" s="611"/>
      <c r="E56" s="611"/>
      <c r="F56" s="611"/>
      <c r="G56" s="611"/>
      <c r="H56" s="611"/>
      <c r="I56" s="611"/>
      <c r="J56" s="611"/>
      <c r="K56" s="611"/>
      <c r="L56" s="611"/>
      <c r="M56" s="611"/>
      <c r="N56" s="611"/>
      <c r="O56" s="611"/>
      <c r="P56" s="115"/>
      <c r="Q56" s="115"/>
    </row>
    <row r="57" spans="1:17" s="83" customFormat="1" x14ac:dyDescent="0.25">
      <c r="A57" s="833" t="s">
        <v>1511</v>
      </c>
      <c r="B57" s="115"/>
      <c r="C57" s="611"/>
      <c r="D57" s="611"/>
      <c r="E57" s="611"/>
      <c r="F57" s="611"/>
      <c r="G57" s="611"/>
      <c r="H57" s="611"/>
      <c r="I57" s="611"/>
      <c r="J57" s="611"/>
      <c r="K57" s="611"/>
      <c r="L57" s="611"/>
      <c r="M57" s="611"/>
      <c r="N57" s="611"/>
      <c r="O57" s="611"/>
      <c r="P57" s="115"/>
      <c r="Q57" s="115"/>
    </row>
    <row r="58" spans="1:17" s="83" customFormat="1" x14ac:dyDescent="0.25">
      <c r="A58" s="833" t="s">
        <v>1512</v>
      </c>
      <c r="B58" s="115"/>
      <c r="C58" s="611"/>
      <c r="D58" s="611"/>
      <c r="E58" s="611"/>
      <c r="F58" s="611"/>
      <c r="G58" s="611"/>
      <c r="H58" s="611"/>
      <c r="I58" s="611"/>
      <c r="J58" s="611"/>
      <c r="K58" s="611"/>
      <c r="L58" s="611"/>
      <c r="M58" s="611"/>
      <c r="N58" s="611"/>
      <c r="O58" s="611"/>
      <c r="P58" s="115"/>
      <c r="Q58" s="115"/>
    </row>
    <row r="59" spans="1:17" s="83" customFormat="1" x14ac:dyDescent="0.25">
      <c r="A59" s="833" t="s">
        <v>1513</v>
      </c>
      <c r="B59" s="115"/>
      <c r="C59" s="611"/>
      <c r="D59" s="611"/>
      <c r="E59" s="611"/>
      <c r="F59" s="611"/>
      <c r="G59" s="611"/>
      <c r="H59" s="611"/>
      <c r="I59" s="611"/>
      <c r="J59" s="611"/>
      <c r="K59" s="611"/>
      <c r="L59" s="611"/>
      <c r="M59" s="611"/>
      <c r="N59" s="611"/>
      <c r="O59" s="611"/>
      <c r="P59" s="115"/>
      <c r="Q59" s="115"/>
    </row>
    <row r="60" spans="1:17" s="83" customFormat="1" x14ac:dyDescent="0.25">
      <c r="A60" s="115" t="s">
        <v>1514</v>
      </c>
      <c r="B60" s="115"/>
      <c r="C60" s="611"/>
      <c r="D60" s="611"/>
      <c r="E60" s="611"/>
      <c r="F60" s="611"/>
      <c r="G60" s="611"/>
      <c r="H60" s="611"/>
      <c r="I60" s="611"/>
      <c r="J60" s="611"/>
      <c r="K60" s="611"/>
      <c r="L60" s="611"/>
      <c r="M60" s="611"/>
      <c r="N60" s="611"/>
      <c r="O60" s="611"/>
      <c r="P60" s="115"/>
      <c r="Q60" s="115"/>
    </row>
    <row r="61" spans="1:17" s="115" customFormat="1" x14ac:dyDescent="0.25">
      <c r="A61" s="833" t="s">
        <v>1515</v>
      </c>
      <c r="C61" s="611"/>
      <c r="D61" s="611"/>
      <c r="E61" s="611"/>
      <c r="F61" s="611"/>
      <c r="G61" s="611"/>
      <c r="H61" s="611"/>
      <c r="I61" s="611"/>
      <c r="J61" s="611"/>
      <c r="K61" s="611"/>
      <c r="L61" s="611"/>
      <c r="M61" s="611"/>
      <c r="N61" s="611"/>
      <c r="O61" s="611"/>
    </row>
    <row r="62" spans="1:17" s="115" customFormat="1" x14ac:dyDescent="0.25">
      <c r="C62" s="611"/>
      <c r="D62" s="611"/>
      <c r="E62" s="611"/>
      <c r="F62" s="611"/>
      <c r="G62" s="611"/>
      <c r="H62" s="611"/>
      <c r="I62" s="611"/>
      <c r="J62" s="611"/>
      <c r="K62" s="611"/>
      <c r="L62" s="611"/>
      <c r="M62" s="611"/>
      <c r="N62" s="611"/>
      <c r="O62" s="611"/>
    </row>
    <row r="63" spans="1:17" s="115" customFormat="1" x14ac:dyDescent="0.25">
      <c r="C63" s="611"/>
      <c r="D63" s="611"/>
      <c r="E63" s="611"/>
      <c r="F63" s="611"/>
      <c r="G63" s="611"/>
      <c r="H63" s="611"/>
      <c r="I63" s="611"/>
      <c r="J63" s="611"/>
      <c r="K63" s="611"/>
      <c r="L63" s="611"/>
      <c r="M63" s="611"/>
      <c r="N63" s="611"/>
      <c r="O63" s="611"/>
    </row>
    <row r="64" spans="1:17" s="115" customFormat="1" x14ac:dyDescent="0.25">
      <c r="C64" s="611"/>
      <c r="D64" s="611"/>
      <c r="E64" s="611"/>
      <c r="F64" s="611"/>
      <c r="G64" s="611"/>
      <c r="H64" s="611"/>
      <c r="I64" s="611"/>
      <c r="J64" s="611"/>
      <c r="K64" s="611"/>
      <c r="L64" s="611"/>
      <c r="M64" s="611"/>
      <c r="N64" s="611"/>
      <c r="O64" s="611"/>
    </row>
    <row r="65" spans="3:15" s="568" customFormat="1" x14ac:dyDescent="0.25">
      <c r="C65" s="74"/>
      <c r="D65" s="74"/>
      <c r="E65" s="74"/>
      <c r="F65" s="74"/>
      <c r="G65" s="74"/>
      <c r="H65" s="74"/>
      <c r="I65" s="74"/>
      <c r="J65" s="74"/>
      <c r="K65" s="74"/>
      <c r="L65" s="74"/>
      <c r="M65" s="74"/>
      <c r="N65" s="74"/>
      <c r="O65" s="74"/>
    </row>
    <row r="66" spans="3:15" s="568" customFormat="1" x14ac:dyDescent="0.25">
      <c r="C66" s="74"/>
      <c r="D66" s="74"/>
      <c r="E66" s="74"/>
      <c r="F66" s="74"/>
      <c r="G66" s="74"/>
      <c r="H66" s="74"/>
      <c r="I66" s="74"/>
      <c r="J66" s="74"/>
      <c r="K66" s="74"/>
      <c r="L66" s="74"/>
      <c r="M66" s="74"/>
      <c r="N66" s="74"/>
      <c r="O66" s="74"/>
    </row>
    <row r="67" spans="3:15" s="568" customFormat="1" x14ac:dyDescent="0.25">
      <c r="C67" s="74"/>
      <c r="D67" s="74"/>
      <c r="E67" s="74"/>
      <c r="F67" s="74"/>
      <c r="G67" s="74"/>
      <c r="H67" s="74"/>
      <c r="I67" s="74"/>
      <c r="J67" s="74"/>
      <c r="K67" s="74"/>
      <c r="L67" s="74"/>
      <c r="M67" s="74"/>
      <c r="N67" s="74"/>
      <c r="O67" s="74"/>
    </row>
    <row r="68" spans="3:15" s="568" customFormat="1" x14ac:dyDescent="0.25">
      <c r="C68" s="74"/>
      <c r="D68" s="74"/>
      <c r="E68" s="74"/>
      <c r="F68" s="74"/>
      <c r="G68" s="74"/>
      <c r="H68" s="74"/>
      <c r="I68" s="74"/>
      <c r="J68" s="74"/>
      <c r="K68" s="74"/>
      <c r="L68" s="74"/>
      <c r="M68" s="74"/>
      <c r="N68" s="74"/>
      <c r="O68" s="74"/>
    </row>
    <row r="69" spans="3:15" s="568" customFormat="1" x14ac:dyDescent="0.25">
      <c r="C69" s="74"/>
      <c r="D69" s="74"/>
      <c r="E69" s="74"/>
      <c r="F69" s="74"/>
      <c r="G69" s="74"/>
      <c r="H69" s="74"/>
      <c r="I69" s="74"/>
      <c r="J69" s="74"/>
      <c r="K69" s="74"/>
      <c r="L69" s="74"/>
      <c r="M69" s="74"/>
      <c r="N69" s="74"/>
      <c r="O69" s="74"/>
    </row>
    <row r="70" spans="3:15" s="568" customFormat="1" x14ac:dyDescent="0.25">
      <c r="C70" s="74"/>
      <c r="D70" s="74"/>
      <c r="E70" s="74"/>
      <c r="F70" s="74"/>
      <c r="G70" s="74"/>
      <c r="H70" s="74"/>
      <c r="I70" s="74"/>
      <c r="J70" s="74"/>
      <c r="K70" s="74"/>
      <c r="L70" s="74"/>
      <c r="M70" s="74"/>
      <c r="N70" s="74"/>
      <c r="O70" s="74"/>
    </row>
    <row r="71" spans="3:15" s="568" customFormat="1" x14ac:dyDescent="0.25">
      <c r="C71" s="74"/>
      <c r="D71" s="74"/>
      <c r="E71" s="74"/>
      <c r="F71" s="74"/>
      <c r="G71" s="74"/>
      <c r="H71" s="74"/>
      <c r="I71" s="74"/>
      <c r="J71" s="74"/>
      <c r="K71" s="74"/>
      <c r="L71" s="74"/>
      <c r="M71" s="74"/>
      <c r="N71" s="74"/>
      <c r="O71" s="74"/>
    </row>
    <row r="72" spans="3:15" s="568" customFormat="1" x14ac:dyDescent="0.25">
      <c r="C72" s="74"/>
      <c r="D72" s="74"/>
      <c r="E72" s="74"/>
      <c r="F72" s="74"/>
      <c r="G72" s="74"/>
      <c r="H72" s="74"/>
      <c r="I72" s="74"/>
      <c r="J72" s="74"/>
      <c r="K72" s="74"/>
      <c r="L72" s="74"/>
      <c r="M72" s="74"/>
      <c r="N72" s="74"/>
      <c r="O72" s="74"/>
    </row>
    <row r="73" spans="3:15" s="568" customFormat="1" x14ac:dyDescent="0.25">
      <c r="C73" s="74"/>
      <c r="D73" s="74"/>
      <c r="E73" s="74"/>
      <c r="F73" s="74"/>
      <c r="G73" s="74"/>
      <c r="H73" s="74"/>
      <c r="I73" s="74"/>
      <c r="J73" s="74"/>
      <c r="K73" s="74"/>
      <c r="L73" s="74"/>
      <c r="M73" s="74"/>
      <c r="N73" s="74"/>
      <c r="O73" s="74"/>
    </row>
    <row r="74" spans="3:15" s="568" customFormat="1" x14ac:dyDescent="0.25">
      <c r="C74" s="74"/>
      <c r="D74" s="74"/>
      <c r="E74" s="74"/>
      <c r="F74" s="74"/>
      <c r="G74" s="74"/>
      <c r="H74" s="74"/>
      <c r="I74" s="74"/>
      <c r="J74" s="74"/>
      <c r="K74" s="74"/>
      <c r="L74" s="74"/>
      <c r="M74" s="74"/>
      <c r="N74" s="74"/>
      <c r="O74" s="74"/>
    </row>
    <row r="75" spans="3:15" s="568" customFormat="1" x14ac:dyDescent="0.25">
      <c r="C75" s="74"/>
      <c r="D75" s="74"/>
      <c r="E75" s="74"/>
      <c r="F75" s="74"/>
      <c r="G75" s="74"/>
      <c r="H75" s="74"/>
      <c r="I75" s="74"/>
      <c r="J75" s="74"/>
      <c r="K75" s="74"/>
      <c r="L75" s="74"/>
      <c r="M75" s="74"/>
      <c r="N75" s="74"/>
      <c r="O75" s="74"/>
    </row>
    <row r="76" spans="3:15" s="568" customFormat="1" x14ac:dyDescent="0.25">
      <c r="C76" s="74"/>
      <c r="D76" s="74"/>
      <c r="E76" s="74"/>
      <c r="F76" s="74"/>
      <c r="G76" s="74"/>
      <c r="H76" s="74"/>
      <c r="I76" s="74"/>
      <c r="J76" s="74"/>
      <c r="K76" s="74"/>
      <c r="L76" s="74"/>
      <c r="M76" s="74"/>
      <c r="N76" s="74"/>
      <c r="O76" s="74"/>
    </row>
    <row r="77" spans="3:15" s="568" customFormat="1" x14ac:dyDescent="0.25">
      <c r="C77" s="74"/>
      <c r="D77" s="74"/>
      <c r="E77" s="74"/>
      <c r="F77" s="74"/>
      <c r="G77" s="74"/>
      <c r="H77" s="74"/>
      <c r="I77" s="74"/>
      <c r="J77" s="74"/>
      <c r="K77" s="74"/>
      <c r="L77" s="74"/>
      <c r="M77" s="74"/>
      <c r="N77" s="74"/>
      <c r="O77" s="74"/>
    </row>
    <row r="78" spans="3:15" s="568" customFormat="1" x14ac:dyDescent="0.25">
      <c r="C78" s="74"/>
      <c r="D78" s="74"/>
      <c r="E78" s="74"/>
      <c r="F78" s="74"/>
      <c r="G78" s="74"/>
      <c r="H78" s="74"/>
      <c r="I78" s="74"/>
      <c r="J78" s="74"/>
      <c r="K78" s="74"/>
      <c r="L78" s="74"/>
      <c r="M78" s="74"/>
      <c r="N78" s="74"/>
      <c r="O78" s="74"/>
    </row>
    <row r="79" spans="3:15" s="568" customFormat="1" x14ac:dyDescent="0.25">
      <c r="C79" s="74"/>
      <c r="D79" s="74"/>
      <c r="E79" s="74"/>
      <c r="F79" s="74"/>
      <c r="G79" s="74"/>
      <c r="H79" s="74"/>
      <c r="I79" s="74"/>
      <c r="J79" s="74"/>
      <c r="K79" s="74"/>
      <c r="L79" s="74"/>
      <c r="M79" s="74"/>
      <c r="N79" s="74"/>
      <c r="O79" s="74"/>
    </row>
    <row r="80" spans="3:15" s="568" customFormat="1" x14ac:dyDescent="0.25">
      <c r="C80" s="74"/>
      <c r="D80" s="74"/>
      <c r="E80" s="74"/>
      <c r="F80" s="74"/>
      <c r="G80" s="74"/>
      <c r="H80" s="74"/>
      <c r="I80" s="74"/>
      <c r="J80" s="74"/>
      <c r="K80" s="74"/>
      <c r="L80" s="74"/>
      <c r="M80" s="74"/>
      <c r="N80" s="74"/>
      <c r="O80" s="74"/>
    </row>
    <row r="81" spans="3:15" s="568" customFormat="1" x14ac:dyDescent="0.25">
      <c r="C81" s="74"/>
      <c r="D81" s="74"/>
      <c r="E81" s="74"/>
      <c r="F81" s="74"/>
      <c r="G81" s="74"/>
      <c r="H81" s="74"/>
      <c r="I81" s="74"/>
      <c r="J81" s="74"/>
      <c r="K81" s="74"/>
      <c r="L81" s="74"/>
      <c r="M81" s="74"/>
      <c r="N81" s="74"/>
      <c r="O81" s="74"/>
    </row>
    <row r="82" spans="3:15" s="568" customFormat="1" x14ac:dyDescent="0.25">
      <c r="C82" s="74"/>
      <c r="D82" s="74"/>
      <c r="E82" s="74"/>
      <c r="F82" s="74"/>
      <c r="G82" s="74"/>
      <c r="H82" s="74"/>
      <c r="I82" s="74"/>
      <c r="J82" s="74"/>
      <c r="K82" s="74"/>
      <c r="L82" s="74"/>
      <c r="M82" s="74"/>
      <c r="N82" s="74"/>
      <c r="O82" s="74"/>
    </row>
    <row r="83" spans="3:15" s="568" customFormat="1" x14ac:dyDescent="0.25">
      <c r="C83" s="74"/>
      <c r="D83" s="74"/>
      <c r="E83" s="74"/>
      <c r="F83" s="74"/>
      <c r="G83" s="74"/>
      <c r="H83" s="74"/>
      <c r="I83" s="74"/>
      <c r="J83" s="74"/>
      <c r="K83" s="74"/>
      <c r="L83" s="74"/>
      <c r="M83" s="74"/>
      <c r="N83" s="74"/>
      <c r="O83" s="74"/>
    </row>
    <row r="84" spans="3:15" s="568" customFormat="1" x14ac:dyDescent="0.25">
      <c r="C84" s="74"/>
      <c r="D84" s="74"/>
      <c r="E84" s="74"/>
      <c r="F84" s="74"/>
      <c r="G84" s="74"/>
      <c r="H84" s="74"/>
      <c r="I84" s="74"/>
      <c r="J84" s="74"/>
      <c r="K84" s="74"/>
      <c r="L84" s="74"/>
      <c r="M84" s="74"/>
      <c r="N84" s="74"/>
      <c r="O84" s="74"/>
    </row>
    <row r="85" spans="3:15" s="568" customFormat="1" x14ac:dyDescent="0.25">
      <c r="C85" s="74"/>
      <c r="D85" s="74"/>
      <c r="E85" s="74"/>
      <c r="F85" s="74"/>
      <c r="G85" s="74"/>
      <c r="H85" s="74"/>
      <c r="I85" s="74"/>
      <c r="J85" s="74"/>
      <c r="K85" s="74"/>
      <c r="L85" s="74"/>
      <c r="M85" s="74"/>
      <c r="N85" s="74"/>
      <c r="O85" s="74"/>
    </row>
    <row r="86" spans="3:15" s="568" customFormat="1" x14ac:dyDescent="0.25">
      <c r="C86" s="74"/>
      <c r="D86" s="74"/>
      <c r="E86" s="74"/>
      <c r="F86" s="74"/>
      <c r="G86" s="74"/>
      <c r="H86" s="74"/>
      <c r="I86" s="74"/>
      <c r="J86" s="74"/>
      <c r="K86" s="74"/>
      <c r="L86" s="74"/>
      <c r="M86" s="74"/>
      <c r="N86" s="74"/>
      <c r="O86" s="74"/>
    </row>
    <row r="87" spans="3:15" s="568" customFormat="1" x14ac:dyDescent="0.25">
      <c r="C87" s="74"/>
      <c r="D87" s="74"/>
      <c r="E87" s="74"/>
      <c r="F87" s="74"/>
      <c r="G87" s="74"/>
      <c r="H87" s="74"/>
      <c r="I87" s="74"/>
      <c r="J87" s="74"/>
      <c r="K87" s="74"/>
      <c r="L87" s="74"/>
      <c r="M87" s="74"/>
      <c r="N87" s="74"/>
      <c r="O87" s="74"/>
    </row>
    <row r="88" spans="3:15" s="568" customFormat="1" x14ac:dyDescent="0.25">
      <c r="C88" s="74"/>
      <c r="D88" s="74"/>
      <c r="E88" s="74"/>
      <c r="F88" s="74"/>
      <c r="G88" s="74"/>
      <c r="H88" s="74"/>
      <c r="I88" s="74"/>
      <c r="J88" s="74"/>
      <c r="K88" s="74"/>
      <c r="L88" s="74"/>
      <c r="M88" s="74"/>
      <c r="N88" s="74"/>
      <c r="O88" s="74"/>
    </row>
    <row r="89" spans="3:15" s="568" customFormat="1" x14ac:dyDescent="0.25">
      <c r="C89" s="74"/>
      <c r="D89" s="74"/>
      <c r="E89" s="74"/>
      <c r="F89" s="74"/>
      <c r="G89" s="74"/>
      <c r="H89" s="74"/>
      <c r="I89" s="74"/>
      <c r="J89" s="74"/>
      <c r="K89" s="74"/>
      <c r="L89" s="74"/>
      <c r="M89" s="74"/>
      <c r="N89" s="74"/>
      <c r="O89" s="74"/>
    </row>
    <row r="90" spans="3:15" s="568" customFormat="1" x14ac:dyDescent="0.25">
      <c r="C90" s="74"/>
      <c r="D90" s="74"/>
      <c r="E90" s="74"/>
      <c r="F90" s="74"/>
      <c r="G90" s="74"/>
      <c r="H90" s="74"/>
      <c r="I90" s="74"/>
      <c r="J90" s="74"/>
      <c r="K90" s="74"/>
      <c r="L90" s="74"/>
      <c r="M90" s="74"/>
      <c r="N90" s="74"/>
      <c r="O90" s="74"/>
    </row>
    <row r="91" spans="3:15" s="568" customFormat="1" x14ac:dyDescent="0.25">
      <c r="C91" s="74"/>
      <c r="D91" s="74"/>
      <c r="E91" s="74"/>
      <c r="F91" s="74"/>
      <c r="G91" s="74"/>
      <c r="H91" s="74"/>
      <c r="I91" s="74"/>
      <c r="J91" s="74"/>
      <c r="K91" s="74"/>
      <c r="L91" s="74"/>
      <c r="M91" s="74"/>
      <c r="N91" s="74"/>
      <c r="O91" s="74"/>
    </row>
    <row r="92" spans="3:15" s="568" customFormat="1" x14ac:dyDescent="0.25">
      <c r="C92" s="74"/>
      <c r="D92" s="74"/>
      <c r="E92" s="74"/>
      <c r="F92" s="74"/>
      <c r="G92" s="74"/>
      <c r="H92" s="74"/>
      <c r="I92" s="74"/>
      <c r="J92" s="74"/>
      <c r="K92" s="74"/>
      <c r="L92" s="74"/>
      <c r="M92" s="74"/>
      <c r="N92" s="74"/>
      <c r="O92" s="74"/>
    </row>
    <row r="93" spans="3:15" s="568" customFormat="1" x14ac:dyDescent="0.25">
      <c r="C93" s="74"/>
      <c r="D93" s="74"/>
      <c r="E93" s="74"/>
      <c r="F93" s="74"/>
      <c r="G93" s="74"/>
      <c r="H93" s="74"/>
      <c r="I93" s="74"/>
      <c r="J93" s="74"/>
      <c r="K93" s="74"/>
      <c r="L93" s="74"/>
      <c r="M93" s="74"/>
      <c r="N93" s="74"/>
      <c r="O93" s="74"/>
    </row>
    <row r="94" spans="3:15" s="568" customFormat="1" x14ac:dyDescent="0.25">
      <c r="C94" s="74"/>
      <c r="D94" s="74"/>
      <c r="E94" s="74"/>
      <c r="F94" s="74"/>
      <c r="G94" s="74"/>
      <c r="H94" s="74"/>
      <c r="I94" s="74"/>
      <c r="J94" s="74"/>
      <c r="K94" s="74"/>
      <c r="L94" s="74"/>
      <c r="M94" s="74"/>
      <c r="N94" s="74"/>
      <c r="O94" s="74"/>
    </row>
    <row r="95" spans="3:15" s="568" customFormat="1" x14ac:dyDescent="0.25">
      <c r="C95" s="74"/>
      <c r="D95" s="74"/>
      <c r="E95" s="74"/>
      <c r="F95" s="74"/>
      <c r="G95" s="74"/>
      <c r="H95" s="74"/>
      <c r="I95" s="74"/>
      <c r="J95" s="74"/>
      <c r="K95" s="74"/>
      <c r="L95" s="74"/>
      <c r="M95" s="74"/>
      <c r="N95" s="74"/>
      <c r="O95" s="74"/>
    </row>
    <row r="96" spans="3:15" s="568" customFormat="1" x14ac:dyDescent="0.25">
      <c r="C96" s="74"/>
      <c r="D96" s="74"/>
      <c r="E96" s="74"/>
      <c r="F96" s="74"/>
      <c r="G96" s="74"/>
      <c r="H96" s="74"/>
      <c r="I96" s="74"/>
      <c r="J96" s="74"/>
      <c r="K96" s="74"/>
      <c r="L96" s="74"/>
      <c r="M96" s="74"/>
      <c r="N96" s="74"/>
      <c r="O96" s="74"/>
    </row>
    <row r="97" spans="3:15" s="568" customFormat="1" x14ac:dyDescent="0.25">
      <c r="C97" s="74"/>
      <c r="D97" s="74"/>
      <c r="E97" s="74"/>
      <c r="F97" s="74"/>
      <c r="G97" s="74"/>
      <c r="H97" s="74"/>
      <c r="I97" s="74"/>
      <c r="J97" s="74"/>
      <c r="K97" s="74"/>
      <c r="L97" s="74"/>
      <c r="M97" s="74"/>
      <c r="N97" s="74"/>
      <c r="O97" s="74"/>
    </row>
    <row r="98" spans="3:15" s="568" customFormat="1" x14ac:dyDescent="0.25">
      <c r="C98" s="74"/>
      <c r="D98" s="74"/>
      <c r="E98" s="74"/>
      <c r="F98" s="74"/>
      <c r="G98" s="74"/>
      <c r="H98" s="74"/>
      <c r="I98" s="74"/>
      <c r="J98" s="74"/>
      <c r="K98" s="74"/>
      <c r="L98" s="74"/>
      <c r="M98" s="74"/>
      <c r="N98" s="74"/>
      <c r="O98" s="74"/>
    </row>
    <row r="99" spans="3:15" s="568" customFormat="1" x14ac:dyDescent="0.25">
      <c r="C99" s="74"/>
      <c r="D99" s="74"/>
      <c r="E99" s="74"/>
      <c r="F99" s="74"/>
      <c r="G99" s="74"/>
      <c r="H99" s="74"/>
      <c r="I99" s="74"/>
      <c r="J99" s="74"/>
      <c r="K99" s="74"/>
      <c r="L99" s="74"/>
      <c r="M99" s="74"/>
      <c r="N99" s="74"/>
      <c r="O99" s="74"/>
    </row>
    <row r="100" spans="3:15" s="568" customFormat="1" x14ac:dyDescent="0.25">
      <c r="C100" s="74"/>
      <c r="D100" s="74"/>
      <c r="E100" s="74"/>
      <c r="F100" s="74"/>
      <c r="G100" s="74"/>
      <c r="H100" s="74"/>
      <c r="I100" s="74"/>
      <c r="J100" s="74"/>
      <c r="K100" s="74"/>
      <c r="L100" s="74"/>
      <c r="M100" s="74"/>
      <c r="N100" s="74"/>
      <c r="O100" s="74"/>
    </row>
    <row r="101" spans="3:15" s="568" customFormat="1" x14ac:dyDescent="0.25">
      <c r="C101" s="74"/>
      <c r="D101" s="74"/>
      <c r="E101" s="74"/>
      <c r="F101" s="74"/>
      <c r="G101" s="74"/>
      <c r="H101" s="74"/>
      <c r="I101" s="74"/>
      <c r="J101" s="74"/>
      <c r="K101" s="74"/>
      <c r="L101" s="74"/>
      <c r="M101" s="74"/>
      <c r="N101" s="74"/>
      <c r="O101" s="74"/>
    </row>
    <row r="102" spans="3:15" s="568" customFormat="1" x14ac:dyDescent="0.25">
      <c r="C102" s="74"/>
      <c r="D102" s="74"/>
      <c r="E102" s="74"/>
      <c r="F102" s="74"/>
      <c r="G102" s="74"/>
      <c r="H102" s="74"/>
      <c r="I102" s="74"/>
      <c r="J102" s="74"/>
      <c r="K102" s="74"/>
      <c r="L102" s="74"/>
      <c r="M102" s="74"/>
      <c r="N102" s="74"/>
      <c r="O102" s="74"/>
    </row>
    <row r="103" spans="3:15" s="568" customFormat="1" x14ac:dyDescent="0.25">
      <c r="C103" s="74"/>
      <c r="D103" s="74"/>
      <c r="E103" s="74"/>
      <c r="F103" s="74"/>
      <c r="G103" s="74"/>
      <c r="H103" s="74"/>
      <c r="I103" s="74"/>
      <c r="J103" s="74"/>
      <c r="K103" s="74"/>
      <c r="L103" s="74"/>
      <c r="M103" s="74"/>
      <c r="N103" s="74"/>
      <c r="O103" s="74"/>
    </row>
    <row r="104" spans="3:15" s="568" customFormat="1" x14ac:dyDescent="0.25">
      <c r="C104" s="74"/>
      <c r="D104" s="74"/>
      <c r="E104" s="74"/>
      <c r="F104" s="74"/>
      <c r="G104" s="74"/>
      <c r="H104" s="74"/>
      <c r="I104" s="74"/>
      <c r="J104" s="74"/>
      <c r="K104" s="74"/>
      <c r="L104" s="74"/>
      <c r="M104" s="74"/>
      <c r="N104" s="74"/>
      <c r="O104" s="74"/>
    </row>
    <row r="105" spans="3:15" s="568" customFormat="1" x14ac:dyDescent="0.25">
      <c r="C105" s="74"/>
      <c r="D105" s="74"/>
      <c r="E105" s="74"/>
      <c r="F105" s="74"/>
      <c r="G105" s="74"/>
      <c r="H105" s="74"/>
      <c r="I105" s="74"/>
      <c r="J105" s="74"/>
      <c r="K105" s="74"/>
      <c r="L105" s="74"/>
      <c r="M105" s="74"/>
      <c r="N105" s="74"/>
      <c r="O105" s="74"/>
    </row>
    <row r="106" spans="3:15" s="568" customFormat="1" x14ac:dyDescent="0.25">
      <c r="C106" s="74"/>
      <c r="D106" s="74"/>
      <c r="E106" s="74"/>
      <c r="F106" s="74"/>
      <c r="G106" s="74"/>
      <c r="H106" s="74"/>
      <c r="I106" s="74"/>
      <c r="J106" s="74"/>
      <c r="K106" s="74"/>
      <c r="L106" s="74"/>
      <c r="M106" s="74"/>
      <c r="N106" s="74"/>
      <c r="O106" s="74"/>
    </row>
    <row r="107" spans="3:15" s="568" customFormat="1" x14ac:dyDescent="0.25">
      <c r="C107" s="74"/>
      <c r="D107" s="74"/>
      <c r="E107" s="74"/>
      <c r="F107" s="74"/>
      <c r="G107" s="74"/>
      <c r="H107" s="74"/>
      <c r="I107" s="74"/>
      <c r="J107" s="74"/>
      <c r="K107" s="74"/>
      <c r="L107" s="74"/>
      <c r="M107" s="74"/>
      <c r="N107" s="74"/>
      <c r="O107" s="74"/>
    </row>
    <row r="108" spans="3:15" s="568" customFormat="1" x14ac:dyDescent="0.25">
      <c r="C108" s="74"/>
      <c r="D108" s="74"/>
      <c r="E108" s="74"/>
      <c r="F108" s="74"/>
      <c r="G108" s="74"/>
      <c r="H108" s="74"/>
      <c r="I108" s="74"/>
      <c r="J108" s="74"/>
      <c r="K108" s="74"/>
      <c r="L108" s="74"/>
      <c r="M108" s="74"/>
      <c r="N108" s="74"/>
      <c r="O108" s="74"/>
    </row>
    <row r="109" spans="3:15" s="568" customFormat="1" x14ac:dyDescent="0.25">
      <c r="C109" s="74"/>
      <c r="D109" s="74"/>
      <c r="E109" s="74"/>
      <c r="F109" s="74"/>
      <c r="G109" s="74"/>
      <c r="H109" s="74"/>
      <c r="I109" s="74"/>
      <c r="J109" s="74"/>
      <c r="K109" s="74"/>
      <c r="L109" s="74"/>
      <c r="M109" s="74"/>
      <c r="N109" s="74"/>
      <c r="O109" s="74"/>
    </row>
    <row r="110" spans="3:15" s="568" customFormat="1" x14ac:dyDescent="0.25">
      <c r="C110" s="74"/>
      <c r="D110" s="74"/>
      <c r="E110" s="74"/>
      <c r="F110" s="74"/>
      <c r="G110" s="74"/>
      <c r="H110" s="74"/>
      <c r="I110" s="74"/>
      <c r="J110" s="74"/>
      <c r="K110" s="74"/>
      <c r="L110" s="74"/>
      <c r="M110" s="74"/>
      <c r="N110" s="74"/>
      <c r="O110" s="74"/>
    </row>
    <row r="111" spans="3:15" s="568" customFormat="1" x14ac:dyDescent="0.25">
      <c r="C111" s="74"/>
      <c r="D111" s="74"/>
      <c r="E111" s="74"/>
      <c r="F111" s="74"/>
      <c r="G111" s="74"/>
      <c r="H111" s="74"/>
      <c r="I111" s="74"/>
      <c r="J111" s="74"/>
      <c r="K111" s="74"/>
      <c r="L111" s="74"/>
      <c r="M111" s="74"/>
      <c r="N111" s="74"/>
      <c r="O111" s="74"/>
    </row>
    <row r="112" spans="3:15" s="568" customFormat="1" x14ac:dyDescent="0.25">
      <c r="C112" s="74"/>
      <c r="D112" s="74"/>
      <c r="E112" s="74"/>
      <c r="F112" s="74"/>
      <c r="G112" s="74"/>
      <c r="H112" s="74"/>
      <c r="I112" s="74"/>
      <c r="J112" s="74"/>
      <c r="K112" s="74"/>
      <c r="L112" s="74"/>
      <c r="M112" s="74"/>
      <c r="N112" s="74"/>
      <c r="O112" s="74"/>
    </row>
    <row r="113" spans="3:15" s="568" customFormat="1" x14ac:dyDescent="0.25">
      <c r="C113" s="74"/>
      <c r="D113" s="74"/>
      <c r="E113" s="74"/>
      <c r="F113" s="74"/>
      <c r="G113" s="74"/>
      <c r="H113" s="74"/>
      <c r="I113" s="74"/>
      <c r="J113" s="74"/>
      <c r="K113" s="74"/>
      <c r="L113" s="74"/>
      <c r="M113" s="74"/>
      <c r="N113" s="74"/>
      <c r="O113" s="74"/>
    </row>
    <row r="114" spans="3:15" s="568" customFormat="1" x14ac:dyDescent="0.25">
      <c r="C114" s="74"/>
      <c r="D114" s="74"/>
      <c r="E114" s="74"/>
      <c r="F114" s="74"/>
      <c r="G114" s="74"/>
      <c r="H114" s="74"/>
      <c r="I114" s="74"/>
      <c r="J114" s="74"/>
      <c r="K114" s="74"/>
      <c r="L114" s="74"/>
      <c r="M114" s="74"/>
      <c r="N114" s="74"/>
      <c r="O114" s="74"/>
    </row>
    <row r="115" spans="3:15" s="568" customFormat="1" x14ac:dyDescent="0.25">
      <c r="C115" s="74"/>
      <c r="D115" s="74"/>
      <c r="E115" s="74"/>
      <c r="F115" s="74"/>
      <c r="G115" s="74"/>
      <c r="H115" s="74"/>
      <c r="I115" s="74"/>
      <c r="J115" s="74"/>
      <c r="K115" s="74"/>
      <c r="L115" s="74"/>
      <c r="M115" s="74"/>
      <c r="N115" s="74"/>
      <c r="O115" s="74"/>
    </row>
    <row r="116" spans="3:15" s="568" customFormat="1" x14ac:dyDescent="0.25">
      <c r="C116" s="74"/>
      <c r="D116" s="74"/>
      <c r="E116" s="74"/>
      <c r="F116" s="74"/>
      <c r="G116" s="74"/>
      <c r="H116" s="74"/>
      <c r="I116" s="74"/>
      <c r="J116" s="74"/>
      <c r="K116" s="74"/>
      <c r="L116" s="74"/>
      <c r="M116" s="74"/>
      <c r="N116" s="74"/>
      <c r="O116" s="74"/>
    </row>
    <row r="117" spans="3:15" s="568" customFormat="1" x14ac:dyDescent="0.25">
      <c r="C117" s="74"/>
      <c r="D117" s="74"/>
      <c r="E117" s="74"/>
      <c r="F117" s="74"/>
      <c r="G117" s="74"/>
      <c r="H117" s="74"/>
      <c r="I117" s="74"/>
      <c r="J117" s="74"/>
      <c r="K117" s="74"/>
      <c r="L117" s="74"/>
      <c r="M117" s="74"/>
      <c r="N117" s="74"/>
      <c r="O117" s="74"/>
    </row>
    <row r="118" spans="3:15" s="568" customFormat="1" x14ac:dyDescent="0.25">
      <c r="C118" s="74"/>
      <c r="D118" s="74"/>
      <c r="E118" s="74"/>
      <c r="F118" s="74"/>
      <c r="G118" s="74"/>
      <c r="H118" s="74"/>
      <c r="I118" s="74"/>
      <c r="J118" s="74"/>
      <c r="K118" s="74"/>
      <c r="L118" s="74"/>
      <c r="M118" s="74"/>
      <c r="N118" s="74"/>
      <c r="O118" s="74"/>
    </row>
    <row r="119" spans="3:15" s="568" customFormat="1" x14ac:dyDescent="0.25">
      <c r="C119" s="74"/>
      <c r="D119" s="74"/>
      <c r="E119" s="74"/>
      <c r="F119" s="74"/>
      <c r="G119" s="74"/>
      <c r="H119" s="74"/>
      <c r="I119" s="74"/>
      <c r="J119" s="74"/>
      <c r="K119" s="74"/>
      <c r="L119" s="74"/>
      <c r="M119" s="74"/>
      <c r="N119" s="74"/>
      <c r="O119" s="74"/>
    </row>
    <row r="120" spans="3:15" s="568" customFormat="1" x14ac:dyDescent="0.25">
      <c r="C120" s="74"/>
      <c r="D120" s="74"/>
      <c r="E120" s="74"/>
      <c r="F120" s="74"/>
      <c r="G120" s="74"/>
      <c r="H120" s="74"/>
      <c r="I120" s="74"/>
      <c r="J120" s="74"/>
      <c r="K120" s="74"/>
      <c r="L120" s="74"/>
      <c r="M120" s="74"/>
      <c r="N120" s="74"/>
      <c r="O120" s="74"/>
    </row>
    <row r="121" spans="3:15" s="568" customFormat="1" x14ac:dyDescent="0.25">
      <c r="C121" s="74"/>
      <c r="D121" s="74"/>
      <c r="E121" s="74"/>
      <c r="F121" s="74"/>
      <c r="G121" s="74"/>
      <c r="H121" s="74"/>
      <c r="I121" s="74"/>
      <c r="J121" s="74"/>
      <c r="K121" s="74"/>
      <c r="L121" s="74"/>
      <c r="M121" s="74"/>
      <c r="N121" s="74"/>
      <c r="O121" s="74"/>
    </row>
    <row r="122" spans="3:15" s="568" customFormat="1" x14ac:dyDescent="0.25">
      <c r="C122" s="74"/>
      <c r="D122" s="74"/>
      <c r="E122" s="74"/>
      <c r="F122" s="74"/>
      <c r="G122" s="74"/>
      <c r="H122" s="74"/>
      <c r="I122" s="74"/>
      <c r="J122" s="74"/>
      <c r="K122" s="74"/>
      <c r="L122" s="74"/>
      <c r="M122" s="74"/>
      <c r="N122" s="74"/>
      <c r="O122" s="74"/>
    </row>
    <row r="123" spans="3:15" s="568" customFormat="1" x14ac:dyDescent="0.25">
      <c r="C123" s="74"/>
      <c r="D123" s="74"/>
      <c r="E123" s="74"/>
      <c r="F123" s="74"/>
      <c r="G123" s="74"/>
      <c r="H123" s="74"/>
      <c r="I123" s="74"/>
      <c r="J123" s="74"/>
      <c r="K123" s="74"/>
      <c r="L123" s="74"/>
      <c r="M123" s="74"/>
      <c r="N123" s="74"/>
      <c r="O123" s="74"/>
    </row>
    <row r="124" spans="3:15" s="568" customFormat="1" x14ac:dyDescent="0.25">
      <c r="C124" s="74"/>
      <c r="D124" s="74"/>
      <c r="E124" s="74"/>
      <c r="F124" s="74"/>
      <c r="G124" s="74"/>
      <c r="H124" s="74"/>
      <c r="I124" s="74"/>
      <c r="J124" s="74"/>
      <c r="K124" s="74"/>
      <c r="L124" s="74"/>
      <c r="M124" s="74"/>
      <c r="N124" s="74"/>
      <c r="O124" s="74"/>
    </row>
    <row r="125" spans="3:15" s="568" customFormat="1" x14ac:dyDescent="0.25">
      <c r="C125" s="74"/>
      <c r="D125" s="74"/>
      <c r="E125" s="74"/>
      <c r="F125" s="74"/>
      <c r="G125" s="74"/>
      <c r="H125" s="74"/>
      <c r="I125" s="74"/>
      <c r="J125" s="74"/>
      <c r="K125" s="74"/>
      <c r="L125" s="74"/>
      <c r="M125" s="74"/>
      <c r="N125" s="74"/>
      <c r="O125" s="74"/>
    </row>
    <row r="126" spans="3:15" s="568" customFormat="1" x14ac:dyDescent="0.25">
      <c r="C126" s="74"/>
      <c r="D126" s="74"/>
      <c r="E126" s="74"/>
      <c r="F126" s="74"/>
      <c r="G126" s="74"/>
      <c r="H126" s="74"/>
      <c r="I126" s="74"/>
      <c r="J126" s="74"/>
      <c r="K126" s="74"/>
      <c r="L126" s="74"/>
      <c r="M126" s="74"/>
      <c r="N126" s="74"/>
      <c r="O126" s="74"/>
    </row>
    <row r="127" spans="3:15" s="568" customFormat="1" x14ac:dyDescent="0.25">
      <c r="C127" s="74"/>
      <c r="D127" s="74"/>
      <c r="E127" s="74"/>
      <c r="F127" s="74"/>
      <c r="G127" s="74"/>
      <c r="H127" s="74"/>
      <c r="I127" s="74"/>
      <c r="J127" s="74"/>
      <c r="K127" s="74"/>
      <c r="L127" s="74"/>
      <c r="M127" s="74"/>
      <c r="N127" s="74"/>
      <c r="O127" s="74"/>
    </row>
    <row r="128" spans="3:15" s="568" customFormat="1" x14ac:dyDescent="0.25">
      <c r="C128" s="74"/>
      <c r="D128" s="74"/>
      <c r="E128" s="74"/>
      <c r="F128" s="74"/>
      <c r="G128" s="74"/>
      <c r="H128" s="74"/>
      <c r="I128" s="74"/>
      <c r="J128" s="74"/>
      <c r="K128" s="74"/>
      <c r="L128" s="74"/>
      <c r="M128" s="74"/>
      <c r="N128" s="74"/>
      <c r="O128" s="74"/>
    </row>
    <row r="129" spans="3:15" s="568" customFormat="1" x14ac:dyDescent="0.25">
      <c r="C129" s="74"/>
      <c r="D129" s="74"/>
      <c r="E129" s="74"/>
      <c r="F129" s="74"/>
      <c r="G129" s="74"/>
      <c r="H129" s="74"/>
      <c r="I129" s="74"/>
      <c r="J129" s="74"/>
      <c r="K129" s="74"/>
      <c r="L129" s="74"/>
      <c r="M129" s="74"/>
      <c r="N129" s="74"/>
      <c r="O129" s="74"/>
    </row>
    <row r="130" spans="3:15" s="568" customFormat="1" x14ac:dyDescent="0.25">
      <c r="C130" s="74"/>
      <c r="D130" s="74"/>
      <c r="E130" s="74"/>
      <c r="F130" s="74"/>
      <c r="G130" s="74"/>
      <c r="H130" s="74"/>
      <c r="I130" s="74"/>
      <c r="J130" s="74"/>
      <c r="K130" s="74"/>
      <c r="L130" s="74"/>
      <c r="M130" s="74"/>
      <c r="N130" s="74"/>
      <c r="O130" s="74"/>
    </row>
    <row r="131" spans="3:15" s="568" customFormat="1" x14ac:dyDescent="0.25">
      <c r="C131" s="74"/>
      <c r="D131" s="74"/>
      <c r="E131" s="74"/>
      <c r="F131" s="74"/>
      <c r="G131" s="74"/>
      <c r="H131" s="74"/>
      <c r="I131" s="74"/>
      <c r="J131" s="74"/>
      <c r="K131" s="74"/>
      <c r="L131" s="74"/>
      <c r="M131" s="74"/>
      <c r="N131" s="74"/>
      <c r="O131" s="74"/>
    </row>
    <row r="132" spans="3:15" s="568" customFormat="1" x14ac:dyDescent="0.25">
      <c r="C132" s="74"/>
      <c r="D132" s="74"/>
      <c r="E132" s="74"/>
      <c r="F132" s="74"/>
      <c r="G132" s="74"/>
      <c r="H132" s="74"/>
      <c r="I132" s="74"/>
      <c r="J132" s="74"/>
      <c r="K132" s="74"/>
      <c r="L132" s="74"/>
      <c r="M132" s="74"/>
      <c r="N132" s="74"/>
      <c r="O132" s="74"/>
    </row>
    <row r="133" spans="3:15" s="568" customFormat="1" x14ac:dyDescent="0.25">
      <c r="C133" s="74"/>
      <c r="D133" s="74"/>
      <c r="E133" s="74"/>
      <c r="F133" s="74"/>
      <c r="G133" s="74"/>
      <c r="H133" s="74"/>
      <c r="I133" s="74"/>
      <c r="J133" s="74"/>
      <c r="K133" s="74"/>
      <c r="L133" s="74"/>
      <c r="M133" s="74"/>
      <c r="N133" s="74"/>
      <c r="O133" s="74"/>
    </row>
    <row r="134" spans="3:15" s="568" customFormat="1" x14ac:dyDescent="0.25">
      <c r="C134" s="74"/>
      <c r="D134" s="74"/>
      <c r="E134" s="74"/>
      <c r="F134" s="74"/>
      <c r="G134" s="74"/>
      <c r="H134" s="74"/>
      <c r="I134" s="74"/>
      <c r="J134" s="74"/>
      <c r="K134" s="74"/>
      <c r="L134" s="74"/>
      <c r="M134" s="74"/>
      <c r="N134" s="74"/>
      <c r="O134" s="74"/>
    </row>
    <row r="135" spans="3:15" s="568" customFormat="1" x14ac:dyDescent="0.25">
      <c r="C135" s="74"/>
      <c r="D135" s="74"/>
      <c r="E135" s="74"/>
      <c r="F135" s="74"/>
      <c r="G135" s="74"/>
      <c r="H135" s="74"/>
      <c r="I135" s="74"/>
      <c r="J135" s="74"/>
      <c r="K135" s="74"/>
      <c r="L135" s="74"/>
      <c r="M135" s="74"/>
      <c r="N135" s="74"/>
      <c r="O135" s="74"/>
    </row>
    <row r="136" spans="3:15" s="568" customFormat="1" x14ac:dyDescent="0.25">
      <c r="C136" s="74"/>
      <c r="D136" s="74"/>
      <c r="E136" s="74"/>
      <c r="F136" s="74"/>
      <c r="G136" s="74"/>
      <c r="H136" s="74"/>
      <c r="I136" s="74"/>
      <c r="J136" s="74"/>
      <c r="K136" s="74"/>
      <c r="L136" s="74"/>
      <c r="M136" s="74"/>
      <c r="N136" s="74"/>
      <c r="O136" s="74"/>
    </row>
    <row r="137" spans="3:15" s="568" customFormat="1" x14ac:dyDescent="0.25">
      <c r="C137" s="74"/>
      <c r="D137" s="74"/>
      <c r="E137" s="74"/>
      <c r="F137" s="74"/>
      <c r="G137" s="74"/>
      <c r="H137" s="74"/>
      <c r="I137" s="74"/>
      <c r="J137" s="74"/>
      <c r="K137" s="74"/>
      <c r="L137" s="74"/>
      <c r="M137" s="74"/>
      <c r="N137" s="74"/>
      <c r="O137" s="74"/>
    </row>
    <row r="138" spans="3:15" s="568" customFormat="1" x14ac:dyDescent="0.25">
      <c r="C138" s="74"/>
      <c r="D138" s="74"/>
      <c r="E138" s="74"/>
      <c r="F138" s="74"/>
      <c r="G138" s="74"/>
      <c r="H138" s="74"/>
      <c r="I138" s="74"/>
      <c r="J138" s="74"/>
      <c r="K138" s="74"/>
      <c r="L138" s="74"/>
      <c r="M138" s="74"/>
      <c r="N138" s="74"/>
      <c r="O138" s="74"/>
    </row>
    <row r="139" spans="3:15" s="568" customFormat="1" x14ac:dyDescent="0.25">
      <c r="C139" s="74"/>
      <c r="D139" s="74"/>
      <c r="E139" s="74"/>
      <c r="F139" s="74"/>
      <c r="G139" s="74"/>
      <c r="H139" s="74"/>
      <c r="I139" s="74"/>
      <c r="J139" s="74"/>
      <c r="K139" s="74"/>
      <c r="L139" s="74"/>
      <c r="M139" s="74"/>
      <c r="N139" s="74"/>
      <c r="O139" s="74"/>
    </row>
    <row r="140" spans="3:15" s="568" customFormat="1" x14ac:dyDescent="0.25">
      <c r="C140" s="74"/>
      <c r="D140" s="74"/>
      <c r="E140" s="74"/>
      <c r="F140" s="74"/>
      <c r="G140" s="74"/>
      <c r="H140" s="74"/>
      <c r="I140" s="74"/>
      <c r="J140" s="74"/>
      <c r="K140" s="74"/>
      <c r="L140" s="74"/>
      <c r="M140" s="74"/>
      <c r="N140" s="74"/>
      <c r="O140" s="74"/>
    </row>
    <row r="141" spans="3:15" s="568" customFormat="1" x14ac:dyDescent="0.25">
      <c r="C141" s="74"/>
      <c r="D141" s="74"/>
      <c r="E141" s="74"/>
      <c r="F141" s="74"/>
      <c r="G141" s="74"/>
      <c r="H141" s="74"/>
      <c r="I141" s="74"/>
      <c r="J141" s="74"/>
      <c r="K141" s="74"/>
      <c r="L141" s="74"/>
      <c r="M141" s="74"/>
      <c r="N141" s="74"/>
      <c r="O141" s="74"/>
    </row>
    <row r="142" spans="3:15" s="568" customFormat="1" x14ac:dyDescent="0.25">
      <c r="C142" s="74"/>
      <c r="D142" s="74"/>
      <c r="E142" s="74"/>
      <c r="F142" s="74"/>
      <c r="G142" s="74"/>
      <c r="H142" s="74"/>
      <c r="I142" s="74"/>
      <c r="J142" s="74"/>
      <c r="K142" s="74"/>
      <c r="L142" s="74"/>
      <c r="M142" s="74"/>
      <c r="N142" s="74"/>
      <c r="O142" s="74"/>
    </row>
    <row r="143" spans="3:15" s="568" customFormat="1" x14ac:dyDescent="0.25">
      <c r="C143" s="74"/>
      <c r="D143" s="74"/>
      <c r="E143" s="74"/>
      <c r="F143" s="74"/>
      <c r="G143" s="74"/>
      <c r="H143" s="74"/>
      <c r="I143" s="74"/>
      <c r="J143" s="74"/>
      <c r="K143" s="74"/>
      <c r="L143" s="74"/>
      <c r="M143" s="74"/>
      <c r="N143" s="74"/>
      <c r="O143" s="74"/>
    </row>
    <row r="144" spans="3:15" s="568" customFormat="1" x14ac:dyDescent="0.25">
      <c r="C144" s="74"/>
      <c r="D144" s="74"/>
      <c r="E144" s="74"/>
      <c r="F144" s="74"/>
      <c r="G144" s="74"/>
      <c r="H144" s="74"/>
      <c r="I144" s="74"/>
      <c r="J144" s="74"/>
      <c r="K144" s="74"/>
      <c r="L144" s="74"/>
      <c r="M144" s="74"/>
      <c r="N144" s="74"/>
      <c r="O144" s="74"/>
    </row>
    <row r="145" spans="3:15" s="568" customFormat="1" x14ac:dyDescent="0.25">
      <c r="C145" s="74"/>
      <c r="D145" s="74"/>
      <c r="E145" s="74"/>
      <c r="F145" s="74"/>
      <c r="G145" s="74"/>
      <c r="H145" s="74"/>
      <c r="I145" s="74"/>
      <c r="J145" s="74"/>
      <c r="K145" s="74"/>
      <c r="L145" s="74"/>
      <c r="M145" s="74"/>
      <c r="N145" s="74"/>
      <c r="O145" s="74"/>
    </row>
    <row r="146" spans="3:15" s="568" customFormat="1" x14ac:dyDescent="0.25">
      <c r="C146" s="74"/>
      <c r="D146" s="74"/>
      <c r="E146" s="74"/>
      <c r="F146" s="74"/>
      <c r="G146" s="74"/>
      <c r="H146" s="74"/>
      <c r="I146" s="74"/>
      <c r="J146" s="74"/>
      <c r="K146" s="74"/>
      <c r="L146" s="74"/>
      <c r="M146" s="74"/>
      <c r="N146" s="74"/>
      <c r="O146" s="74"/>
    </row>
    <row r="147" spans="3:15" s="568" customFormat="1" x14ac:dyDescent="0.25">
      <c r="C147" s="74"/>
      <c r="D147" s="74"/>
      <c r="E147" s="74"/>
      <c r="F147" s="74"/>
      <c r="G147" s="74"/>
      <c r="H147" s="74"/>
      <c r="I147" s="74"/>
      <c r="J147" s="74"/>
      <c r="K147" s="74"/>
      <c r="L147" s="74"/>
      <c r="M147" s="74"/>
      <c r="N147" s="74"/>
      <c r="O147" s="74"/>
    </row>
    <row r="148" spans="3:15" s="568" customFormat="1" x14ac:dyDescent="0.25">
      <c r="C148" s="74"/>
      <c r="D148" s="74"/>
      <c r="E148" s="74"/>
      <c r="F148" s="74"/>
      <c r="G148" s="74"/>
      <c r="H148" s="74"/>
      <c r="I148" s="74"/>
      <c r="J148" s="74"/>
      <c r="K148" s="74"/>
      <c r="L148" s="74"/>
      <c r="M148" s="74"/>
      <c r="N148" s="74"/>
      <c r="O148" s="74"/>
    </row>
    <row r="149" spans="3:15" s="568" customFormat="1" x14ac:dyDescent="0.25">
      <c r="C149" s="74"/>
      <c r="D149" s="74"/>
      <c r="E149" s="74"/>
      <c r="F149" s="74"/>
      <c r="G149" s="74"/>
      <c r="H149" s="74"/>
      <c r="I149" s="74"/>
      <c r="J149" s="74"/>
      <c r="K149" s="74"/>
      <c r="L149" s="74"/>
      <c r="M149" s="74"/>
      <c r="N149" s="74"/>
      <c r="O149" s="74"/>
    </row>
    <row r="150" spans="3:15" s="568" customFormat="1" x14ac:dyDescent="0.25">
      <c r="C150" s="74"/>
      <c r="D150" s="74"/>
      <c r="E150" s="74"/>
      <c r="F150" s="74"/>
      <c r="G150" s="74"/>
      <c r="H150" s="74"/>
      <c r="I150" s="74"/>
      <c r="J150" s="74"/>
      <c r="K150" s="74"/>
      <c r="L150" s="74"/>
      <c r="M150" s="74"/>
      <c r="N150" s="74"/>
      <c r="O150" s="74"/>
    </row>
    <row r="151" spans="3:15" s="568" customFormat="1" x14ac:dyDescent="0.25">
      <c r="C151" s="74"/>
      <c r="D151" s="74"/>
      <c r="E151" s="74"/>
      <c r="F151" s="74"/>
      <c r="G151" s="74"/>
      <c r="H151" s="74"/>
      <c r="I151" s="74"/>
      <c r="J151" s="74"/>
      <c r="K151" s="74"/>
      <c r="L151" s="74"/>
      <c r="M151" s="74"/>
      <c r="N151" s="74"/>
      <c r="O151" s="74"/>
    </row>
    <row r="152" spans="3:15" s="568" customFormat="1" x14ac:dyDescent="0.25">
      <c r="C152" s="74"/>
      <c r="D152" s="74"/>
      <c r="E152" s="74"/>
      <c r="F152" s="74"/>
      <c r="G152" s="74"/>
      <c r="H152" s="74"/>
      <c r="I152" s="74"/>
      <c r="J152" s="74"/>
      <c r="K152" s="74"/>
      <c r="L152" s="74"/>
      <c r="M152" s="74"/>
      <c r="N152" s="74"/>
      <c r="O152" s="74"/>
    </row>
    <row r="153" spans="3:15" s="568" customFormat="1" x14ac:dyDescent="0.25">
      <c r="C153" s="74"/>
      <c r="D153" s="74"/>
      <c r="E153" s="74"/>
      <c r="F153" s="74"/>
      <c r="G153" s="74"/>
      <c r="H153" s="74"/>
      <c r="I153" s="74"/>
      <c r="J153" s="74"/>
      <c r="K153" s="74"/>
      <c r="L153" s="74"/>
      <c r="M153" s="74"/>
      <c r="N153" s="74"/>
      <c r="O153" s="74"/>
    </row>
    <row r="154" spans="3:15" s="568" customFormat="1" x14ac:dyDescent="0.25">
      <c r="C154" s="74"/>
      <c r="D154" s="74"/>
      <c r="E154" s="74"/>
      <c r="F154" s="74"/>
      <c r="G154" s="74"/>
      <c r="H154" s="74"/>
      <c r="I154" s="74"/>
      <c r="J154" s="74"/>
      <c r="K154" s="74"/>
      <c r="L154" s="74"/>
      <c r="M154" s="74"/>
      <c r="N154" s="74"/>
      <c r="O154" s="74"/>
    </row>
    <row r="155" spans="3:15" s="568" customFormat="1" x14ac:dyDescent="0.25">
      <c r="C155" s="74"/>
      <c r="D155" s="74"/>
      <c r="E155" s="74"/>
      <c r="F155" s="74"/>
      <c r="G155" s="74"/>
      <c r="H155" s="74"/>
      <c r="I155" s="74"/>
      <c r="J155" s="74"/>
      <c r="K155" s="74"/>
      <c r="L155" s="74"/>
      <c r="M155" s="74"/>
      <c r="N155" s="74"/>
      <c r="O155" s="74"/>
    </row>
    <row r="156" spans="3:15" s="568" customFormat="1" x14ac:dyDescent="0.25">
      <c r="C156" s="74"/>
      <c r="D156" s="74"/>
      <c r="E156" s="74"/>
      <c r="F156" s="74"/>
      <c r="G156" s="74"/>
      <c r="H156" s="74"/>
      <c r="I156" s="74"/>
      <c r="J156" s="74"/>
      <c r="K156" s="74"/>
      <c r="L156" s="74"/>
      <c r="M156" s="74"/>
      <c r="N156" s="74"/>
      <c r="O156" s="74"/>
    </row>
    <row r="157" spans="3:15" s="568" customFormat="1" x14ac:dyDescent="0.25">
      <c r="C157" s="74"/>
      <c r="D157" s="74"/>
      <c r="E157" s="74"/>
      <c r="F157" s="74"/>
      <c r="G157" s="74"/>
      <c r="H157" s="74"/>
      <c r="I157" s="74"/>
      <c r="J157" s="74"/>
      <c r="K157" s="74"/>
      <c r="L157" s="74"/>
      <c r="M157" s="74"/>
      <c r="N157" s="74"/>
      <c r="O157" s="74"/>
    </row>
    <row r="158" spans="3:15" s="568" customFormat="1" x14ac:dyDescent="0.25">
      <c r="C158" s="74"/>
      <c r="D158" s="74"/>
      <c r="E158" s="74"/>
      <c r="F158" s="74"/>
      <c r="G158" s="74"/>
      <c r="H158" s="74"/>
      <c r="I158" s="74"/>
      <c r="J158" s="74"/>
      <c r="K158" s="74"/>
      <c r="L158" s="74"/>
      <c r="M158" s="74"/>
      <c r="N158" s="74"/>
      <c r="O158" s="74"/>
    </row>
    <row r="159" spans="3:15" s="568" customFormat="1" x14ac:dyDescent="0.25">
      <c r="C159" s="74"/>
      <c r="D159" s="74"/>
      <c r="E159" s="74"/>
      <c r="F159" s="74"/>
      <c r="G159" s="74"/>
      <c r="H159" s="74"/>
      <c r="I159" s="74"/>
      <c r="J159" s="74"/>
      <c r="K159" s="74"/>
      <c r="L159" s="74"/>
      <c r="M159" s="74"/>
      <c r="N159" s="74"/>
      <c r="O159" s="74"/>
    </row>
    <row r="160" spans="3:15" s="568" customFormat="1" x14ac:dyDescent="0.25">
      <c r="C160" s="74"/>
      <c r="D160" s="74"/>
      <c r="E160" s="74"/>
      <c r="F160" s="74"/>
      <c r="G160" s="74"/>
      <c r="H160" s="74"/>
      <c r="I160" s="74"/>
      <c r="J160" s="74"/>
      <c r="K160" s="74"/>
      <c r="L160" s="74"/>
      <c r="M160" s="74"/>
      <c r="N160" s="74"/>
      <c r="O160" s="74"/>
    </row>
    <row r="161" spans="3:15" s="568" customFormat="1" x14ac:dyDescent="0.25">
      <c r="C161" s="74"/>
      <c r="D161" s="74"/>
      <c r="E161" s="74"/>
      <c r="F161" s="74"/>
      <c r="G161" s="74"/>
      <c r="H161" s="74"/>
      <c r="I161" s="74"/>
      <c r="J161" s="74"/>
      <c r="K161" s="74"/>
      <c r="L161" s="74"/>
      <c r="M161" s="74"/>
      <c r="N161" s="74"/>
      <c r="O161" s="74"/>
    </row>
    <row r="162" spans="3:15" s="568" customFormat="1" x14ac:dyDescent="0.25">
      <c r="C162" s="74"/>
      <c r="D162" s="74"/>
      <c r="E162" s="74"/>
      <c r="F162" s="74"/>
      <c r="G162" s="74"/>
      <c r="H162" s="74"/>
      <c r="I162" s="74"/>
      <c r="J162" s="74"/>
      <c r="K162" s="74"/>
      <c r="L162" s="74"/>
      <c r="M162" s="74"/>
      <c r="N162" s="74"/>
      <c r="O162" s="74"/>
    </row>
    <row r="163" spans="3:15" s="568" customFormat="1" x14ac:dyDescent="0.25">
      <c r="C163" s="74"/>
      <c r="D163" s="74"/>
      <c r="E163" s="74"/>
      <c r="F163" s="74"/>
      <c r="G163" s="74"/>
      <c r="H163" s="74"/>
      <c r="I163" s="74"/>
      <c r="J163" s="74"/>
      <c r="K163" s="74"/>
      <c r="L163" s="74"/>
      <c r="M163" s="74"/>
      <c r="N163" s="74"/>
      <c r="O163" s="74"/>
    </row>
    <row r="164" spans="3:15" s="568" customFormat="1" x14ac:dyDescent="0.25">
      <c r="C164" s="74"/>
      <c r="D164" s="74"/>
      <c r="E164" s="74"/>
      <c r="F164" s="74"/>
      <c r="G164" s="74"/>
      <c r="H164" s="74"/>
      <c r="I164" s="74"/>
      <c r="J164" s="74"/>
      <c r="K164" s="74"/>
      <c r="L164" s="74"/>
      <c r="M164" s="74"/>
      <c r="N164" s="74"/>
      <c r="O164" s="74"/>
    </row>
    <row r="165" spans="3:15" s="568" customFormat="1" x14ac:dyDescent="0.25">
      <c r="C165" s="74"/>
      <c r="D165" s="74"/>
      <c r="E165" s="74"/>
      <c r="F165" s="74"/>
      <c r="G165" s="74"/>
      <c r="H165" s="74"/>
      <c r="I165" s="74"/>
      <c r="J165" s="74"/>
      <c r="K165" s="74"/>
      <c r="L165" s="74"/>
      <c r="M165" s="74"/>
      <c r="N165" s="74"/>
      <c r="O165" s="74"/>
    </row>
    <row r="166" spans="3:15" s="568" customFormat="1" x14ac:dyDescent="0.25">
      <c r="C166" s="74"/>
      <c r="D166" s="74"/>
      <c r="E166" s="74"/>
      <c r="F166" s="74"/>
      <c r="G166" s="74"/>
      <c r="H166" s="74"/>
      <c r="I166" s="74"/>
      <c r="J166" s="74"/>
      <c r="K166" s="74"/>
      <c r="L166" s="74"/>
      <c r="M166" s="74"/>
      <c r="N166" s="74"/>
      <c r="O166" s="74"/>
    </row>
    <row r="167" spans="3:15" s="568" customFormat="1" x14ac:dyDescent="0.25">
      <c r="C167" s="74"/>
      <c r="D167" s="74"/>
      <c r="E167" s="74"/>
      <c r="F167" s="74"/>
      <c r="G167" s="74"/>
      <c r="H167" s="74"/>
      <c r="I167" s="74"/>
      <c r="J167" s="74"/>
      <c r="K167" s="74"/>
      <c r="L167" s="74"/>
      <c r="M167" s="74"/>
      <c r="N167" s="74"/>
      <c r="O167" s="74"/>
    </row>
    <row r="168" spans="3:15" s="568" customFormat="1" x14ac:dyDescent="0.25">
      <c r="C168" s="74"/>
      <c r="D168" s="74"/>
      <c r="E168" s="74"/>
      <c r="F168" s="74"/>
      <c r="G168" s="74"/>
      <c r="H168" s="74"/>
      <c r="I168" s="74"/>
      <c r="J168" s="74"/>
      <c r="K168" s="74"/>
      <c r="L168" s="74"/>
      <c r="M168" s="74"/>
      <c r="N168" s="74"/>
      <c r="O168" s="74"/>
    </row>
    <row r="169" spans="3:15" s="568" customFormat="1" x14ac:dyDescent="0.25">
      <c r="C169" s="74"/>
      <c r="D169" s="74"/>
      <c r="E169" s="74"/>
      <c r="F169" s="74"/>
      <c r="G169" s="74"/>
      <c r="H169" s="74"/>
      <c r="I169" s="74"/>
      <c r="J169" s="74"/>
      <c r="K169" s="74"/>
      <c r="L169" s="74"/>
      <c r="M169" s="74"/>
      <c r="N169" s="74"/>
      <c r="O169" s="74"/>
    </row>
    <row r="170" spans="3:15" s="568" customFormat="1" x14ac:dyDescent="0.25">
      <c r="C170" s="74"/>
      <c r="D170" s="74"/>
      <c r="E170" s="74"/>
      <c r="F170" s="74"/>
      <c r="G170" s="74"/>
      <c r="H170" s="74"/>
      <c r="I170" s="74"/>
      <c r="J170" s="74"/>
      <c r="K170" s="74"/>
      <c r="L170" s="74"/>
      <c r="M170" s="74"/>
      <c r="N170" s="74"/>
      <c r="O170" s="74"/>
    </row>
    <row r="171" spans="3:15" s="568" customFormat="1" x14ac:dyDescent="0.25">
      <c r="C171" s="74"/>
      <c r="D171" s="74"/>
      <c r="E171" s="74"/>
      <c r="F171" s="74"/>
      <c r="G171" s="74"/>
      <c r="H171" s="74"/>
      <c r="I171" s="74"/>
      <c r="J171" s="74"/>
      <c r="K171" s="74"/>
      <c r="L171" s="74"/>
      <c r="M171" s="74"/>
      <c r="N171" s="74"/>
      <c r="O171" s="74"/>
    </row>
    <row r="172" spans="3:15" s="568" customFormat="1" x14ac:dyDescent="0.25">
      <c r="C172" s="74"/>
      <c r="D172" s="74"/>
      <c r="E172" s="74"/>
      <c r="F172" s="74"/>
      <c r="G172" s="74"/>
      <c r="H172" s="74"/>
      <c r="I172" s="74"/>
      <c r="J172" s="74"/>
      <c r="K172" s="74"/>
      <c r="L172" s="74"/>
      <c r="M172" s="74"/>
      <c r="N172" s="74"/>
      <c r="O172" s="74"/>
    </row>
    <row r="173" spans="3:15" s="568" customFormat="1" x14ac:dyDescent="0.25">
      <c r="C173" s="74"/>
      <c r="D173" s="74"/>
      <c r="E173" s="74"/>
      <c r="F173" s="74"/>
      <c r="G173" s="74"/>
      <c r="H173" s="74"/>
      <c r="I173" s="74"/>
      <c r="J173" s="74"/>
      <c r="K173" s="74"/>
      <c r="L173" s="74"/>
      <c r="M173" s="74"/>
      <c r="N173" s="74"/>
      <c r="O173" s="74"/>
    </row>
    <row r="174" spans="3:15" s="568" customFormat="1" x14ac:dyDescent="0.25">
      <c r="C174" s="74"/>
      <c r="D174" s="74"/>
      <c r="E174" s="74"/>
      <c r="F174" s="74"/>
      <c r="G174" s="74"/>
      <c r="H174" s="74"/>
      <c r="I174" s="74"/>
      <c r="J174" s="74"/>
      <c r="K174" s="74"/>
      <c r="L174" s="74"/>
      <c r="M174" s="74"/>
      <c r="N174" s="74"/>
      <c r="O174" s="74"/>
    </row>
    <row r="175" spans="3:15" s="568" customFormat="1" x14ac:dyDescent="0.25">
      <c r="C175" s="74"/>
      <c r="D175" s="74"/>
      <c r="E175" s="74"/>
      <c r="F175" s="74"/>
      <c r="G175" s="74"/>
      <c r="H175" s="74"/>
      <c r="I175" s="74"/>
      <c r="J175" s="74"/>
      <c r="K175" s="74"/>
      <c r="L175" s="74"/>
      <c r="M175" s="74"/>
      <c r="N175" s="74"/>
      <c r="O175" s="74"/>
    </row>
    <row r="176" spans="3:15" s="568" customFormat="1" x14ac:dyDescent="0.25">
      <c r="C176" s="74"/>
      <c r="D176" s="74"/>
      <c r="E176" s="74"/>
      <c r="F176" s="74"/>
      <c r="G176" s="74"/>
      <c r="H176" s="74"/>
      <c r="I176" s="74"/>
      <c r="J176" s="74"/>
      <c r="K176" s="74"/>
      <c r="L176" s="74"/>
      <c r="M176" s="74"/>
      <c r="N176" s="74"/>
      <c r="O176" s="74"/>
    </row>
    <row r="177" spans="3:15" s="568" customFormat="1" x14ac:dyDescent="0.25">
      <c r="C177" s="74"/>
      <c r="D177" s="74"/>
      <c r="E177" s="74"/>
      <c r="F177" s="74"/>
      <c r="G177" s="74"/>
      <c r="H177" s="74"/>
      <c r="I177" s="74"/>
      <c r="J177" s="74"/>
      <c r="K177" s="74"/>
      <c r="L177" s="74"/>
      <c r="M177" s="74"/>
      <c r="N177" s="74"/>
      <c r="O177" s="74"/>
    </row>
    <row r="178" spans="3:15" s="568" customFormat="1" x14ac:dyDescent="0.25">
      <c r="C178" s="74"/>
      <c r="D178" s="74"/>
      <c r="E178" s="74"/>
      <c r="F178" s="74"/>
      <c r="G178" s="74"/>
      <c r="H178" s="74"/>
      <c r="I178" s="74"/>
      <c r="J178" s="74"/>
      <c r="K178" s="74"/>
      <c r="L178" s="74"/>
      <c r="M178" s="74"/>
      <c r="N178" s="74"/>
      <c r="O178" s="74"/>
    </row>
    <row r="179" spans="3:15" s="568" customFormat="1" x14ac:dyDescent="0.25">
      <c r="C179" s="74"/>
      <c r="D179" s="74"/>
      <c r="E179" s="74"/>
      <c r="F179" s="74"/>
      <c r="G179" s="74"/>
      <c r="H179" s="74"/>
      <c r="I179" s="74"/>
      <c r="J179" s="74"/>
      <c r="K179" s="74"/>
      <c r="L179" s="74"/>
      <c r="M179" s="74"/>
      <c r="N179" s="74"/>
      <c r="O179" s="74"/>
    </row>
    <row r="180" spans="3:15" s="568" customFormat="1" x14ac:dyDescent="0.25">
      <c r="C180" s="74"/>
      <c r="D180" s="74"/>
      <c r="E180" s="74"/>
      <c r="F180" s="74"/>
      <c r="G180" s="74"/>
      <c r="H180" s="74"/>
      <c r="I180" s="74"/>
      <c r="J180" s="74"/>
      <c r="K180" s="74"/>
      <c r="L180" s="74"/>
      <c r="M180" s="74"/>
      <c r="N180" s="74"/>
      <c r="O180" s="74"/>
    </row>
    <row r="181" spans="3:15" s="568" customFormat="1" x14ac:dyDescent="0.25">
      <c r="C181" s="74"/>
      <c r="D181" s="74"/>
      <c r="E181" s="74"/>
      <c r="F181" s="74"/>
      <c r="G181" s="74"/>
      <c r="H181" s="74"/>
      <c r="I181" s="74"/>
      <c r="J181" s="74"/>
      <c r="K181" s="74"/>
      <c r="L181" s="74"/>
      <c r="M181" s="74"/>
      <c r="N181" s="74"/>
      <c r="O181" s="74"/>
    </row>
    <row r="182" spans="3:15" s="568" customFormat="1" x14ac:dyDescent="0.25">
      <c r="C182" s="74"/>
      <c r="D182" s="74"/>
      <c r="E182" s="74"/>
      <c r="F182" s="74"/>
      <c r="G182" s="74"/>
      <c r="H182" s="74"/>
      <c r="I182" s="74"/>
      <c r="J182" s="74"/>
      <c r="K182" s="74"/>
      <c r="L182" s="74"/>
      <c r="M182" s="74"/>
      <c r="N182" s="74"/>
      <c r="O182" s="74"/>
    </row>
    <row r="183" spans="3:15" s="568" customFormat="1" x14ac:dyDescent="0.25">
      <c r="C183" s="74"/>
      <c r="D183" s="74"/>
      <c r="E183" s="74"/>
      <c r="F183" s="74"/>
      <c r="G183" s="74"/>
      <c r="H183" s="74"/>
      <c r="I183" s="74"/>
      <c r="J183" s="74"/>
      <c r="K183" s="74"/>
      <c r="L183" s="74"/>
      <c r="M183" s="74"/>
      <c r="N183" s="74"/>
      <c r="O183" s="74"/>
    </row>
    <row r="184" spans="3:15" s="568" customFormat="1" x14ac:dyDescent="0.25">
      <c r="C184" s="74"/>
      <c r="D184" s="74"/>
      <c r="E184" s="74"/>
      <c r="F184" s="74"/>
      <c r="G184" s="74"/>
      <c r="H184" s="74"/>
      <c r="I184" s="74"/>
      <c r="J184" s="74"/>
      <c r="K184" s="74"/>
      <c r="L184" s="74"/>
      <c r="M184" s="74"/>
      <c r="N184" s="74"/>
      <c r="O184" s="74"/>
    </row>
    <row r="185" spans="3:15" s="568" customFormat="1" x14ac:dyDescent="0.25">
      <c r="C185" s="74"/>
      <c r="D185" s="74"/>
      <c r="E185" s="74"/>
      <c r="F185" s="74"/>
      <c r="G185" s="74"/>
      <c r="H185" s="74"/>
      <c r="I185" s="74"/>
      <c r="J185" s="74"/>
      <c r="K185" s="74"/>
      <c r="L185" s="74"/>
      <c r="M185" s="74"/>
      <c r="N185" s="74"/>
      <c r="O185" s="74"/>
    </row>
    <row r="186" spans="3:15" s="568" customFormat="1" x14ac:dyDescent="0.25">
      <c r="C186" s="74"/>
      <c r="D186" s="74"/>
      <c r="E186" s="74"/>
      <c r="F186" s="74"/>
      <c r="G186" s="74"/>
      <c r="H186" s="74"/>
      <c r="I186" s="74"/>
      <c r="J186" s="74"/>
      <c r="K186" s="74"/>
      <c r="L186" s="74"/>
      <c r="M186" s="74"/>
      <c r="N186" s="74"/>
      <c r="O186" s="74"/>
    </row>
    <row r="187" spans="3:15" s="568" customFormat="1" x14ac:dyDescent="0.25">
      <c r="C187" s="74"/>
      <c r="D187" s="74"/>
      <c r="E187" s="74"/>
      <c r="F187" s="74"/>
      <c r="G187" s="74"/>
      <c r="H187" s="74"/>
      <c r="I187" s="74"/>
      <c r="J187" s="74"/>
      <c r="K187" s="74"/>
      <c r="L187" s="74"/>
      <c r="M187" s="74"/>
      <c r="N187" s="74"/>
      <c r="O187" s="74"/>
    </row>
    <row r="188" spans="3:15" s="568" customFormat="1" x14ac:dyDescent="0.25">
      <c r="C188" s="74"/>
      <c r="D188" s="74"/>
      <c r="E188" s="74"/>
      <c r="F188" s="74"/>
      <c r="G188" s="74"/>
      <c r="H188" s="74"/>
      <c r="I188" s="74"/>
      <c r="J188" s="74"/>
      <c r="K188" s="74"/>
      <c r="L188" s="74"/>
      <c r="M188" s="74"/>
      <c r="N188" s="74"/>
      <c r="O188" s="74"/>
    </row>
    <row r="189" spans="3:15" s="568" customFormat="1" x14ac:dyDescent="0.25">
      <c r="C189" s="74"/>
      <c r="D189" s="74"/>
      <c r="E189" s="74"/>
      <c r="F189" s="74"/>
      <c r="G189" s="74"/>
      <c r="H189" s="74"/>
      <c r="I189" s="74"/>
      <c r="J189" s="74"/>
      <c r="K189" s="74"/>
      <c r="L189" s="74"/>
      <c r="M189" s="74"/>
      <c r="N189" s="74"/>
      <c r="O189" s="74"/>
    </row>
    <row r="190" spans="3:15" s="568" customFormat="1" x14ac:dyDescent="0.25">
      <c r="C190" s="74"/>
      <c r="D190" s="74"/>
      <c r="E190" s="74"/>
      <c r="F190" s="74"/>
      <c r="G190" s="74"/>
      <c r="H190" s="74"/>
      <c r="I190" s="74"/>
      <c r="J190" s="74"/>
      <c r="K190" s="74"/>
      <c r="L190" s="74"/>
      <c r="M190" s="74"/>
      <c r="N190" s="74"/>
      <c r="O190" s="74"/>
    </row>
    <row r="191" spans="3:15" s="568" customFormat="1" x14ac:dyDescent="0.25">
      <c r="C191" s="74"/>
      <c r="D191" s="74"/>
      <c r="E191" s="74"/>
      <c r="F191" s="74"/>
      <c r="G191" s="74"/>
      <c r="H191" s="74"/>
      <c r="I191" s="74"/>
      <c r="J191" s="74"/>
      <c r="K191" s="74"/>
      <c r="L191" s="74"/>
      <c r="M191" s="74"/>
      <c r="N191" s="74"/>
      <c r="O191" s="74"/>
    </row>
    <row r="192" spans="3:15" s="568" customFormat="1" x14ac:dyDescent="0.25">
      <c r="C192" s="74"/>
      <c r="D192" s="74"/>
      <c r="E192" s="74"/>
      <c r="F192" s="74"/>
      <c r="G192" s="74"/>
      <c r="H192" s="74"/>
      <c r="I192" s="74"/>
      <c r="J192" s="74"/>
      <c r="K192" s="74"/>
      <c r="L192" s="74"/>
      <c r="M192" s="74"/>
      <c r="N192" s="74"/>
      <c r="O192" s="74"/>
    </row>
    <row r="193" spans="1:17" s="568" customFormat="1" x14ac:dyDescent="0.25">
      <c r="C193" s="74"/>
      <c r="D193" s="74"/>
      <c r="E193" s="74"/>
      <c r="F193" s="74"/>
      <c r="G193" s="74"/>
      <c r="H193" s="74"/>
      <c r="I193" s="74"/>
      <c r="J193" s="74"/>
      <c r="K193" s="74"/>
      <c r="L193" s="74"/>
      <c r="M193" s="74"/>
      <c r="N193" s="74"/>
      <c r="O193" s="74"/>
    </row>
    <row r="194" spans="1:17" s="568" customFormat="1" x14ac:dyDescent="0.25">
      <c r="C194" s="74"/>
      <c r="D194" s="74"/>
      <c r="E194" s="74"/>
      <c r="F194" s="74"/>
      <c r="G194" s="74"/>
      <c r="H194" s="74"/>
      <c r="I194" s="74"/>
      <c r="J194" s="74"/>
      <c r="K194" s="74"/>
      <c r="L194" s="74"/>
      <c r="M194" s="74"/>
      <c r="N194" s="74"/>
      <c r="O194" s="74"/>
    </row>
    <row r="195" spans="1:17" s="568" customFormat="1" x14ac:dyDescent="0.25">
      <c r="C195" s="74"/>
      <c r="D195" s="74"/>
      <c r="E195" s="74"/>
      <c r="F195" s="74"/>
      <c r="G195" s="74"/>
      <c r="H195" s="74"/>
      <c r="I195" s="74"/>
      <c r="J195" s="74"/>
      <c r="K195" s="74"/>
      <c r="L195" s="74"/>
      <c r="M195" s="74"/>
      <c r="N195" s="74"/>
      <c r="O195" s="74"/>
    </row>
    <row r="196" spans="1:17" s="568" customFormat="1" x14ac:dyDescent="0.25">
      <c r="C196" s="74"/>
      <c r="D196" s="74"/>
      <c r="E196" s="74"/>
      <c r="F196" s="74"/>
      <c r="G196" s="74"/>
      <c r="H196" s="74"/>
      <c r="I196" s="74"/>
      <c r="J196" s="74"/>
      <c r="K196" s="74"/>
      <c r="L196" s="74"/>
      <c r="M196" s="74"/>
      <c r="N196" s="74"/>
      <c r="O196" s="74"/>
    </row>
    <row r="197" spans="1:17" s="568" customFormat="1" x14ac:dyDescent="0.25">
      <c r="C197" s="74"/>
      <c r="D197" s="74"/>
      <c r="E197" s="74"/>
      <c r="F197" s="74"/>
      <c r="G197" s="74"/>
      <c r="H197" s="74"/>
      <c r="I197" s="74"/>
      <c r="J197" s="74"/>
      <c r="K197" s="74"/>
      <c r="L197" s="74"/>
      <c r="M197" s="74"/>
      <c r="N197" s="74"/>
      <c r="O197" s="74"/>
    </row>
    <row r="198" spans="1:17" s="568" customFormat="1" x14ac:dyDescent="0.25">
      <c r="C198" s="74"/>
      <c r="D198" s="74"/>
      <c r="E198" s="74"/>
      <c r="F198" s="74"/>
      <c r="G198" s="74"/>
      <c r="H198" s="74"/>
      <c r="I198" s="74"/>
      <c r="J198" s="74"/>
      <c r="K198" s="74"/>
      <c r="L198" s="74"/>
      <c r="M198" s="74"/>
      <c r="N198" s="74"/>
      <c r="O198" s="74"/>
    </row>
    <row r="199" spans="1:17" s="568" customFormat="1" x14ac:dyDescent="0.25">
      <c r="C199" s="74"/>
      <c r="D199" s="74"/>
      <c r="E199" s="74"/>
      <c r="F199" s="74"/>
      <c r="G199" s="74"/>
      <c r="H199" s="74"/>
      <c r="I199" s="74"/>
      <c r="J199" s="74"/>
      <c r="K199" s="74"/>
      <c r="L199" s="74"/>
      <c r="M199" s="74"/>
      <c r="N199" s="74"/>
      <c r="O199" s="74"/>
    </row>
    <row r="200" spans="1:17" s="568" customFormat="1" x14ac:dyDescent="0.25">
      <c r="C200" s="74"/>
      <c r="D200" s="74"/>
      <c r="E200" s="74"/>
      <c r="F200" s="74"/>
      <c r="G200" s="74"/>
      <c r="H200" s="74"/>
      <c r="I200" s="74"/>
      <c r="J200" s="74"/>
      <c r="K200" s="74"/>
      <c r="L200" s="74"/>
      <c r="M200" s="74"/>
      <c r="N200" s="74"/>
      <c r="O200" s="74"/>
    </row>
    <row r="201" spans="1:17" s="568" customFormat="1" x14ac:dyDescent="0.25">
      <c r="C201" s="74"/>
      <c r="D201" s="74"/>
      <c r="E201" s="74"/>
      <c r="F201" s="74"/>
      <c r="G201" s="74"/>
      <c r="H201" s="74"/>
      <c r="I201" s="74"/>
      <c r="J201" s="74"/>
      <c r="K201" s="74"/>
      <c r="L201" s="74"/>
      <c r="M201" s="74"/>
      <c r="N201" s="74"/>
      <c r="O201" s="74"/>
    </row>
    <row r="202" spans="1:17" s="568" customFormat="1" x14ac:dyDescent="0.25">
      <c r="C202" s="74"/>
      <c r="D202" s="74"/>
      <c r="E202" s="74"/>
      <c r="F202" s="74"/>
      <c r="G202" s="74"/>
      <c r="H202" s="74"/>
      <c r="I202" s="74"/>
      <c r="J202" s="74"/>
      <c r="K202" s="74"/>
      <c r="L202" s="74"/>
      <c r="M202" s="74"/>
      <c r="N202" s="74"/>
      <c r="O202" s="74"/>
    </row>
    <row r="203" spans="1:17" s="568" customFormat="1" x14ac:dyDescent="0.25">
      <c r="C203" s="74"/>
      <c r="D203" s="74"/>
      <c r="E203" s="74"/>
      <c r="F203" s="74"/>
      <c r="G203" s="74"/>
      <c r="H203" s="74"/>
      <c r="I203" s="74"/>
      <c r="J203" s="74"/>
      <c r="K203" s="74"/>
      <c r="L203" s="74"/>
      <c r="M203" s="74"/>
      <c r="N203" s="74"/>
      <c r="O203" s="74"/>
    </row>
    <row r="204" spans="1:17" s="568" customFormat="1" x14ac:dyDescent="0.25">
      <c r="C204" s="74"/>
      <c r="D204" s="74"/>
      <c r="E204" s="74"/>
      <c r="F204" s="74"/>
      <c r="G204" s="74"/>
      <c r="H204" s="74"/>
      <c r="I204" s="74"/>
      <c r="J204" s="74"/>
      <c r="K204" s="74"/>
      <c r="L204" s="74"/>
      <c r="M204" s="74"/>
      <c r="N204" s="74"/>
      <c r="O204" s="74"/>
    </row>
    <row r="205" spans="1:17" s="568" customFormat="1" x14ac:dyDescent="0.25">
      <c r="C205" s="74"/>
      <c r="D205" s="74"/>
      <c r="E205" s="74"/>
      <c r="F205" s="74"/>
      <c r="G205" s="74"/>
      <c r="H205" s="74"/>
      <c r="I205" s="74"/>
      <c r="J205" s="74"/>
      <c r="K205" s="74"/>
      <c r="L205" s="74"/>
      <c r="M205" s="74"/>
      <c r="N205" s="74"/>
      <c r="O205" s="74"/>
    </row>
    <row r="206" spans="1:17" s="568" customFormat="1" x14ac:dyDescent="0.25">
      <c r="C206" s="74"/>
      <c r="D206" s="74"/>
      <c r="E206" s="74"/>
      <c r="F206" s="74"/>
      <c r="G206" s="74"/>
      <c r="H206" s="74"/>
      <c r="I206" s="74"/>
      <c r="J206" s="74"/>
      <c r="K206" s="74"/>
      <c r="L206" s="74"/>
      <c r="M206" s="74"/>
      <c r="N206" s="74"/>
      <c r="O206" s="74"/>
    </row>
    <row r="207" spans="1:17" s="568" customFormat="1" x14ac:dyDescent="0.25">
      <c r="C207" s="74"/>
      <c r="D207" s="74"/>
      <c r="E207" s="74"/>
      <c r="F207" s="74"/>
      <c r="G207" s="74"/>
      <c r="H207" s="74"/>
      <c r="I207" s="74"/>
      <c r="J207" s="74"/>
      <c r="K207" s="74"/>
      <c r="L207" s="74"/>
      <c r="M207" s="74"/>
      <c r="N207" s="74"/>
      <c r="O207" s="74"/>
    </row>
    <row r="208" spans="1:17" s="568" customFormat="1" x14ac:dyDescent="0.25">
      <c r="A208" s="582"/>
      <c r="B208" s="582"/>
      <c r="C208" s="74"/>
      <c r="D208" s="74"/>
      <c r="E208" s="74"/>
      <c r="F208" s="74"/>
      <c r="G208" s="74"/>
      <c r="H208" s="74"/>
      <c r="I208" s="74"/>
      <c r="J208" s="74"/>
      <c r="K208" s="74"/>
      <c r="L208" s="74"/>
      <c r="M208" s="74"/>
      <c r="N208" s="74"/>
      <c r="O208" s="74"/>
      <c r="P208" s="582"/>
      <c r="Q208" s="582"/>
    </row>
    <row r="209" spans="1:17" s="568" customFormat="1" x14ac:dyDescent="0.25">
      <c r="A209" s="582"/>
      <c r="B209" s="582"/>
      <c r="C209" s="74"/>
      <c r="D209" s="74"/>
      <c r="E209" s="74"/>
      <c r="F209" s="74"/>
      <c r="G209" s="74"/>
      <c r="H209" s="74"/>
      <c r="I209" s="74"/>
      <c r="J209" s="74"/>
      <c r="K209" s="74"/>
      <c r="L209" s="74"/>
      <c r="M209" s="74"/>
      <c r="N209" s="74"/>
      <c r="O209" s="74"/>
      <c r="P209" s="582"/>
      <c r="Q209" s="582"/>
    </row>
    <row r="210" spans="1:17" s="568" customFormat="1" x14ac:dyDescent="0.25">
      <c r="A210" s="582"/>
      <c r="B210" s="582"/>
      <c r="C210" s="74"/>
      <c r="D210" s="74"/>
      <c r="E210" s="74"/>
      <c r="F210" s="74"/>
      <c r="G210" s="74"/>
      <c r="H210" s="74"/>
      <c r="I210" s="74"/>
      <c r="J210" s="74"/>
      <c r="K210" s="74"/>
      <c r="L210" s="74"/>
      <c r="M210" s="74"/>
      <c r="N210" s="74"/>
      <c r="O210" s="74"/>
      <c r="P210" s="582"/>
      <c r="Q210" s="582"/>
    </row>
    <row r="211" spans="1:17" s="568" customFormat="1" x14ac:dyDescent="0.25">
      <c r="A211" s="582"/>
      <c r="B211" s="582"/>
      <c r="C211" s="74"/>
      <c r="D211" s="74"/>
      <c r="E211" s="74"/>
      <c r="F211" s="74"/>
      <c r="G211" s="74"/>
      <c r="H211" s="74"/>
      <c r="I211" s="74"/>
      <c r="J211" s="74"/>
      <c r="K211" s="74"/>
      <c r="L211" s="74"/>
      <c r="M211" s="74"/>
      <c r="N211" s="74"/>
      <c r="O211" s="74"/>
      <c r="P211" s="582"/>
      <c r="Q211" s="582"/>
    </row>
    <row r="212" spans="1:17" s="568" customFormat="1" x14ac:dyDescent="0.25">
      <c r="A212" s="582"/>
      <c r="B212" s="582"/>
      <c r="C212" s="74"/>
      <c r="D212" s="74"/>
      <c r="E212" s="74"/>
      <c r="F212" s="74"/>
      <c r="G212" s="74"/>
      <c r="H212" s="74"/>
      <c r="I212" s="74"/>
      <c r="J212" s="74"/>
      <c r="K212" s="74"/>
      <c r="L212" s="74"/>
      <c r="M212" s="74"/>
      <c r="N212" s="74"/>
      <c r="O212" s="74"/>
      <c r="P212" s="582"/>
      <c r="Q212" s="582"/>
    </row>
    <row r="213" spans="1:17" s="568" customFormat="1" x14ac:dyDescent="0.25">
      <c r="A213" s="582"/>
      <c r="B213" s="582"/>
      <c r="C213" s="74"/>
      <c r="D213" s="74"/>
      <c r="E213" s="74"/>
      <c r="F213" s="74"/>
      <c r="G213" s="74"/>
      <c r="H213" s="74"/>
      <c r="I213" s="74"/>
      <c r="J213" s="74"/>
      <c r="K213" s="74"/>
      <c r="L213" s="74"/>
      <c r="M213" s="74"/>
      <c r="N213" s="74"/>
      <c r="O213" s="74"/>
      <c r="P213" s="582"/>
      <c r="Q213" s="582"/>
    </row>
    <row r="214" spans="1:17" s="568" customFormat="1" x14ac:dyDescent="0.25">
      <c r="A214" s="582"/>
      <c r="B214" s="582"/>
      <c r="C214" s="74"/>
      <c r="D214" s="74"/>
      <c r="E214" s="74"/>
      <c r="F214" s="74"/>
      <c r="G214" s="74"/>
      <c r="H214" s="74"/>
      <c r="I214" s="74"/>
      <c r="J214" s="74"/>
      <c r="K214" s="74"/>
      <c r="L214" s="74"/>
      <c r="M214" s="74"/>
      <c r="N214" s="74"/>
      <c r="O214" s="74"/>
      <c r="P214" s="582"/>
      <c r="Q214" s="582"/>
    </row>
    <row r="215" spans="1:17" s="568" customFormat="1" x14ac:dyDescent="0.25">
      <c r="A215" s="582"/>
      <c r="B215" s="582"/>
      <c r="C215" s="74"/>
      <c r="D215" s="74"/>
      <c r="E215" s="74"/>
      <c r="F215" s="74"/>
      <c r="G215" s="74"/>
      <c r="H215" s="74"/>
      <c r="I215" s="74"/>
      <c r="J215" s="74"/>
      <c r="K215" s="74"/>
      <c r="L215" s="74"/>
      <c r="M215" s="74"/>
      <c r="N215" s="74"/>
      <c r="O215" s="74"/>
      <c r="P215" s="582"/>
      <c r="Q215" s="582"/>
    </row>
    <row r="216" spans="1:17" s="568" customFormat="1" x14ac:dyDescent="0.25">
      <c r="A216" s="582"/>
      <c r="B216" s="582"/>
      <c r="C216" s="74"/>
      <c r="D216" s="74"/>
      <c r="E216" s="74"/>
      <c r="F216" s="74"/>
      <c r="G216" s="74"/>
      <c r="H216" s="74"/>
      <c r="I216" s="74"/>
      <c r="J216" s="74"/>
      <c r="K216" s="74"/>
      <c r="L216" s="74"/>
      <c r="M216" s="74"/>
      <c r="N216" s="74"/>
      <c r="O216" s="74"/>
      <c r="P216" s="582"/>
      <c r="Q216" s="582"/>
    </row>
    <row r="217" spans="1:17" s="61" customFormat="1" x14ac:dyDescent="0.25">
      <c r="A217" s="62"/>
      <c r="B217" s="62"/>
      <c r="C217" s="30"/>
      <c r="D217" s="30"/>
      <c r="E217" s="30"/>
      <c r="F217" s="30"/>
      <c r="G217" s="30"/>
      <c r="H217" s="30"/>
      <c r="I217" s="30"/>
      <c r="J217" s="30"/>
      <c r="K217" s="30"/>
      <c r="L217" s="30"/>
      <c r="M217" s="30"/>
      <c r="N217" s="30"/>
      <c r="O217" s="30"/>
      <c r="Q217" s="56"/>
    </row>
    <row r="218" spans="1:17" s="61" customFormat="1" x14ac:dyDescent="0.25">
      <c r="A218" s="62"/>
      <c r="B218" s="62"/>
      <c r="C218" s="30"/>
      <c r="D218" s="30"/>
      <c r="E218" s="30"/>
      <c r="F218" s="30"/>
      <c r="G218" s="30"/>
      <c r="H218" s="30"/>
      <c r="I218" s="30"/>
      <c r="J218" s="30"/>
      <c r="K218" s="30"/>
      <c r="L218" s="30"/>
      <c r="M218" s="30"/>
      <c r="N218" s="30"/>
      <c r="O218" s="30"/>
      <c r="Q218" s="56"/>
    </row>
    <row r="219" spans="1:17" s="61" customFormat="1" x14ac:dyDescent="0.25">
      <c r="A219" s="62"/>
      <c r="B219" s="62"/>
      <c r="C219" s="30"/>
      <c r="D219" s="30"/>
      <c r="E219" s="30"/>
      <c r="F219" s="30"/>
      <c r="G219" s="30"/>
      <c r="H219" s="30"/>
      <c r="I219" s="30"/>
      <c r="J219" s="30"/>
      <c r="K219" s="30"/>
      <c r="L219" s="30"/>
      <c r="M219" s="30"/>
      <c r="N219" s="30"/>
      <c r="O219" s="30"/>
      <c r="Q219" s="56"/>
    </row>
    <row r="220" spans="1:17" s="61" customFormat="1" x14ac:dyDescent="0.25">
      <c r="A220" s="62"/>
      <c r="B220" s="62"/>
      <c r="C220" s="30"/>
      <c r="D220" s="30"/>
      <c r="E220" s="30"/>
      <c r="F220" s="30"/>
      <c r="G220" s="30"/>
      <c r="H220" s="30"/>
      <c r="I220" s="30"/>
      <c r="J220" s="30"/>
      <c r="K220" s="30"/>
      <c r="L220" s="30"/>
      <c r="M220" s="30"/>
      <c r="N220" s="30"/>
      <c r="O220" s="30"/>
      <c r="Q220" s="56"/>
    </row>
    <row r="221" spans="1:17" s="61" customFormat="1" x14ac:dyDescent="0.25">
      <c r="A221" s="62"/>
      <c r="B221" s="62"/>
      <c r="C221" s="30"/>
      <c r="D221" s="30"/>
      <c r="E221" s="30"/>
      <c r="F221" s="30"/>
      <c r="G221" s="30"/>
      <c r="H221" s="30"/>
      <c r="I221" s="30"/>
      <c r="J221" s="30"/>
      <c r="K221" s="30"/>
      <c r="L221" s="30"/>
      <c r="M221" s="30"/>
      <c r="N221" s="30"/>
      <c r="O221" s="30"/>
      <c r="Q221" s="56"/>
    </row>
    <row r="222" spans="1:17" s="61" customFormat="1" x14ac:dyDescent="0.25">
      <c r="A222" s="62"/>
      <c r="B222" s="62"/>
      <c r="C222" s="30"/>
      <c r="D222" s="30"/>
      <c r="E222" s="30"/>
      <c r="F222" s="30"/>
      <c r="G222" s="30"/>
      <c r="H222" s="30"/>
      <c r="I222" s="30"/>
      <c r="J222" s="30"/>
      <c r="K222" s="30"/>
      <c r="L222" s="30"/>
      <c r="M222" s="30"/>
      <c r="N222" s="30"/>
      <c r="O222" s="30"/>
      <c r="Q222" s="56"/>
    </row>
    <row r="223" spans="1:17" s="61" customFormat="1" x14ac:dyDescent="0.25">
      <c r="A223" s="62"/>
      <c r="B223" s="62"/>
      <c r="C223" s="30"/>
      <c r="D223" s="30"/>
      <c r="E223" s="30"/>
      <c r="F223" s="30"/>
      <c r="G223" s="30"/>
      <c r="H223" s="30"/>
      <c r="I223" s="30"/>
      <c r="J223" s="30"/>
      <c r="K223" s="30"/>
      <c r="L223" s="30"/>
      <c r="M223" s="30"/>
      <c r="N223" s="30"/>
      <c r="O223" s="30"/>
      <c r="Q223" s="56"/>
    </row>
    <row r="224" spans="1:17" s="61" customFormat="1" x14ac:dyDescent="0.25">
      <c r="A224" s="62"/>
      <c r="B224" s="62"/>
      <c r="C224" s="30"/>
      <c r="D224" s="30"/>
      <c r="E224" s="30"/>
      <c r="F224" s="30"/>
      <c r="G224" s="30"/>
      <c r="H224" s="30"/>
      <c r="I224" s="30"/>
      <c r="J224" s="30"/>
      <c r="K224" s="30"/>
      <c r="L224" s="30"/>
      <c r="M224" s="30"/>
      <c r="N224" s="30"/>
      <c r="O224" s="30"/>
      <c r="Q224" s="56"/>
    </row>
    <row r="225" spans="1:17" s="61" customFormat="1" x14ac:dyDescent="0.25">
      <c r="A225" s="62"/>
      <c r="B225" s="62"/>
      <c r="C225" s="30"/>
      <c r="D225" s="30"/>
      <c r="E225" s="30"/>
      <c r="F225" s="30"/>
      <c r="G225" s="30"/>
      <c r="H225" s="30"/>
      <c r="I225" s="30"/>
      <c r="J225" s="30"/>
      <c r="K225" s="30"/>
      <c r="L225" s="30"/>
      <c r="M225" s="30"/>
      <c r="N225" s="30"/>
      <c r="O225" s="30"/>
      <c r="Q225" s="56"/>
    </row>
    <row r="226" spans="1:17" s="61" customFormat="1" x14ac:dyDescent="0.25">
      <c r="A226" s="62"/>
      <c r="B226" s="62"/>
      <c r="C226" s="30"/>
      <c r="D226" s="30"/>
      <c r="E226" s="30"/>
      <c r="F226" s="30"/>
      <c r="G226" s="30"/>
      <c r="H226" s="30"/>
      <c r="I226" s="30"/>
      <c r="J226" s="30"/>
      <c r="K226" s="30"/>
      <c r="L226" s="30"/>
      <c r="M226" s="30"/>
      <c r="N226" s="30"/>
      <c r="O226" s="30"/>
      <c r="Q226" s="56"/>
    </row>
    <row r="227" spans="1:17" s="61" customFormat="1" x14ac:dyDescent="0.25">
      <c r="A227" s="62"/>
      <c r="B227" s="62"/>
      <c r="C227" s="30"/>
      <c r="D227" s="30"/>
      <c r="E227" s="30"/>
      <c r="F227" s="30"/>
      <c r="G227" s="30"/>
      <c r="H227" s="30"/>
      <c r="I227" s="30"/>
      <c r="J227" s="30"/>
      <c r="K227" s="30"/>
      <c r="L227" s="30"/>
      <c r="M227" s="30"/>
      <c r="N227" s="30"/>
      <c r="O227" s="30"/>
      <c r="Q227" s="56"/>
    </row>
    <row r="228" spans="1:17" s="61" customFormat="1" x14ac:dyDescent="0.25">
      <c r="A228" s="62"/>
      <c r="B228" s="62"/>
      <c r="C228" s="30"/>
      <c r="D228" s="30"/>
      <c r="E228" s="30"/>
      <c r="F228" s="30"/>
      <c r="G228" s="30"/>
      <c r="H228" s="30"/>
      <c r="I228" s="30"/>
      <c r="J228" s="30"/>
      <c r="K228" s="30"/>
      <c r="L228" s="30"/>
      <c r="M228" s="30"/>
      <c r="N228" s="30"/>
      <c r="O228" s="30"/>
      <c r="Q228" s="56"/>
    </row>
    <row r="229" spans="1:17" s="61" customFormat="1" x14ac:dyDescent="0.25">
      <c r="A229" s="62"/>
      <c r="B229" s="62"/>
      <c r="C229" s="30"/>
      <c r="D229" s="30"/>
      <c r="E229" s="30"/>
      <c r="F229" s="30"/>
      <c r="G229" s="30"/>
      <c r="H229" s="30"/>
      <c r="I229" s="30"/>
      <c r="J229" s="30"/>
      <c r="K229" s="30"/>
      <c r="L229" s="30"/>
      <c r="M229" s="30"/>
      <c r="N229" s="30"/>
      <c r="O229" s="30"/>
      <c r="Q229" s="56"/>
    </row>
    <row r="230" spans="1:17" s="61" customFormat="1" x14ac:dyDescent="0.25">
      <c r="A230" s="62"/>
      <c r="B230" s="62"/>
      <c r="C230" s="30"/>
      <c r="D230" s="30"/>
      <c r="E230" s="30"/>
      <c r="F230" s="30"/>
      <c r="G230" s="30"/>
      <c r="H230" s="30"/>
      <c r="I230" s="30"/>
      <c r="J230" s="30"/>
      <c r="K230" s="30"/>
      <c r="L230" s="30"/>
      <c r="M230" s="30"/>
      <c r="N230" s="30"/>
      <c r="O230" s="30"/>
      <c r="Q230" s="56"/>
    </row>
    <row r="231" spans="1:17" s="61" customFormat="1" x14ac:dyDescent="0.25">
      <c r="A231" s="62"/>
      <c r="B231" s="62"/>
      <c r="C231" s="30"/>
      <c r="D231" s="30"/>
      <c r="E231" s="30"/>
      <c r="F231" s="30"/>
      <c r="G231" s="30"/>
      <c r="H231" s="30"/>
      <c r="I231" s="30"/>
      <c r="J231" s="30"/>
      <c r="K231" s="30"/>
      <c r="L231" s="30"/>
      <c r="M231" s="30"/>
      <c r="N231" s="30"/>
      <c r="O231" s="30"/>
      <c r="Q231" s="56"/>
    </row>
    <row r="232" spans="1:17" s="61" customFormat="1" x14ac:dyDescent="0.25">
      <c r="A232" s="62"/>
      <c r="B232" s="62"/>
      <c r="C232" s="30"/>
      <c r="D232" s="30"/>
      <c r="E232" s="30"/>
      <c r="F232" s="30"/>
      <c r="G232" s="30"/>
      <c r="H232" s="30"/>
      <c r="I232" s="30"/>
      <c r="J232" s="30"/>
      <c r="K232" s="30"/>
      <c r="L232" s="30"/>
      <c r="M232" s="30"/>
      <c r="N232" s="30"/>
      <c r="O232" s="30"/>
      <c r="Q232" s="56"/>
    </row>
    <row r="233" spans="1:17" s="61" customFormat="1" x14ac:dyDescent="0.25">
      <c r="A233" s="62"/>
      <c r="B233" s="62"/>
      <c r="C233" s="30"/>
      <c r="D233" s="30"/>
      <c r="E233" s="30"/>
      <c r="F233" s="30"/>
      <c r="G233" s="30"/>
      <c r="H233" s="30"/>
      <c r="I233" s="30"/>
      <c r="J233" s="30"/>
      <c r="K233" s="30"/>
      <c r="L233" s="30"/>
      <c r="M233" s="30"/>
      <c r="N233" s="30"/>
      <c r="O233" s="30"/>
      <c r="Q233" s="56"/>
    </row>
    <row r="234" spans="1:17" s="61" customFormat="1" x14ac:dyDescent="0.25">
      <c r="A234" s="62"/>
      <c r="B234" s="62"/>
      <c r="C234" s="30"/>
      <c r="D234" s="30"/>
      <c r="E234" s="30"/>
      <c r="F234" s="30"/>
      <c r="G234" s="30"/>
      <c r="H234" s="30"/>
      <c r="I234" s="30"/>
      <c r="J234" s="30"/>
      <c r="K234" s="30"/>
      <c r="L234" s="30"/>
      <c r="M234" s="30"/>
      <c r="N234" s="30"/>
      <c r="O234" s="30"/>
      <c r="Q234" s="56"/>
    </row>
    <row r="235" spans="1:17" s="61" customFormat="1" x14ac:dyDescent="0.25">
      <c r="A235" s="62"/>
      <c r="B235" s="62"/>
      <c r="C235" s="30"/>
      <c r="D235" s="30"/>
      <c r="E235" s="30"/>
      <c r="F235" s="30"/>
      <c r="G235" s="30"/>
      <c r="H235" s="30"/>
      <c r="I235" s="30"/>
      <c r="J235" s="30"/>
      <c r="K235" s="30"/>
      <c r="L235" s="30"/>
      <c r="M235" s="30"/>
      <c r="N235" s="30"/>
      <c r="O235" s="30"/>
      <c r="Q235" s="56"/>
    </row>
    <row r="236" spans="1:17" x14ac:dyDescent="0.25">
      <c r="P236" s="132"/>
      <c r="Q236" s="6"/>
    </row>
    <row r="237" spans="1:17" x14ac:dyDescent="0.25">
      <c r="P237" s="132"/>
      <c r="Q237" s="6"/>
    </row>
    <row r="238" spans="1:17" x14ac:dyDescent="0.25">
      <c r="P238" s="132"/>
      <c r="Q238" s="6"/>
    </row>
    <row r="239" spans="1:17" x14ac:dyDescent="0.25">
      <c r="P239" s="132"/>
      <c r="Q239" s="6"/>
    </row>
    <row r="240" spans="1:17" x14ac:dyDescent="0.25">
      <c r="Q240" s="6"/>
    </row>
    <row r="241" spans="17:17" x14ac:dyDescent="0.25">
      <c r="Q241" s="6"/>
    </row>
    <row r="242" spans="17:17" x14ac:dyDescent="0.25">
      <c r="Q242" s="6"/>
    </row>
    <row r="243" spans="17:17" x14ac:dyDescent="0.25">
      <c r="Q243" s="6"/>
    </row>
    <row r="244" spans="17:17" x14ac:dyDescent="0.25">
      <c r="Q244" s="6"/>
    </row>
    <row r="245" spans="17:17" x14ac:dyDescent="0.25">
      <c r="Q245" s="6"/>
    </row>
    <row r="246" spans="17:17" x14ac:dyDescent="0.25">
      <c r="Q246" s="6"/>
    </row>
    <row r="247" spans="17:17" x14ac:dyDescent="0.25">
      <c r="Q247" s="6"/>
    </row>
    <row r="248" spans="17:17" x14ac:dyDescent="0.25">
      <c r="Q248" s="6"/>
    </row>
    <row r="249" spans="17:17" x14ac:dyDescent="0.25">
      <c r="Q249" s="6"/>
    </row>
    <row r="250" spans="17:17" x14ac:dyDescent="0.25">
      <c r="Q250" s="6"/>
    </row>
    <row r="251" spans="17:17" x14ac:dyDescent="0.25">
      <c r="Q251" s="6"/>
    </row>
    <row r="252" spans="17:17" x14ac:dyDescent="0.25">
      <c r="Q252" s="6"/>
    </row>
    <row r="253" spans="17:17" x14ac:dyDescent="0.25">
      <c r="Q253" s="6"/>
    </row>
    <row r="254" spans="17:17" x14ac:dyDescent="0.25">
      <c r="Q254" s="6"/>
    </row>
    <row r="255" spans="17:17" x14ac:dyDescent="0.25">
      <c r="Q255" s="6"/>
    </row>
    <row r="256" spans="17:17" x14ac:dyDescent="0.25">
      <c r="Q256" s="6"/>
    </row>
    <row r="257" spans="17:17" x14ac:dyDescent="0.25">
      <c r="Q257" s="6"/>
    </row>
    <row r="258" spans="17:17" x14ac:dyDescent="0.25">
      <c r="Q258" s="6"/>
    </row>
    <row r="259" spans="17:17" x14ac:dyDescent="0.25">
      <c r="Q259" s="6"/>
    </row>
    <row r="260" spans="17:17" x14ac:dyDescent="0.25">
      <c r="Q260" s="6"/>
    </row>
    <row r="261" spans="17:17" x14ac:dyDescent="0.25">
      <c r="Q261" s="6"/>
    </row>
    <row r="262" spans="17:17" x14ac:dyDescent="0.25">
      <c r="Q262" s="6"/>
    </row>
    <row r="263" spans="17:17" x14ac:dyDescent="0.25">
      <c r="Q263" s="6"/>
    </row>
    <row r="264" spans="17:17" x14ac:dyDescent="0.25">
      <c r="Q264" s="6"/>
    </row>
    <row r="265" spans="17:17" x14ac:dyDescent="0.25">
      <c r="Q265" s="6"/>
    </row>
    <row r="266" spans="17:17" x14ac:dyDescent="0.25">
      <c r="Q266" s="6"/>
    </row>
    <row r="267" spans="17:17" x14ac:dyDescent="0.25">
      <c r="Q267" s="6"/>
    </row>
    <row r="268" spans="17:17" x14ac:dyDescent="0.25">
      <c r="Q268" s="6"/>
    </row>
    <row r="269" spans="17:17" x14ac:dyDescent="0.25">
      <c r="Q269" s="6"/>
    </row>
    <row r="270" spans="17:17" x14ac:dyDescent="0.25">
      <c r="Q270" s="6"/>
    </row>
    <row r="271" spans="17:17" x14ac:dyDescent="0.25">
      <c r="Q271" s="6"/>
    </row>
    <row r="272" spans="17:17" x14ac:dyDescent="0.25">
      <c r="Q272" s="6"/>
    </row>
    <row r="273" spans="17:17" x14ac:dyDescent="0.25">
      <c r="Q273" s="6"/>
    </row>
    <row r="274" spans="17:17" x14ac:dyDescent="0.25">
      <c r="Q274" s="6"/>
    </row>
    <row r="275" spans="17:17" x14ac:dyDescent="0.25">
      <c r="Q275" s="6"/>
    </row>
    <row r="276" spans="17:17" x14ac:dyDescent="0.25">
      <c r="Q276" s="6"/>
    </row>
    <row r="277" spans="17:17" x14ac:dyDescent="0.25">
      <c r="Q277" s="6"/>
    </row>
    <row r="278" spans="17:17" x14ac:dyDescent="0.25">
      <c r="Q278" s="6"/>
    </row>
    <row r="279" spans="17:17" x14ac:dyDescent="0.25">
      <c r="Q279" s="6"/>
    </row>
    <row r="280" spans="17:17" x14ac:dyDescent="0.25">
      <c r="Q280" s="6"/>
    </row>
    <row r="281" spans="17:17" x14ac:dyDescent="0.25">
      <c r="Q281" s="6"/>
    </row>
    <row r="282" spans="17:17" x14ac:dyDescent="0.25">
      <c r="Q282" s="6"/>
    </row>
    <row r="283" spans="17:17" x14ac:dyDescent="0.25">
      <c r="Q283" s="6"/>
    </row>
    <row r="284" spans="17:17" x14ac:dyDescent="0.25">
      <c r="Q284" s="6"/>
    </row>
    <row r="285" spans="17:17" x14ac:dyDescent="0.25">
      <c r="Q285" s="6"/>
    </row>
    <row r="286" spans="17:17" x14ac:dyDescent="0.25">
      <c r="Q286" s="6"/>
    </row>
    <row r="287" spans="17:17" x14ac:dyDescent="0.25">
      <c r="Q287" s="6"/>
    </row>
    <row r="288" spans="17:17" x14ac:dyDescent="0.25">
      <c r="Q288" s="6"/>
    </row>
    <row r="289" spans="17:17" x14ac:dyDescent="0.25">
      <c r="Q289" s="6"/>
    </row>
    <row r="290" spans="17:17" x14ac:dyDescent="0.25">
      <c r="Q290" s="6"/>
    </row>
    <row r="291" spans="17:17" x14ac:dyDescent="0.25">
      <c r="Q291" s="6"/>
    </row>
    <row r="292" spans="17:17" x14ac:dyDescent="0.25">
      <c r="Q292" s="6"/>
    </row>
    <row r="293" spans="17:17" x14ac:dyDescent="0.25">
      <c r="Q293" s="6"/>
    </row>
    <row r="294" spans="17:17" x14ac:dyDescent="0.25">
      <c r="Q294" s="6"/>
    </row>
    <row r="295" spans="17:17" x14ac:dyDescent="0.25">
      <c r="Q295" s="6"/>
    </row>
    <row r="296" spans="17:17" x14ac:dyDescent="0.25">
      <c r="Q296" s="6"/>
    </row>
    <row r="297" spans="17:17" x14ac:dyDescent="0.25">
      <c r="Q297" s="6"/>
    </row>
    <row r="298" spans="17:17" x14ac:dyDescent="0.25">
      <c r="Q298" s="6"/>
    </row>
    <row r="299" spans="17:17" x14ac:dyDescent="0.25">
      <c r="Q299" s="6"/>
    </row>
    <row r="300" spans="17:17" x14ac:dyDescent="0.25">
      <c r="Q300" s="6"/>
    </row>
    <row r="301" spans="17:17" x14ac:dyDescent="0.25">
      <c r="Q301" s="6"/>
    </row>
    <row r="302" spans="17:17" x14ac:dyDescent="0.25">
      <c r="Q302" s="6"/>
    </row>
    <row r="303" spans="17:17" x14ac:dyDescent="0.25">
      <c r="Q303" s="6"/>
    </row>
    <row r="304" spans="17:17" x14ac:dyDescent="0.25">
      <c r="Q304" s="6"/>
    </row>
    <row r="305" spans="17:17" x14ac:dyDescent="0.25">
      <c r="Q305" s="6"/>
    </row>
    <row r="306" spans="17:17" x14ac:dyDescent="0.25">
      <c r="Q306" s="6"/>
    </row>
    <row r="307" spans="17:17" x14ac:dyDescent="0.25">
      <c r="Q307" s="6"/>
    </row>
    <row r="308" spans="17:17" x14ac:dyDescent="0.25">
      <c r="Q308" s="6"/>
    </row>
    <row r="309" spans="17:17" x14ac:dyDescent="0.25">
      <c r="Q309" s="6"/>
    </row>
    <row r="310" spans="17:17" x14ac:dyDescent="0.25">
      <c r="Q310" s="6"/>
    </row>
    <row r="311" spans="17:17" x14ac:dyDescent="0.25">
      <c r="Q311" s="6"/>
    </row>
    <row r="312" spans="17:17" x14ac:dyDescent="0.25">
      <c r="Q312" s="6"/>
    </row>
    <row r="313" spans="17:17" x14ac:dyDescent="0.25">
      <c r="Q313" s="6"/>
    </row>
    <row r="314" spans="17:17" x14ac:dyDescent="0.25">
      <c r="Q314" s="6"/>
    </row>
    <row r="315" spans="17:17" x14ac:dyDescent="0.25">
      <c r="Q315" s="6"/>
    </row>
    <row r="316" spans="17:17" x14ac:dyDescent="0.25">
      <c r="Q316" s="6"/>
    </row>
    <row r="317" spans="17:17" x14ac:dyDescent="0.25">
      <c r="Q317" s="6"/>
    </row>
    <row r="318" spans="17:17" x14ac:dyDescent="0.25">
      <c r="Q318" s="6"/>
    </row>
    <row r="319" spans="17:17" x14ac:dyDescent="0.25">
      <c r="Q319" s="6"/>
    </row>
    <row r="320" spans="17:17" x14ac:dyDescent="0.25">
      <c r="Q320" s="6"/>
    </row>
    <row r="321" spans="17:17" x14ac:dyDescent="0.25">
      <c r="Q321" s="6"/>
    </row>
    <row r="322" spans="17:17" x14ac:dyDescent="0.25">
      <c r="Q322" s="6"/>
    </row>
    <row r="323" spans="17:17" x14ac:dyDescent="0.25">
      <c r="Q323" s="6"/>
    </row>
    <row r="324" spans="17:17" x14ac:dyDescent="0.25">
      <c r="Q324" s="6"/>
    </row>
    <row r="325" spans="17:17" x14ac:dyDescent="0.25">
      <c r="Q325" s="6"/>
    </row>
    <row r="326" spans="17:17" x14ac:dyDescent="0.25">
      <c r="Q326" s="6"/>
    </row>
    <row r="327" spans="17:17" x14ac:dyDescent="0.25">
      <c r="Q327" s="6"/>
    </row>
    <row r="328" spans="17:17" x14ac:dyDescent="0.25">
      <c r="Q328" s="6"/>
    </row>
    <row r="329" spans="17:17" x14ac:dyDescent="0.25">
      <c r="Q329" s="6"/>
    </row>
    <row r="330" spans="17:17" x14ac:dyDescent="0.25">
      <c r="Q330" s="6"/>
    </row>
    <row r="331" spans="17:17" x14ac:dyDescent="0.25">
      <c r="Q331" s="6"/>
    </row>
    <row r="332" spans="17:17" x14ac:dyDescent="0.25">
      <c r="Q332" s="6"/>
    </row>
    <row r="333" spans="17:17" x14ac:dyDescent="0.25">
      <c r="Q333" s="6"/>
    </row>
    <row r="334" spans="17:17" x14ac:dyDescent="0.25">
      <c r="Q334" s="6"/>
    </row>
    <row r="335" spans="17:17" x14ac:dyDescent="0.25">
      <c r="Q335" s="6"/>
    </row>
    <row r="336" spans="17:17" x14ac:dyDescent="0.25">
      <c r="Q336" s="6"/>
    </row>
    <row r="337" spans="17:17" x14ac:dyDescent="0.25">
      <c r="Q337" s="6"/>
    </row>
    <row r="338" spans="17:17" x14ac:dyDescent="0.25">
      <c r="Q338" s="6"/>
    </row>
    <row r="339" spans="17:17" x14ac:dyDescent="0.25">
      <c r="Q339" s="6"/>
    </row>
    <row r="340" spans="17:17" x14ac:dyDescent="0.25">
      <c r="Q340" s="6"/>
    </row>
    <row r="341" spans="17:17" x14ac:dyDescent="0.25">
      <c r="Q341" s="6"/>
    </row>
    <row r="342" spans="17:17" x14ac:dyDescent="0.25">
      <c r="Q342" s="6"/>
    </row>
    <row r="343" spans="17:17" x14ac:dyDescent="0.25">
      <c r="Q343" s="6"/>
    </row>
    <row r="344" spans="17:17" x14ac:dyDescent="0.25">
      <c r="Q344" s="6"/>
    </row>
    <row r="345" spans="17:17" x14ac:dyDescent="0.25">
      <c r="Q345" s="6"/>
    </row>
    <row r="346" spans="17:17" x14ac:dyDescent="0.25">
      <c r="Q346" s="6"/>
    </row>
    <row r="347" spans="17:17" x14ac:dyDescent="0.25">
      <c r="Q347" s="6"/>
    </row>
    <row r="348" spans="17:17" x14ac:dyDescent="0.25">
      <c r="Q348" s="6"/>
    </row>
    <row r="349" spans="17:17" x14ac:dyDescent="0.25">
      <c r="Q349" s="6"/>
    </row>
    <row r="350" spans="17:17" x14ac:dyDescent="0.25">
      <c r="Q350" s="6"/>
    </row>
    <row r="351" spans="17:17" x14ac:dyDescent="0.25">
      <c r="Q351" s="6"/>
    </row>
    <row r="352" spans="17:17" x14ac:dyDescent="0.25">
      <c r="Q352" s="6"/>
    </row>
    <row r="353" spans="17:17" x14ac:dyDescent="0.25">
      <c r="Q353" s="6"/>
    </row>
    <row r="354" spans="17:17" x14ac:dyDescent="0.25">
      <c r="Q354" s="6"/>
    </row>
    <row r="355" spans="17:17" x14ac:dyDescent="0.25">
      <c r="Q355" s="6"/>
    </row>
    <row r="356" spans="17:17" x14ac:dyDescent="0.25">
      <c r="Q356" s="6"/>
    </row>
    <row r="357" spans="17:17" x14ac:dyDescent="0.25">
      <c r="Q357" s="6"/>
    </row>
    <row r="358" spans="17:17" x14ac:dyDescent="0.25">
      <c r="Q358" s="6"/>
    </row>
    <row r="359" spans="17:17" x14ac:dyDescent="0.25">
      <c r="Q359" s="6"/>
    </row>
    <row r="360" spans="17:17" x14ac:dyDescent="0.25">
      <c r="Q360" s="6"/>
    </row>
    <row r="361" spans="17:17" x14ac:dyDescent="0.25">
      <c r="Q361" s="6"/>
    </row>
    <row r="362" spans="17:17" x14ac:dyDescent="0.25">
      <c r="Q362" s="6"/>
    </row>
    <row r="363" spans="17:17" x14ac:dyDescent="0.25">
      <c r="Q363" s="6"/>
    </row>
    <row r="364" spans="17:17" x14ac:dyDescent="0.25">
      <c r="Q364" s="6"/>
    </row>
    <row r="365" spans="17:17" x14ac:dyDescent="0.25">
      <c r="Q365" s="6"/>
    </row>
    <row r="366" spans="17:17" x14ac:dyDescent="0.25">
      <c r="Q366" s="6"/>
    </row>
    <row r="367" spans="17:17" x14ac:dyDescent="0.25">
      <c r="Q367" s="6"/>
    </row>
    <row r="368" spans="17:17" x14ac:dyDescent="0.25">
      <c r="Q368" s="6"/>
    </row>
    <row r="369" spans="17:17" x14ac:dyDescent="0.25">
      <c r="Q369" s="6"/>
    </row>
    <row r="370" spans="17:17" x14ac:dyDescent="0.25">
      <c r="Q370" s="6"/>
    </row>
    <row r="371" spans="17:17" x14ac:dyDescent="0.25">
      <c r="Q371" s="6"/>
    </row>
    <row r="372" spans="17:17" x14ac:dyDescent="0.25">
      <c r="Q372" s="6"/>
    </row>
    <row r="373" spans="17:17" x14ac:dyDescent="0.25">
      <c r="Q373" s="6"/>
    </row>
    <row r="374" spans="17:17" x14ac:dyDescent="0.25">
      <c r="Q374" s="6"/>
    </row>
    <row r="375" spans="17:17" x14ac:dyDescent="0.25">
      <c r="Q375" s="6"/>
    </row>
    <row r="376" spans="17:17" x14ac:dyDescent="0.25">
      <c r="Q376" s="6"/>
    </row>
    <row r="377" spans="17:17" x14ac:dyDescent="0.25">
      <c r="Q377" s="6"/>
    </row>
    <row r="378" spans="17:17" x14ac:dyDescent="0.25">
      <c r="Q378" s="6"/>
    </row>
    <row r="379" spans="17:17" x14ac:dyDescent="0.25">
      <c r="Q379" s="6"/>
    </row>
    <row r="380" spans="17:17" x14ac:dyDescent="0.25">
      <c r="Q380" s="6"/>
    </row>
    <row r="381" spans="17:17" x14ac:dyDescent="0.25">
      <c r="Q381" s="6"/>
    </row>
    <row r="382" spans="17:17" x14ac:dyDescent="0.25">
      <c r="Q382" s="6"/>
    </row>
    <row r="383" spans="17:17" x14ac:dyDescent="0.25">
      <c r="Q383" s="6"/>
    </row>
    <row r="384" spans="17:17" x14ac:dyDescent="0.25">
      <c r="Q384" s="6"/>
    </row>
    <row r="385" spans="17:17" x14ac:dyDescent="0.25">
      <c r="Q385" s="6"/>
    </row>
    <row r="386" spans="17:17" x14ac:dyDescent="0.25">
      <c r="Q386" s="6"/>
    </row>
    <row r="387" spans="17:17" x14ac:dyDescent="0.25">
      <c r="Q387" s="6"/>
    </row>
    <row r="388" spans="17:17" x14ac:dyDescent="0.25">
      <c r="Q388" s="6"/>
    </row>
  </sheetData>
  <sortState xmlns:xlrd2="http://schemas.microsoft.com/office/spreadsheetml/2017/richdata2" ref="A27:FJ28">
    <sortCondition descending="1" ref="C27:C28"/>
  </sortState>
  <mergeCells count="25">
    <mergeCell ref="A41:B41"/>
    <mergeCell ref="O5:O6"/>
    <mergeCell ref="E41:F41"/>
    <mergeCell ref="G41:H41"/>
    <mergeCell ref="A39:B39"/>
    <mergeCell ref="A40:B40"/>
    <mergeCell ref="D5:D6"/>
    <mergeCell ref="K5:L5"/>
    <mergeCell ref="M5:N5"/>
    <mergeCell ref="I41:J41"/>
    <mergeCell ref="K41:L41"/>
    <mergeCell ref="M41:N41"/>
    <mergeCell ref="E40:N40"/>
    <mergeCell ref="A2:Q2"/>
    <mergeCell ref="A3:Q3"/>
    <mergeCell ref="A5:A6"/>
    <mergeCell ref="B5:B6"/>
    <mergeCell ref="C5:C6"/>
    <mergeCell ref="E5:F5"/>
    <mergeCell ref="G5:H5"/>
    <mergeCell ref="Q5:Q6"/>
    <mergeCell ref="P5:P6"/>
    <mergeCell ref="P4:Q4"/>
    <mergeCell ref="I5:J5"/>
    <mergeCell ref="E4:N4"/>
  </mergeCells>
  <phoneticPr fontId="0" type="noConversion"/>
  <dataValidations disablePrompts="1" count="1">
    <dataValidation type="decimal" allowBlank="1" showInputMessage="1" showErrorMessage="1" sqref="E18:F18 I18:P18 E22:F22 E19:P21 I22:P22 E7:P17 E23:P38" xr:uid="{00000000-0002-0000-2900-000000000000}">
      <formula1>0</formula1>
      <formula2>1</formula2>
    </dataValidation>
  </dataValidations>
  <pageMargins left="0.78740157480314965" right="0.78740157480314965" top="0.98425196850393704" bottom="0.98425196850393704" header="0.51181102362204722" footer="0.51181102362204722"/>
  <pageSetup paperSize="9" scale="65" orientation="landscape" r:id="rId1"/>
  <headerFooter differentFirst="1" alignWithMargins="0">
    <oddFooter>&amp;R45</oddFooter>
    <firstFooter>&amp;R44</firstFooter>
  </headerFooter>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Feuil45">
    <tabColor rgb="FF097D5F"/>
  </sheetPr>
  <dimension ref="A1:FI75"/>
  <sheetViews>
    <sheetView topLeftCell="A4" zoomScale="80" zoomScaleNormal="80" workbookViewId="0">
      <selection activeCell="N15" sqref="N15"/>
    </sheetView>
  </sheetViews>
  <sheetFormatPr baseColWidth="10" defaultColWidth="11.44140625" defaultRowHeight="13.2" x14ac:dyDescent="0.25"/>
  <cols>
    <col min="1" max="1" width="24" style="9" customWidth="1"/>
    <col min="2" max="2" width="20.44140625" style="9" customWidth="1"/>
    <col min="3" max="3" width="17.6640625" style="8" customWidth="1"/>
    <col min="4" max="13" width="8.33203125" style="8" customWidth="1"/>
    <col min="14" max="14" width="11.44140625" style="8" customWidth="1"/>
    <col min="16" max="16" width="12.33203125" customWidth="1"/>
  </cols>
  <sheetData>
    <row r="1" spans="1:165" ht="135" customHeight="1" x14ac:dyDescent="0.25">
      <c r="A1" s="310"/>
      <c r="B1" s="310"/>
      <c r="C1" s="2"/>
      <c r="D1" s="2"/>
      <c r="E1" s="2"/>
      <c r="F1" s="2"/>
      <c r="G1" s="2"/>
      <c r="H1" s="2"/>
      <c r="I1" s="2"/>
      <c r="J1" s="2"/>
      <c r="K1" s="2"/>
      <c r="L1" s="2"/>
      <c r="M1" s="2"/>
      <c r="N1" s="2"/>
      <c r="O1" s="132"/>
      <c r="P1" s="132"/>
      <c r="Q1" s="132"/>
      <c r="R1" s="132"/>
      <c r="S1" s="132"/>
      <c r="T1" s="132"/>
      <c r="U1" s="132"/>
      <c r="V1" s="132"/>
      <c r="W1" s="132"/>
      <c r="X1" s="132"/>
      <c r="Y1" s="132"/>
      <c r="Z1" s="132"/>
      <c r="AA1" s="132"/>
      <c r="AB1" s="132"/>
      <c r="AC1" s="132"/>
      <c r="AD1" s="132"/>
      <c r="AE1" s="132"/>
      <c r="AF1" s="132"/>
      <c r="AG1" s="132"/>
      <c r="AH1" s="132"/>
      <c r="AI1" s="132"/>
      <c r="AJ1" s="132"/>
      <c r="AK1" s="132"/>
      <c r="AL1" s="132"/>
      <c r="AM1" s="132"/>
      <c r="AN1" s="132"/>
      <c r="AO1" s="132"/>
      <c r="AP1" s="132"/>
      <c r="AQ1" s="132"/>
      <c r="AR1" s="132"/>
      <c r="AS1" s="132"/>
      <c r="AT1" s="132"/>
      <c r="AU1" s="132"/>
      <c r="AV1" s="132"/>
      <c r="AW1" s="132"/>
      <c r="AX1" s="132"/>
      <c r="AY1" s="132"/>
      <c r="AZ1" s="132"/>
      <c r="BA1" s="132"/>
      <c r="BB1" s="132"/>
      <c r="BC1" s="132"/>
      <c r="BD1" s="132"/>
      <c r="BE1" s="132"/>
      <c r="BF1" s="132"/>
      <c r="BG1" s="132"/>
      <c r="BH1" s="132"/>
      <c r="BI1" s="132"/>
      <c r="BJ1" s="132"/>
      <c r="BK1" s="132"/>
      <c r="BL1" s="132"/>
      <c r="BM1" s="132"/>
      <c r="BN1" s="132"/>
      <c r="BO1" s="132"/>
      <c r="BP1" s="132"/>
      <c r="BQ1" s="132"/>
      <c r="BR1" s="132"/>
      <c r="BS1" s="132"/>
      <c r="BT1" s="132"/>
      <c r="BU1" s="132"/>
      <c r="BV1" s="132"/>
      <c r="BW1" s="132"/>
      <c r="BX1" s="132"/>
      <c r="BY1" s="132"/>
      <c r="BZ1" s="132"/>
      <c r="CA1" s="132"/>
      <c r="CB1" s="132"/>
      <c r="CC1" s="132"/>
      <c r="CD1" s="132"/>
      <c r="CE1" s="132"/>
      <c r="CF1" s="132"/>
      <c r="CG1" s="132"/>
      <c r="CH1" s="132"/>
      <c r="CI1" s="132"/>
      <c r="CJ1" s="132"/>
      <c r="CK1" s="132"/>
      <c r="CL1" s="132"/>
      <c r="CM1" s="132"/>
      <c r="CN1" s="132"/>
      <c r="CO1" s="132"/>
      <c r="CP1" s="132"/>
      <c r="CQ1" s="132"/>
      <c r="CR1" s="132"/>
      <c r="CS1" s="132"/>
      <c r="CT1" s="132"/>
      <c r="CU1" s="132"/>
      <c r="CV1" s="132"/>
      <c r="CW1" s="132"/>
      <c r="CX1" s="132"/>
      <c r="CY1" s="132"/>
      <c r="CZ1" s="132"/>
      <c r="DA1" s="132"/>
      <c r="DB1" s="132"/>
      <c r="DC1" s="132"/>
      <c r="DD1" s="132"/>
      <c r="DE1" s="132"/>
      <c r="DF1" s="132"/>
      <c r="DG1" s="132"/>
      <c r="DH1" s="132"/>
      <c r="DI1" s="132"/>
      <c r="DJ1" s="132"/>
      <c r="DK1" s="132"/>
      <c r="DL1" s="132"/>
      <c r="DM1" s="132"/>
      <c r="DN1" s="132"/>
      <c r="DO1" s="132"/>
      <c r="DP1" s="132"/>
      <c r="DQ1" s="132"/>
      <c r="DR1" s="132"/>
      <c r="DS1" s="132"/>
      <c r="DT1" s="132"/>
      <c r="DU1" s="132"/>
      <c r="DV1" s="132"/>
      <c r="DW1" s="132"/>
      <c r="DX1" s="132"/>
      <c r="DY1" s="132"/>
      <c r="DZ1" s="132"/>
      <c r="EA1" s="132"/>
      <c r="EB1" s="132"/>
      <c r="EC1" s="132"/>
      <c r="ED1" s="132"/>
      <c r="EE1" s="132"/>
      <c r="EF1" s="132"/>
      <c r="EG1" s="132"/>
      <c r="EH1" s="132"/>
      <c r="EI1" s="132"/>
      <c r="EJ1" s="132"/>
      <c r="EK1" s="132"/>
      <c r="EL1" s="132"/>
      <c r="EM1" s="132"/>
      <c r="EN1" s="132"/>
      <c r="EO1" s="132"/>
      <c r="EP1" s="132"/>
      <c r="EQ1" s="132"/>
      <c r="ER1" s="132"/>
      <c r="ES1" s="132"/>
      <c r="ET1" s="132"/>
      <c r="EU1" s="132"/>
      <c r="EV1" s="132"/>
      <c r="EW1" s="132"/>
      <c r="EX1" s="132"/>
      <c r="EY1" s="132"/>
      <c r="EZ1" s="132"/>
      <c r="FA1" s="132"/>
      <c r="FB1" s="132"/>
      <c r="FC1" s="132"/>
      <c r="FD1" s="132"/>
      <c r="FE1" s="132"/>
      <c r="FF1" s="132"/>
      <c r="FG1" s="132"/>
      <c r="FH1" s="132"/>
      <c r="FI1" s="132"/>
    </row>
    <row r="2" spans="1:165" ht="67.5" customHeight="1" x14ac:dyDescent="0.25">
      <c r="A2" s="901" t="s">
        <v>163</v>
      </c>
      <c r="B2" s="901"/>
      <c r="C2" s="901"/>
      <c r="D2" s="901"/>
      <c r="E2" s="901"/>
      <c r="F2" s="901"/>
      <c r="G2" s="901"/>
      <c r="H2" s="902"/>
      <c r="I2" s="902"/>
      <c r="J2" s="902"/>
      <c r="K2" s="902"/>
      <c r="L2" s="902"/>
      <c r="M2" s="902"/>
      <c r="N2" s="902"/>
      <c r="O2" s="902"/>
      <c r="P2" s="902"/>
      <c r="Q2" s="132"/>
      <c r="R2" s="132"/>
      <c r="S2" s="132"/>
      <c r="T2" s="132"/>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c r="AS2" s="132"/>
      <c r="AT2" s="132"/>
      <c r="AU2" s="132"/>
      <c r="AV2" s="132"/>
      <c r="AW2" s="132"/>
      <c r="AX2" s="132"/>
      <c r="AY2" s="132"/>
      <c r="AZ2" s="132"/>
      <c r="BA2" s="132"/>
      <c r="BB2" s="132"/>
      <c r="BC2" s="132"/>
      <c r="BD2" s="132"/>
      <c r="BE2" s="132"/>
      <c r="BF2" s="132"/>
      <c r="BG2" s="132"/>
      <c r="BH2" s="132"/>
      <c r="BI2" s="132"/>
      <c r="BJ2" s="132"/>
      <c r="BK2" s="132"/>
      <c r="BL2" s="132"/>
      <c r="BM2" s="132"/>
      <c r="BN2" s="132"/>
      <c r="BO2" s="132"/>
      <c r="BP2" s="132"/>
      <c r="BQ2" s="132"/>
      <c r="BR2" s="132"/>
      <c r="BS2" s="132"/>
      <c r="BT2" s="132"/>
      <c r="BU2" s="132"/>
      <c r="BV2" s="132"/>
      <c r="BW2" s="132"/>
      <c r="BX2" s="132"/>
      <c r="BY2" s="132"/>
      <c r="BZ2" s="132"/>
      <c r="CA2" s="132"/>
      <c r="CB2" s="132"/>
      <c r="CC2" s="132"/>
      <c r="CD2" s="132"/>
      <c r="CE2" s="132"/>
      <c r="CF2" s="132"/>
      <c r="CG2" s="132"/>
      <c r="CH2" s="132"/>
      <c r="CI2" s="132"/>
      <c r="CJ2" s="132"/>
      <c r="CK2" s="132"/>
      <c r="CL2" s="132"/>
      <c r="CM2" s="132"/>
      <c r="CN2" s="132"/>
      <c r="CO2" s="132"/>
      <c r="CP2" s="132"/>
      <c r="CQ2" s="132"/>
      <c r="CR2" s="132"/>
      <c r="CS2" s="132"/>
      <c r="CT2" s="132"/>
      <c r="CU2" s="132"/>
      <c r="CV2" s="132"/>
      <c r="CW2" s="132"/>
      <c r="CX2" s="132"/>
      <c r="CY2" s="132"/>
      <c r="CZ2" s="132"/>
      <c r="DA2" s="132"/>
      <c r="DB2" s="132"/>
      <c r="DC2" s="132"/>
      <c r="DD2" s="132"/>
      <c r="DE2" s="132"/>
      <c r="DF2" s="132"/>
      <c r="DG2" s="132"/>
      <c r="DH2" s="132"/>
      <c r="DI2" s="132"/>
      <c r="DJ2" s="132"/>
      <c r="DK2" s="132"/>
      <c r="DL2" s="132"/>
      <c r="DM2" s="132"/>
      <c r="DN2" s="132"/>
      <c r="DO2" s="132"/>
      <c r="DP2" s="132"/>
      <c r="DQ2" s="132"/>
      <c r="DR2" s="132"/>
      <c r="DS2" s="132"/>
      <c r="DT2" s="132"/>
      <c r="DU2" s="132"/>
      <c r="DV2" s="132"/>
      <c r="DW2" s="132"/>
      <c r="DX2" s="132"/>
      <c r="DY2" s="132"/>
      <c r="DZ2" s="132"/>
      <c r="EA2" s="132"/>
      <c r="EB2" s="132"/>
      <c r="EC2" s="132"/>
      <c r="ED2" s="132"/>
      <c r="EE2" s="132"/>
      <c r="EF2" s="132"/>
      <c r="EG2" s="132"/>
      <c r="EH2" s="132"/>
      <c r="EI2" s="132"/>
      <c r="EJ2" s="132"/>
      <c r="EK2" s="132"/>
      <c r="EL2" s="132"/>
      <c r="EM2" s="132"/>
      <c r="EN2" s="132"/>
      <c r="EO2" s="132"/>
      <c r="EP2" s="132"/>
      <c r="EQ2" s="132"/>
      <c r="ER2" s="132"/>
      <c r="ES2" s="132"/>
      <c r="ET2" s="132"/>
      <c r="EU2" s="132"/>
      <c r="EV2" s="132"/>
      <c r="EW2" s="132"/>
      <c r="EX2" s="132"/>
      <c r="EY2" s="132"/>
      <c r="EZ2" s="132"/>
      <c r="FA2" s="132"/>
      <c r="FB2" s="132"/>
      <c r="FC2" s="132"/>
      <c r="FD2" s="132"/>
      <c r="FE2" s="132"/>
      <c r="FF2" s="132"/>
      <c r="FG2" s="132"/>
      <c r="FH2" s="132"/>
      <c r="FI2" s="132"/>
    </row>
    <row r="3" spans="1:165" ht="63" customHeight="1" x14ac:dyDescent="0.25">
      <c r="A3" s="903" t="s">
        <v>845</v>
      </c>
      <c r="B3" s="904"/>
      <c r="C3" s="904"/>
      <c r="D3" s="904"/>
      <c r="E3" s="904"/>
      <c r="F3" s="904"/>
      <c r="G3" s="904"/>
      <c r="H3" s="904"/>
      <c r="I3" s="904"/>
      <c r="J3" s="904"/>
      <c r="K3" s="904"/>
      <c r="L3" s="904"/>
      <c r="M3" s="904"/>
      <c r="N3" s="905"/>
      <c r="O3" s="905"/>
      <c r="P3" s="906"/>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32"/>
      <c r="AX3" s="132"/>
      <c r="AY3" s="132"/>
      <c r="AZ3" s="132"/>
      <c r="BA3" s="132"/>
      <c r="BB3" s="132"/>
      <c r="BC3" s="132"/>
      <c r="BD3" s="132"/>
      <c r="BE3" s="132"/>
      <c r="BF3" s="132"/>
      <c r="BG3" s="132"/>
      <c r="BH3" s="132"/>
      <c r="BI3" s="132"/>
      <c r="BJ3" s="132"/>
      <c r="BK3" s="132"/>
      <c r="BL3" s="132"/>
      <c r="BM3" s="132"/>
      <c r="BN3" s="132"/>
      <c r="BO3" s="132"/>
      <c r="BP3" s="132"/>
      <c r="BQ3" s="132"/>
      <c r="BR3" s="132"/>
      <c r="BS3" s="132"/>
      <c r="BT3" s="132"/>
      <c r="BU3" s="132"/>
      <c r="BV3" s="132"/>
      <c r="BW3" s="132"/>
      <c r="BX3" s="132"/>
      <c r="BY3" s="132"/>
      <c r="BZ3" s="132"/>
      <c r="CA3" s="132"/>
      <c r="CB3" s="132"/>
      <c r="CC3" s="132"/>
      <c r="CD3" s="132"/>
      <c r="CE3" s="132"/>
      <c r="CF3" s="132"/>
      <c r="CG3" s="132"/>
      <c r="CH3" s="132"/>
      <c r="CI3" s="132"/>
      <c r="CJ3" s="132"/>
      <c r="CK3" s="132"/>
      <c r="CL3" s="132"/>
      <c r="CM3" s="132"/>
      <c r="CN3" s="132"/>
      <c r="CO3" s="132"/>
      <c r="CP3" s="132"/>
      <c r="CQ3" s="132"/>
      <c r="CR3" s="132"/>
      <c r="CS3" s="132"/>
      <c r="CT3" s="132"/>
      <c r="CU3" s="132"/>
      <c r="CV3" s="132"/>
      <c r="CW3" s="132"/>
      <c r="CX3" s="132"/>
      <c r="CY3" s="132"/>
      <c r="CZ3" s="132"/>
      <c r="DA3" s="132"/>
      <c r="DB3" s="132"/>
      <c r="DC3" s="132"/>
      <c r="DD3" s="132"/>
      <c r="DE3" s="132"/>
      <c r="DF3" s="132"/>
      <c r="DG3" s="132"/>
      <c r="DH3" s="132"/>
      <c r="DI3" s="132"/>
      <c r="DJ3" s="132"/>
      <c r="DK3" s="132"/>
      <c r="DL3" s="132"/>
      <c r="DM3" s="132"/>
      <c r="DN3" s="132"/>
      <c r="DO3" s="132"/>
      <c r="DP3" s="132"/>
      <c r="DQ3" s="132"/>
      <c r="DR3" s="132"/>
      <c r="DS3" s="132"/>
      <c r="DT3" s="132"/>
      <c r="DU3" s="132"/>
      <c r="DV3" s="132"/>
      <c r="DW3" s="132"/>
      <c r="DX3" s="132"/>
      <c r="DY3" s="132"/>
      <c r="DZ3" s="132"/>
      <c r="EA3" s="132"/>
      <c r="EB3" s="132"/>
      <c r="EC3" s="132"/>
      <c r="ED3" s="132"/>
      <c r="EE3" s="132"/>
      <c r="EF3" s="132"/>
      <c r="EG3" s="132"/>
      <c r="EH3" s="132"/>
      <c r="EI3" s="132"/>
      <c r="EJ3" s="132"/>
      <c r="EK3" s="132"/>
      <c r="EL3" s="132"/>
      <c r="EM3" s="132"/>
      <c r="EN3" s="132"/>
      <c r="EO3" s="132"/>
      <c r="EP3" s="132"/>
      <c r="EQ3" s="132"/>
      <c r="ER3" s="132"/>
      <c r="ES3" s="132"/>
      <c r="ET3" s="132"/>
      <c r="EU3" s="132"/>
      <c r="EV3" s="132"/>
      <c r="EW3" s="132"/>
      <c r="EX3" s="132"/>
      <c r="EY3" s="132"/>
      <c r="EZ3" s="132"/>
      <c r="FA3" s="132"/>
      <c r="FB3" s="132"/>
      <c r="FC3" s="132"/>
      <c r="FD3" s="132"/>
      <c r="FE3" s="132"/>
      <c r="FF3" s="132"/>
      <c r="FG3" s="132"/>
      <c r="FH3" s="132"/>
      <c r="FI3" s="132"/>
    </row>
    <row r="4" spans="1:165" ht="21" customHeight="1" x14ac:dyDescent="0.25">
      <c r="A4" s="21"/>
      <c r="B4" s="22"/>
      <c r="C4" s="15"/>
      <c r="D4" s="907" t="s">
        <v>164</v>
      </c>
      <c r="E4" s="923"/>
      <c r="F4" s="923"/>
      <c r="G4" s="923"/>
      <c r="H4" s="923"/>
      <c r="I4" s="923"/>
      <c r="J4" s="923"/>
      <c r="K4" s="923"/>
      <c r="L4" s="923"/>
      <c r="M4" s="924"/>
      <c r="N4" s="602" t="s">
        <v>7</v>
      </c>
      <c r="O4" s="907" t="s">
        <v>165</v>
      </c>
      <c r="P4" s="908"/>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32"/>
      <c r="AX4" s="132"/>
      <c r="AY4" s="132"/>
      <c r="AZ4" s="132"/>
      <c r="BA4" s="132"/>
      <c r="BB4" s="132"/>
      <c r="BC4" s="132"/>
      <c r="BD4" s="132"/>
      <c r="BE4" s="132"/>
      <c r="BF4" s="132"/>
      <c r="BG4" s="132"/>
      <c r="BH4" s="132"/>
      <c r="BI4" s="132"/>
      <c r="BJ4" s="132"/>
      <c r="BK4" s="132"/>
      <c r="BL4" s="132"/>
      <c r="BM4" s="132"/>
      <c r="BN4" s="132"/>
      <c r="BO4" s="132"/>
      <c r="BP4" s="132"/>
      <c r="BQ4" s="132"/>
      <c r="BR4" s="132"/>
      <c r="BS4" s="132"/>
      <c r="BT4" s="132"/>
      <c r="BU4" s="132"/>
      <c r="BV4" s="132"/>
      <c r="BW4" s="132"/>
      <c r="BX4" s="132"/>
      <c r="BY4" s="132"/>
      <c r="BZ4" s="132"/>
      <c r="CA4" s="132"/>
      <c r="CB4" s="132"/>
      <c r="CC4" s="132"/>
      <c r="CD4" s="132"/>
      <c r="CE4" s="132"/>
      <c r="CF4" s="132"/>
      <c r="CG4" s="132"/>
      <c r="CH4" s="132"/>
      <c r="CI4" s="132"/>
      <c r="CJ4" s="132"/>
      <c r="CK4" s="132"/>
      <c r="CL4" s="132"/>
      <c r="CM4" s="132"/>
      <c r="CN4" s="132"/>
      <c r="CO4" s="132"/>
      <c r="CP4" s="132"/>
      <c r="CQ4" s="132"/>
      <c r="CR4" s="132"/>
      <c r="CS4" s="132"/>
      <c r="CT4" s="132"/>
      <c r="CU4" s="132"/>
      <c r="CV4" s="132"/>
      <c r="CW4" s="132"/>
      <c r="CX4" s="132"/>
      <c r="CY4" s="132"/>
      <c r="CZ4" s="132"/>
      <c r="DA4" s="132"/>
      <c r="DB4" s="132"/>
      <c r="DC4" s="132"/>
      <c r="DD4" s="132"/>
      <c r="DE4" s="132"/>
      <c r="DF4" s="132"/>
      <c r="DG4" s="132"/>
      <c r="DH4" s="132"/>
      <c r="DI4" s="132"/>
      <c r="DJ4" s="132"/>
      <c r="DK4" s="132"/>
      <c r="DL4" s="132"/>
      <c r="DM4" s="132"/>
      <c r="DN4" s="132"/>
      <c r="DO4" s="132"/>
      <c r="DP4" s="132"/>
      <c r="DQ4" s="132"/>
      <c r="DR4" s="132"/>
      <c r="DS4" s="132"/>
      <c r="DT4" s="132"/>
      <c r="DU4" s="132"/>
      <c r="DV4" s="132"/>
      <c r="DW4" s="132"/>
      <c r="DX4" s="132"/>
      <c r="DY4" s="132"/>
      <c r="DZ4" s="132"/>
      <c r="EA4" s="132"/>
      <c r="EB4" s="132"/>
      <c r="EC4" s="132"/>
      <c r="ED4" s="132"/>
      <c r="EE4" s="132"/>
      <c r="EF4" s="132"/>
      <c r="EG4" s="132"/>
      <c r="EH4" s="132"/>
      <c r="EI4" s="132"/>
      <c r="EJ4" s="132"/>
      <c r="EK4" s="132"/>
      <c r="EL4" s="132"/>
      <c r="EM4" s="132"/>
      <c r="EN4" s="132"/>
      <c r="EO4" s="132"/>
      <c r="EP4" s="132"/>
      <c r="EQ4" s="132"/>
      <c r="ER4" s="132"/>
      <c r="ES4" s="132"/>
      <c r="ET4" s="132"/>
      <c r="EU4" s="132"/>
      <c r="EV4" s="132"/>
      <c r="EW4" s="132"/>
      <c r="EX4" s="132"/>
      <c r="EY4" s="132"/>
      <c r="EZ4" s="132"/>
      <c r="FA4" s="132"/>
      <c r="FB4" s="132"/>
      <c r="FC4" s="132"/>
      <c r="FD4" s="132"/>
      <c r="FE4" s="132"/>
      <c r="FF4" s="132"/>
      <c r="FG4" s="132"/>
      <c r="FH4" s="132"/>
      <c r="FI4" s="132"/>
    </row>
    <row r="5" spans="1:165" s="4" customFormat="1" ht="39" customHeight="1" x14ac:dyDescent="0.2">
      <c r="A5" s="914" t="s">
        <v>166</v>
      </c>
      <c r="B5" s="914" t="s">
        <v>131</v>
      </c>
      <c r="C5" s="916" t="s">
        <v>1320</v>
      </c>
      <c r="D5" s="911" t="s">
        <v>20</v>
      </c>
      <c r="E5" s="911"/>
      <c r="F5" s="911" t="s">
        <v>35</v>
      </c>
      <c r="G5" s="911"/>
      <c r="H5" s="920" t="s">
        <v>167</v>
      </c>
      <c r="I5" s="921"/>
      <c r="J5" s="916" t="s">
        <v>168</v>
      </c>
      <c r="K5" s="922"/>
      <c r="L5" s="916" t="s">
        <v>31</v>
      </c>
      <c r="M5" s="922"/>
      <c r="N5" s="912" t="s">
        <v>169</v>
      </c>
      <c r="O5" s="909" t="s">
        <v>170</v>
      </c>
      <c r="P5" s="909" t="s">
        <v>171</v>
      </c>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row>
    <row r="6" spans="1:165" s="5" customFormat="1" ht="45" customHeight="1" x14ac:dyDescent="0.25">
      <c r="A6" s="915"/>
      <c r="B6" s="915"/>
      <c r="C6" s="917"/>
      <c r="D6" s="11" t="s">
        <v>172</v>
      </c>
      <c r="E6" s="601" t="s">
        <v>173</v>
      </c>
      <c r="F6" s="11" t="s">
        <v>172</v>
      </c>
      <c r="G6" s="601" t="s">
        <v>173</v>
      </c>
      <c r="H6" s="11" t="s">
        <v>172</v>
      </c>
      <c r="I6" s="601" t="s">
        <v>173</v>
      </c>
      <c r="J6" s="11" t="s">
        <v>172</v>
      </c>
      <c r="K6" s="601" t="s">
        <v>173</v>
      </c>
      <c r="L6" s="11" t="s">
        <v>172</v>
      </c>
      <c r="M6" s="601" t="s">
        <v>173</v>
      </c>
      <c r="N6" s="913"/>
      <c r="O6" s="910"/>
      <c r="P6" s="910"/>
    </row>
    <row r="7" spans="1:165" s="83" customFormat="1" x14ac:dyDescent="0.25">
      <c r="A7" s="688" t="s">
        <v>846</v>
      </c>
      <c r="B7" s="689" t="s">
        <v>441</v>
      </c>
      <c r="C7" s="690">
        <v>9636</v>
      </c>
      <c r="D7" s="692">
        <v>0.77500000000000002</v>
      </c>
      <c r="E7" s="692">
        <v>0.22500000000000001</v>
      </c>
      <c r="F7" s="692"/>
      <c r="G7" s="692"/>
      <c r="H7" s="692"/>
      <c r="I7" s="692"/>
      <c r="J7" s="692"/>
      <c r="K7" s="692"/>
      <c r="L7" s="692"/>
      <c r="M7" s="692"/>
      <c r="N7" s="692"/>
      <c r="O7" s="796"/>
      <c r="P7" s="796"/>
    </row>
    <row r="8" spans="1:165" s="83" customFormat="1" x14ac:dyDescent="0.25">
      <c r="A8" s="688" t="s">
        <v>847</v>
      </c>
      <c r="B8" s="689" t="s">
        <v>149</v>
      </c>
      <c r="C8" s="690">
        <v>4976</v>
      </c>
      <c r="D8" s="692">
        <v>1</v>
      </c>
      <c r="E8" s="692"/>
      <c r="F8" s="692"/>
      <c r="G8" s="692"/>
      <c r="H8" s="692"/>
      <c r="I8" s="692"/>
      <c r="J8" s="692"/>
      <c r="K8" s="692"/>
      <c r="L8" s="692"/>
      <c r="M8" s="692"/>
      <c r="N8" s="692"/>
      <c r="O8" s="796"/>
      <c r="P8" s="796"/>
    </row>
    <row r="9" spans="1:165" s="83" customFormat="1" x14ac:dyDescent="0.25">
      <c r="A9" s="688" t="s">
        <v>848</v>
      </c>
      <c r="B9" s="689" t="s">
        <v>126</v>
      </c>
      <c r="C9" s="690">
        <v>3348</v>
      </c>
      <c r="D9" s="692">
        <v>0.3</v>
      </c>
      <c r="E9" s="692"/>
      <c r="F9" s="692">
        <v>0.2</v>
      </c>
      <c r="G9" s="692"/>
      <c r="H9" s="692"/>
      <c r="I9" s="692"/>
      <c r="J9" s="692"/>
      <c r="K9" s="692"/>
      <c r="L9" s="692"/>
      <c r="M9" s="692"/>
      <c r="N9" s="692"/>
      <c r="O9" s="796"/>
      <c r="P9" s="796"/>
    </row>
    <row r="10" spans="1:165" s="83" customFormat="1" x14ac:dyDescent="0.25">
      <c r="A10" s="688" t="s">
        <v>137</v>
      </c>
      <c r="B10" s="689" t="s">
        <v>414</v>
      </c>
      <c r="C10" s="690">
        <v>1007</v>
      </c>
      <c r="D10" s="692"/>
      <c r="E10" s="692"/>
      <c r="F10" s="692">
        <v>0.4</v>
      </c>
      <c r="G10" s="692"/>
      <c r="H10" s="692"/>
      <c r="I10" s="692"/>
      <c r="J10" s="692">
        <v>7.9000000000000001E-2</v>
      </c>
      <c r="K10" s="692"/>
      <c r="L10" s="692"/>
      <c r="M10" s="692"/>
      <c r="N10" s="692"/>
      <c r="O10" s="796"/>
      <c r="P10" s="796"/>
    </row>
    <row r="11" spans="1:165" s="83" customFormat="1" x14ac:dyDescent="0.25">
      <c r="A11" s="688" t="s">
        <v>849</v>
      </c>
      <c r="B11" s="689" t="s">
        <v>850</v>
      </c>
      <c r="C11" s="690">
        <v>957</v>
      </c>
      <c r="D11" s="692"/>
      <c r="E11" s="692"/>
      <c r="F11" s="692"/>
      <c r="G11" s="692"/>
      <c r="H11" s="692"/>
      <c r="I11" s="692"/>
      <c r="J11" s="692">
        <v>0.13300000000000001</v>
      </c>
      <c r="K11" s="692"/>
      <c r="L11" s="692">
        <v>0.2</v>
      </c>
      <c r="M11" s="692"/>
      <c r="N11" s="692"/>
      <c r="O11" s="796"/>
      <c r="P11" s="796"/>
    </row>
    <row r="12" spans="1:165" s="83" customFormat="1" x14ac:dyDescent="0.25">
      <c r="A12" s="688"/>
      <c r="B12" s="689"/>
      <c r="C12" s="690"/>
      <c r="D12" s="692"/>
      <c r="E12" s="692"/>
      <c r="F12" s="692"/>
      <c r="G12" s="692"/>
      <c r="H12" s="692"/>
      <c r="I12" s="692"/>
      <c r="J12" s="692"/>
      <c r="K12" s="692"/>
      <c r="L12" s="692"/>
      <c r="M12" s="692"/>
      <c r="N12" s="692"/>
      <c r="O12" s="796"/>
      <c r="P12" s="796"/>
    </row>
    <row r="13" spans="1:165" s="83" customFormat="1" x14ac:dyDescent="0.25">
      <c r="A13" s="1177" t="s">
        <v>188</v>
      </c>
      <c r="B13" s="1181"/>
      <c r="C13" s="813"/>
      <c r="D13" s="814"/>
      <c r="E13" s="814">
        <f>SUM(E7:E12)</f>
        <v>0.22500000000000001</v>
      </c>
      <c r="F13" s="814"/>
      <c r="G13" s="814">
        <f>SUM(G7:G12)</f>
        <v>0</v>
      </c>
      <c r="H13" s="815"/>
      <c r="I13" s="815">
        <f>SUM(I7:I12)</f>
        <v>0</v>
      </c>
      <c r="J13" s="815"/>
      <c r="K13" s="815">
        <f>SUM(K7:K12)</f>
        <v>0</v>
      </c>
      <c r="L13" s="815"/>
      <c r="M13" s="815">
        <f>SUM(M7:M12)</f>
        <v>0</v>
      </c>
      <c r="N13" s="812"/>
      <c r="O13" s="816"/>
      <c r="P13" s="816"/>
    </row>
    <row r="14" spans="1:165" s="83" customFormat="1" x14ac:dyDescent="0.25">
      <c r="A14" s="1182" t="s">
        <v>189</v>
      </c>
      <c r="B14" s="1183"/>
      <c r="C14" s="818"/>
      <c r="D14" s="1185">
        <f>SUM(E13+G13+I13+K13+M13)</f>
        <v>0.22500000000000001</v>
      </c>
      <c r="E14" s="1186"/>
      <c r="F14" s="1186"/>
      <c r="G14" s="1186"/>
      <c r="H14" s="1187"/>
      <c r="I14" s="1187"/>
      <c r="J14" s="1187"/>
      <c r="K14" s="1187"/>
      <c r="L14" s="1187"/>
      <c r="M14" s="1188"/>
      <c r="N14" s="817"/>
      <c r="O14" s="819"/>
      <c r="P14" s="819"/>
    </row>
    <row r="15" spans="1:165" s="825" customFormat="1" x14ac:dyDescent="0.25">
      <c r="A15" s="1177" t="s">
        <v>190</v>
      </c>
      <c r="B15" s="1178"/>
      <c r="C15" s="820"/>
      <c r="D15" s="1179">
        <f>SUM(D7:E12)</f>
        <v>2.2999999999999998</v>
      </c>
      <c r="E15" s="1180"/>
      <c r="F15" s="1179">
        <f>SUM(F7:G12)</f>
        <v>0.60000000000000009</v>
      </c>
      <c r="G15" s="1180"/>
      <c r="H15" s="1179">
        <f>SUM(H7:I12)</f>
        <v>0</v>
      </c>
      <c r="I15" s="1184"/>
      <c r="J15" s="1179">
        <f>SUM(J7:K12)</f>
        <v>0.21200000000000002</v>
      </c>
      <c r="K15" s="1184"/>
      <c r="L15" s="1179">
        <f>SUM(L7:M12)</f>
        <v>0.2</v>
      </c>
      <c r="M15" s="1184"/>
      <c r="N15" s="822">
        <f>SUM(N7:N12)</f>
        <v>0</v>
      </c>
      <c r="O15" s="824"/>
      <c r="P15" s="824"/>
    </row>
    <row r="16" spans="1:165" s="825" customFormat="1" x14ac:dyDescent="0.25">
      <c r="A16" s="826" t="s">
        <v>191</v>
      </c>
      <c r="B16" s="827">
        <f>D15/(D15+F15+H15+J15)*100</f>
        <v>73.907455012853461</v>
      </c>
      <c r="C16" s="821"/>
      <c r="D16" s="821"/>
      <c r="E16" s="821"/>
      <c r="F16" s="821"/>
      <c r="G16" s="821"/>
      <c r="H16" s="821"/>
      <c r="I16" s="821"/>
      <c r="J16" s="821"/>
      <c r="K16" s="821"/>
      <c r="L16" s="821"/>
      <c r="M16" s="821"/>
      <c r="N16" s="821"/>
      <c r="O16" s="828"/>
      <c r="P16" s="828"/>
    </row>
    <row r="17" spans="1:17" s="83" customFormat="1" x14ac:dyDescent="0.25">
      <c r="A17" s="115"/>
      <c r="B17" s="115"/>
      <c r="C17" s="611"/>
      <c r="D17" s="611"/>
      <c r="E17" s="611"/>
      <c r="F17" s="611"/>
      <c r="G17" s="611"/>
      <c r="H17" s="611"/>
      <c r="I17" s="611"/>
      <c r="J17" s="611"/>
      <c r="K17" s="611"/>
      <c r="L17" s="611"/>
      <c r="M17" s="611"/>
      <c r="N17" s="611"/>
      <c r="O17" s="115"/>
      <c r="P17" s="115"/>
    </row>
    <row r="18" spans="1:17" s="825" customFormat="1" x14ac:dyDescent="0.25">
      <c r="A18" s="829" t="s">
        <v>192</v>
      </c>
      <c r="B18" s="829"/>
      <c r="C18" s="830"/>
      <c r="D18" s="830"/>
      <c r="E18" s="830"/>
      <c r="F18" s="830"/>
      <c r="G18" s="830"/>
      <c r="H18" s="830"/>
      <c r="I18" s="830"/>
      <c r="J18" s="830"/>
      <c r="K18" s="830"/>
      <c r="L18" s="830"/>
      <c r="M18" s="830"/>
      <c r="N18" s="830"/>
      <c r="O18" s="830"/>
      <c r="P18" s="831"/>
      <c r="Q18" s="829"/>
    </row>
    <row r="19" spans="1:17" s="83" customFormat="1" x14ac:dyDescent="0.25">
      <c r="A19" s="115" t="s">
        <v>1491</v>
      </c>
      <c r="B19" s="115"/>
      <c r="C19" s="611"/>
      <c r="D19" s="611"/>
      <c r="E19" s="611"/>
      <c r="F19" s="611"/>
      <c r="G19" s="611"/>
      <c r="H19" s="611"/>
      <c r="I19" s="611"/>
      <c r="J19" s="611"/>
      <c r="K19" s="611"/>
      <c r="L19" s="611"/>
      <c r="M19" s="611"/>
      <c r="N19" s="611"/>
      <c r="O19" s="611"/>
      <c r="P19" s="115"/>
      <c r="Q19" s="115"/>
    </row>
    <row r="20" spans="1:17" s="825" customFormat="1" x14ac:dyDescent="0.25">
      <c r="A20" s="829"/>
      <c r="B20" s="829"/>
      <c r="C20" s="830"/>
      <c r="D20" s="830"/>
      <c r="E20" s="830"/>
      <c r="F20" s="830"/>
      <c r="G20" s="830"/>
      <c r="H20" s="830"/>
      <c r="I20" s="830"/>
      <c r="J20" s="830"/>
      <c r="K20" s="830"/>
      <c r="L20" s="830"/>
      <c r="M20" s="830"/>
      <c r="N20" s="830"/>
      <c r="O20" s="831"/>
      <c r="P20" s="829"/>
    </row>
    <row r="21" spans="1:17" s="61" customFormat="1" x14ac:dyDescent="0.25">
      <c r="A21" s="582"/>
      <c r="B21" s="582"/>
      <c r="C21" s="74"/>
      <c r="D21" s="74"/>
      <c r="E21" s="74"/>
      <c r="F21" s="74"/>
      <c r="G21" s="74"/>
      <c r="H21" s="74"/>
      <c r="I21" s="74"/>
      <c r="J21" s="74"/>
      <c r="K21" s="74"/>
      <c r="L21" s="74"/>
      <c r="M21" s="74"/>
      <c r="N21" s="74"/>
      <c r="O21" s="582"/>
      <c r="P21" s="582"/>
    </row>
    <row r="22" spans="1:17" x14ac:dyDescent="0.25">
      <c r="A22" s="310"/>
      <c r="B22" s="310"/>
      <c r="C22" s="2"/>
      <c r="D22" s="2"/>
      <c r="E22" s="2"/>
      <c r="F22" s="2"/>
      <c r="G22" s="2"/>
      <c r="H22" s="2"/>
      <c r="I22" s="2"/>
      <c r="J22" s="2"/>
      <c r="K22" s="2"/>
      <c r="L22" s="2"/>
      <c r="M22" s="2"/>
      <c r="N22" s="2"/>
      <c r="O22" s="310"/>
      <c r="P22" s="310"/>
      <c r="Q22" s="132"/>
    </row>
    <row r="23" spans="1:17" x14ac:dyDescent="0.25">
      <c r="A23" s="310"/>
      <c r="B23" s="310"/>
      <c r="C23" s="2"/>
      <c r="D23" s="2"/>
      <c r="E23" s="2"/>
      <c r="F23" s="2"/>
      <c r="G23" s="2"/>
      <c r="H23" s="2"/>
      <c r="I23" s="2"/>
      <c r="J23" s="2"/>
      <c r="K23" s="2"/>
      <c r="L23" s="2"/>
      <c r="M23" s="2"/>
      <c r="N23" s="2"/>
      <c r="O23" s="310"/>
      <c r="P23" s="310"/>
      <c r="Q23" s="132"/>
    </row>
    <row r="24" spans="1:17" s="166" customFormat="1" x14ac:dyDescent="0.25">
      <c r="A24" s="310"/>
      <c r="B24" s="310"/>
      <c r="C24" s="2"/>
      <c r="D24" s="2"/>
      <c r="E24" s="2"/>
      <c r="F24" s="2"/>
      <c r="G24" s="2"/>
      <c r="H24" s="2"/>
      <c r="I24" s="2"/>
      <c r="J24" s="2"/>
      <c r="K24" s="2"/>
      <c r="L24" s="2"/>
      <c r="M24" s="2"/>
      <c r="N24" s="2"/>
      <c r="O24" s="310"/>
      <c r="P24" s="310"/>
      <c r="Q24" s="310"/>
    </row>
    <row r="25" spans="1:17" s="166" customFormat="1" x14ac:dyDescent="0.25">
      <c r="A25" s="310"/>
      <c r="B25" s="310"/>
      <c r="C25" s="2"/>
      <c r="D25" s="2"/>
      <c r="E25" s="2"/>
      <c r="F25" s="2"/>
      <c r="G25" s="2"/>
      <c r="H25" s="2"/>
      <c r="I25" s="2"/>
      <c r="J25" s="2"/>
      <c r="K25" s="2"/>
      <c r="L25" s="2"/>
      <c r="M25" s="2"/>
      <c r="N25" s="2"/>
      <c r="O25" s="310"/>
      <c r="P25" s="310"/>
      <c r="Q25" s="310"/>
    </row>
    <row r="26" spans="1:17" s="166" customFormat="1" x14ac:dyDescent="0.25">
      <c r="A26" s="310"/>
      <c r="B26" s="310"/>
      <c r="C26" s="2"/>
      <c r="D26" s="2"/>
      <c r="E26" s="2"/>
      <c r="F26" s="2"/>
      <c r="G26" s="2"/>
      <c r="H26" s="2"/>
      <c r="I26" s="2"/>
      <c r="J26" s="2"/>
      <c r="K26" s="2"/>
      <c r="L26" s="2"/>
      <c r="M26" s="2"/>
      <c r="N26" s="2"/>
      <c r="O26" s="310"/>
      <c r="P26" s="310"/>
      <c r="Q26" s="310"/>
    </row>
    <row r="27" spans="1:17" s="166" customFormat="1" x14ac:dyDescent="0.25">
      <c r="A27" s="310"/>
      <c r="B27" s="310"/>
      <c r="C27" s="2"/>
      <c r="D27" s="2"/>
      <c r="E27" s="2"/>
      <c r="F27" s="2"/>
      <c r="G27" s="2"/>
      <c r="H27" s="2"/>
      <c r="I27" s="2"/>
      <c r="J27" s="2"/>
      <c r="K27" s="2"/>
      <c r="L27" s="2"/>
      <c r="M27" s="2"/>
      <c r="N27" s="2"/>
      <c r="O27" s="310"/>
      <c r="P27" s="310"/>
      <c r="Q27" s="310"/>
    </row>
    <row r="28" spans="1:17" s="166" customFormat="1" x14ac:dyDescent="0.25">
      <c r="A28" s="310"/>
      <c r="B28" s="310"/>
      <c r="C28" s="2"/>
      <c r="D28" s="2"/>
      <c r="E28" s="2"/>
      <c r="F28" s="2"/>
      <c r="G28" s="2"/>
      <c r="H28" s="2"/>
      <c r="I28" s="2"/>
      <c r="J28" s="2"/>
      <c r="K28" s="2"/>
      <c r="L28" s="2"/>
      <c r="M28" s="2"/>
      <c r="N28" s="2"/>
      <c r="O28" s="310"/>
      <c r="P28" s="310"/>
      <c r="Q28" s="310"/>
    </row>
    <row r="29" spans="1:17" s="166" customFormat="1" x14ac:dyDescent="0.25">
      <c r="A29" s="310"/>
      <c r="B29" s="310"/>
      <c r="C29" s="2"/>
      <c r="D29" s="2"/>
      <c r="E29" s="2"/>
      <c r="F29" s="2"/>
      <c r="G29" s="2"/>
      <c r="H29" s="2"/>
      <c r="I29" s="2"/>
      <c r="J29" s="2"/>
      <c r="K29" s="2"/>
      <c r="L29" s="2"/>
      <c r="M29" s="2"/>
      <c r="N29" s="2"/>
      <c r="O29" s="310"/>
      <c r="P29" s="310"/>
      <c r="Q29" s="310"/>
    </row>
    <row r="30" spans="1:17" s="166" customFormat="1" x14ac:dyDescent="0.25">
      <c r="A30" s="310"/>
      <c r="B30" s="310"/>
      <c r="C30" s="2"/>
      <c r="D30" s="2"/>
      <c r="E30" s="2"/>
      <c r="F30" s="2"/>
      <c r="G30" s="2"/>
      <c r="H30" s="2"/>
      <c r="I30" s="2"/>
      <c r="J30" s="2"/>
      <c r="K30" s="2"/>
      <c r="L30" s="2"/>
      <c r="M30" s="2"/>
      <c r="N30" s="2"/>
      <c r="O30" s="310"/>
      <c r="P30" s="310"/>
      <c r="Q30" s="310"/>
    </row>
    <row r="31" spans="1:17" s="166" customFormat="1" x14ac:dyDescent="0.25">
      <c r="A31" s="310"/>
      <c r="B31" s="310"/>
      <c r="C31" s="2"/>
      <c r="D31" s="2"/>
      <c r="E31" s="2"/>
      <c r="F31" s="2"/>
      <c r="G31" s="2"/>
      <c r="H31" s="2"/>
      <c r="I31" s="2"/>
      <c r="J31" s="2"/>
      <c r="K31" s="2"/>
      <c r="L31" s="2"/>
      <c r="M31" s="2"/>
      <c r="N31" s="2"/>
      <c r="O31" s="310"/>
      <c r="P31" s="310"/>
      <c r="Q31" s="310"/>
    </row>
    <row r="32" spans="1:17" s="166" customFormat="1" x14ac:dyDescent="0.25">
      <c r="A32" s="310"/>
      <c r="B32" s="310"/>
      <c r="C32" s="2"/>
      <c r="D32" s="2"/>
      <c r="E32" s="2"/>
      <c r="F32" s="2"/>
      <c r="G32" s="2"/>
      <c r="H32" s="2"/>
      <c r="I32" s="2"/>
      <c r="J32" s="2"/>
      <c r="K32" s="2"/>
      <c r="L32" s="2"/>
      <c r="M32" s="2"/>
      <c r="N32" s="2"/>
      <c r="O32" s="310"/>
      <c r="P32" s="310"/>
      <c r="Q32" s="310"/>
    </row>
    <row r="33" spans="1:14" s="166" customFormat="1" x14ac:dyDescent="0.25">
      <c r="A33" s="310" t="s">
        <v>235</v>
      </c>
      <c r="B33" s="310"/>
      <c r="C33" s="2"/>
      <c r="D33" s="2"/>
      <c r="E33" s="2"/>
      <c r="F33" s="2"/>
      <c r="G33" s="2"/>
      <c r="H33" s="2"/>
      <c r="I33" s="2"/>
      <c r="J33" s="2"/>
      <c r="K33" s="2"/>
      <c r="L33" s="2"/>
      <c r="M33" s="2"/>
      <c r="N33" s="2"/>
    </row>
    <row r="34" spans="1:14" s="166" customFormat="1" x14ac:dyDescent="0.25">
      <c r="A34" s="310"/>
      <c r="B34" s="310"/>
      <c r="C34" s="2"/>
      <c r="D34" s="2"/>
      <c r="E34" s="2"/>
      <c r="F34" s="2"/>
      <c r="G34" s="2"/>
      <c r="H34" s="2"/>
      <c r="I34" s="2"/>
      <c r="J34" s="2"/>
      <c r="K34" s="2"/>
      <c r="L34" s="2"/>
      <c r="M34" s="2"/>
      <c r="N34" s="2"/>
    </row>
    <row r="35" spans="1:14" s="166" customFormat="1" x14ac:dyDescent="0.25">
      <c r="A35" s="310"/>
      <c r="B35" s="310"/>
      <c r="C35" s="2"/>
      <c r="D35" s="2"/>
      <c r="E35" s="2"/>
      <c r="F35" s="2"/>
      <c r="G35" s="2"/>
      <c r="H35" s="2"/>
      <c r="I35" s="2"/>
      <c r="J35" s="2"/>
      <c r="K35" s="2"/>
      <c r="L35" s="2"/>
      <c r="M35" s="2"/>
      <c r="N35" s="2"/>
    </row>
    <row r="36" spans="1:14" s="283" customFormat="1" x14ac:dyDescent="0.25">
      <c r="A36" s="310"/>
      <c r="B36" s="310"/>
      <c r="C36" s="2"/>
      <c r="D36" s="2"/>
      <c r="E36" s="2"/>
      <c r="F36" s="2"/>
      <c r="G36" s="2"/>
      <c r="H36" s="2"/>
      <c r="I36" s="2"/>
      <c r="J36" s="2"/>
      <c r="K36" s="2"/>
      <c r="L36" s="2"/>
      <c r="M36" s="2"/>
      <c r="N36" s="2"/>
    </row>
    <row r="37" spans="1:14" s="283" customFormat="1" x14ac:dyDescent="0.25">
      <c r="A37" s="310"/>
      <c r="B37" s="310"/>
      <c r="C37" s="2"/>
      <c r="D37" s="2"/>
      <c r="E37" s="2"/>
      <c r="F37" s="2"/>
      <c r="G37" s="2"/>
      <c r="H37" s="2"/>
      <c r="I37" s="2"/>
      <c r="J37" s="2"/>
      <c r="K37" s="2"/>
      <c r="L37" s="2"/>
      <c r="M37" s="2"/>
      <c r="N37" s="2"/>
    </row>
    <row r="38" spans="1:14" s="283" customFormat="1" x14ac:dyDescent="0.25">
      <c r="A38" s="310"/>
      <c r="B38" s="310"/>
      <c r="C38" s="2"/>
      <c r="D38" s="2"/>
      <c r="E38" s="2"/>
      <c r="F38" s="2"/>
      <c r="G38" s="2"/>
      <c r="H38" s="2"/>
      <c r="I38" s="2"/>
      <c r="J38" s="2"/>
      <c r="K38" s="2"/>
      <c r="L38" s="2"/>
      <c r="M38" s="2"/>
      <c r="N38" s="2"/>
    </row>
    <row r="39" spans="1:14" s="283" customFormat="1" x14ac:dyDescent="0.25">
      <c r="A39" s="310"/>
      <c r="B39" s="310"/>
      <c r="C39" s="2"/>
      <c r="D39" s="2"/>
      <c r="E39" s="2"/>
      <c r="F39" s="2"/>
      <c r="G39" s="2"/>
      <c r="H39" s="2"/>
      <c r="I39" s="2"/>
      <c r="J39" s="2"/>
      <c r="K39" s="2"/>
      <c r="L39" s="2"/>
      <c r="M39" s="2"/>
      <c r="N39" s="2"/>
    </row>
    <row r="40" spans="1:14" s="283" customFormat="1" x14ac:dyDescent="0.25">
      <c r="A40" s="310"/>
      <c r="B40" s="310"/>
      <c r="C40" s="2"/>
      <c r="D40" s="2"/>
      <c r="E40" s="2"/>
      <c r="F40" s="2"/>
      <c r="G40" s="2"/>
      <c r="H40" s="2"/>
      <c r="I40" s="2"/>
      <c r="J40" s="2"/>
      <c r="K40" s="2"/>
      <c r="L40" s="2"/>
      <c r="M40" s="2"/>
      <c r="N40" s="2"/>
    </row>
    <row r="41" spans="1:14" s="283" customFormat="1" x14ac:dyDescent="0.25">
      <c r="A41" s="310"/>
      <c r="B41" s="310"/>
      <c r="C41" s="2"/>
      <c r="D41" s="2"/>
      <c r="E41" s="2"/>
      <c r="F41" s="2"/>
      <c r="G41" s="2"/>
      <c r="H41" s="2"/>
      <c r="I41" s="2"/>
      <c r="J41" s="2"/>
      <c r="K41" s="2"/>
      <c r="L41" s="2"/>
      <c r="M41" s="2"/>
      <c r="N41" s="2"/>
    </row>
    <row r="42" spans="1:14" s="283" customFormat="1" x14ac:dyDescent="0.25">
      <c r="A42" s="310"/>
      <c r="B42" s="310"/>
      <c r="C42" s="2"/>
      <c r="D42" s="2"/>
      <c r="E42" s="2"/>
      <c r="F42" s="2"/>
      <c r="G42" s="2"/>
      <c r="H42" s="2"/>
      <c r="I42" s="2"/>
      <c r="J42" s="2"/>
      <c r="K42" s="2"/>
      <c r="L42" s="2"/>
      <c r="M42" s="2"/>
      <c r="N42" s="2"/>
    </row>
    <row r="43" spans="1:14" s="283" customFormat="1" x14ac:dyDescent="0.25">
      <c r="A43" s="310"/>
      <c r="B43" s="310"/>
      <c r="C43" s="2"/>
      <c r="D43" s="2"/>
      <c r="E43" s="2"/>
      <c r="F43" s="2"/>
      <c r="G43" s="2"/>
      <c r="H43" s="2"/>
      <c r="I43" s="2"/>
      <c r="J43" s="2"/>
      <c r="K43" s="2"/>
      <c r="L43" s="2"/>
      <c r="M43" s="2"/>
      <c r="N43" s="2"/>
    </row>
    <row r="44" spans="1:14" s="283" customFormat="1" x14ac:dyDescent="0.25">
      <c r="A44" s="310"/>
      <c r="B44" s="310"/>
      <c r="C44" s="2"/>
      <c r="D44" s="2"/>
      <c r="E44" s="2"/>
      <c r="F44" s="2"/>
      <c r="G44" s="2"/>
      <c r="H44" s="2"/>
      <c r="I44" s="2"/>
      <c r="J44" s="2"/>
      <c r="K44" s="2"/>
      <c r="L44" s="2"/>
      <c r="M44" s="2"/>
      <c r="N44" s="2"/>
    </row>
    <row r="45" spans="1:14" s="283" customFormat="1" x14ac:dyDescent="0.25">
      <c r="A45" s="310"/>
      <c r="B45" s="310"/>
      <c r="C45" s="2"/>
      <c r="D45" s="2"/>
      <c r="E45" s="2"/>
      <c r="F45" s="2"/>
      <c r="G45" s="2"/>
      <c r="H45" s="2"/>
      <c r="I45" s="2"/>
      <c r="J45" s="2"/>
      <c r="K45" s="2"/>
      <c r="L45" s="2"/>
      <c r="M45" s="2"/>
      <c r="N45" s="2"/>
    </row>
    <row r="46" spans="1:14" s="283" customFormat="1" x14ac:dyDescent="0.25">
      <c r="A46" s="310"/>
      <c r="B46" s="310"/>
      <c r="C46" s="2"/>
      <c r="D46" s="2"/>
      <c r="E46" s="2"/>
      <c r="F46" s="2"/>
      <c r="G46" s="2"/>
      <c r="H46" s="2"/>
      <c r="I46" s="2"/>
      <c r="J46" s="2"/>
      <c r="K46" s="2"/>
      <c r="L46" s="2"/>
      <c r="M46" s="2"/>
      <c r="N46" s="2"/>
    </row>
    <row r="47" spans="1:14" s="283" customFormat="1" x14ac:dyDescent="0.25">
      <c r="A47" s="310"/>
      <c r="B47" s="310"/>
      <c r="C47" s="2"/>
      <c r="D47" s="2"/>
      <c r="E47" s="2"/>
      <c r="F47" s="2"/>
      <c r="G47" s="2"/>
      <c r="H47" s="2"/>
      <c r="I47" s="2"/>
      <c r="J47" s="2"/>
      <c r="K47" s="2"/>
      <c r="L47" s="2"/>
      <c r="M47" s="2"/>
      <c r="N47" s="2"/>
    </row>
    <row r="48" spans="1:14" s="283" customFormat="1" x14ac:dyDescent="0.25">
      <c r="A48" s="310"/>
      <c r="B48" s="310"/>
      <c r="C48" s="2"/>
      <c r="D48" s="2"/>
      <c r="E48" s="2"/>
      <c r="F48" s="2"/>
      <c r="G48" s="2"/>
      <c r="H48" s="2"/>
      <c r="I48" s="2"/>
      <c r="J48" s="2"/>
      <c r="K48" s="2"/>
      <c r="L48" s="2"/>
      <c r="M48" s="2"/>
      <c r="N48" s="2"/>
    </row>
    <row r="49" spans="3:14" s="283" customFormat="1" x14ac:dyDescent="0.25">
      <c r="C49" s="2"/>
      <c r="D49" s="2"/>
      <c r="E49" s="2"/>
      <c r="F49" s="2"/>
      <c r="G49" s="2"/>
      <c r="H49" s="2"/>
      <c r="I49" s="2"/>
      <c r="J49" s="2"/>
      <c r="K49" s="2"/>
      <c r="L49" s="2"/>
      <c r="M49" s="2"/>
      <c r="N49" s="2"/>
    </row>
    <row r="50" spans="3:14" s="283" customFormat="1" x14ac:dyDescent="0.25">
      <c r="C50" s="2"/>
      <c r="D50" s="2"/>
      <c r="E50" s="2"/>
      <c r="F50" s="2"/>
      <c r="G50" s="2"/>
      <c r="H50" s="2"/>
      <c r="I50" s="2"/>
      <c r="J50" s="2"/>
      <c r="K50" s="2"/>
      <c r="L50" s="2"/>
      <c r="M50" s="2"/>
      <c r="N50" s="2"/>
    </row>
    <row r="51" spans="3:14" s="283" customFormat="1" x14ac:dyDescent="0.25">
      <c r="C51" s="2"/>
      <c r="D51" s="2"/>
      <c r="E51" s="2"/>
      <c r="F51" s="2"/>
      <c r="G51" s="2"/>
      <c r="H51" s="2"/>
      <c r="I51" s="2"/>
      <c r="J51" s="2"/>
      <c r="K51" s="2"/>
      <c r="L51" s="2"/>
      <c r="M51" s="2"/>
      <c r="N51" s="2"/>
    </row>
    <row r="52" spans="3:14" s="283" customFormat="1" x14ac:dyDescent="0.25">
      <c r="C52" s="2"/>
      <c r="D52" s="2"/>
      <c r="E52" s="2"/>
      <c r="F52" s="2"/>
      <c r="G52" s="2"/>
      <c r="H52" s="2"/>
      <c r="I52" s="2"/>
      <c r="J52" s="2"/>
      <c r="K52" s="2"/>
      <c r="L52" s="2"/>
      <c r="M52" s="2"/>
      <c r="N52" s="2"/>
    </row>
    <row r="53" spans="3:14" s="283" customFormat="1" x14ac:dyDescent="0.25">
      <c r="C53" s="2"/>
      <c r="D53" s="2"/>
      <c r="E53" s="2"/>
      <c r="F53" s="2"/>
      <c r="G53" s="2"/>
      <c r="H53" s="2"/>
      <c r="I53" s="2"/>
      <c r="J53" s="2"/>
      <c r="K53" s="2"/>
      <c r="L53" s="2"/>
      <c r="M53" s="2"/>
      <c r="N53" s="2"/>
    </row>
    <row r="54" spans="3:14" s="283" customFormat="1" x14ac:dyDescent="0.25">
      <c r="C54" s="2"/>
      <c r="D54" s="2"/>
      <c r="E54" s="2"/>
      <c r="F54" s="2"/>
      <c r="G54" s="2"/>
      <c r="H54" s="2"/>
      <c r="I54" s="2"/>
      <c r="J54" s="2"/>
      <c r="K54" s="2"/>
      <c r="L54" s="2"/>
      <c r="M54" s="2"/>
      <c r="N54" s="2"/>
    </row>
    <row r="55" spans="3:14" s="283" customFormat="1" x14ac:dyDescent="0.25">
      <c r="C55" s="2"/>
      <c r="D55" s="2"/>
      <c r="E55" s="2"/>
      <c r="F55" s="2"/>
      <c r="G55" s="2"/>
      <c r="H55" s="2"/>
      <c r="I55" s="2"/>
      <c r="J55" s="2"/>
      <c r="K55" s="2"/>
      <c r="L55" s="2"/>
      <c r="M55" s="2"/>
      <c r="N55" s="2"/>
    </row>
    <row r="56" spans="3:14" s="283" customFormat="1" x14ac:dyDescent="0.25">
      <c r="C56" s="2"/>
      <c r="D56" s="2"/>
      <c r="E56" s="2"/>
      <c r="F56" s="2"/>
      <c r="G56" s="2"/>
      <c r="H56" s="2"/>
      <c r="I56" s="2"/>
      <c r="J56" s="2"/>
      <c r="K56" s="2"/>
      <c r="L56" s="2"/>
      <c r="M56" s="2"/>
      <c r="N56" s="2"/>
    </row>
    <row r="57" spans="3:14" s="283" customFormat="1" x14ac:dyDescent="0.25">
      <c r="C57" s="2"/>
      <c r="D57" s="2"/>
      <c r="E57" s="2"/>
      <c r="F57" s="2"/>
      <c r="G57" s="2"/>
      <c r="H57" s="2"/>
      <c r="I57" s="2"/>
      <c r="J57" s="2"/>
      <c r="K57" s="2"/>
      <c r="L57" s="2"/>
      <c r="M57" s="2"/>
      <c r="N57" s="2"/>
    </row>
    <row r="58" spans="3:14" s="283" customFormat="1" x14ac:dyDescent="0.25">
      <c r="C58" s="2"/>
      <c r="D58" s="2"/>
      <c r="E58" s="2"/>
      <c r="F58" s="2"/>
      <c r="G58" s="2"/>
      <c r="H58" s="2"/>
      <c r="I58" s="2"/>
      <c r="J58" s="2"/>
      <c r="K58" s="2"/>
      <c r="L58" s="2"/>
      <c r="M58" s="2"/>
      <c r="N58" s="2"/>
    </row>
    <row r="59" spans="3:14" s="283" customFormat="1" x14ac:dyDescent="0.25">
      <c r="C59" s="2"/>
      <c r="D59" s="2"/>
      <c r="E59" s="2"/>
      <c r="F59" s="2"/>
      <c r="G59" s="2"/>
      <c r="H59" s="2"/>
      <c r="I59" s="2"/>
      <c r="J59" s="2"/>
      <c r="K59" s="2"/>
      <c r="L59" s="2"/>
      <c r="M59" s="2"/>
      <c r="N59" s="2"/>
    </row>
    <row r="60" spans="3:14" s="283" customFormat="1" x14ac:dyDescent="0.25">
      <c r="C60" s="2"/>
      <c r="D60" s="2"/>
      <c r="E60" s="2"/>
      <c r="F60" s="2"/>
      <c r="G60" s="2"/>
      <c r="H60" s="2"/>
      <c r="I60" s="2"/>
      <c r="J60" s="2"/>
      <c r="K60" s="2"/>
      <c r="L60" s="2"/>
      <c r="M60" s="2"/>
      <c r="N60" s="2"/>
    </row>
    <row r="61" spans="3:14" s="283" customFormat="1" x14ac:dyDescent="0.25">
      <c r="C61" s="2"/>
      <c r="D61" s="2"/>
      <c r="E61" s="2"/>
      <c r="F61" s="2"/>
      <c r="G61" s="2"/>
      <c r="H61" s="2"/>
      <c r="I61" s="2"/>
      <c r="J61" s="2"/>
      <c r="K61" s="2"/>
      <c r="L61" s="2"/>
      <c r="M61" s="2"/>
      <c r="N61" s="2"/>
    </row>
    <row r="62" spans="3:14" s="283" customFormat="1" x14ac:dyDescent="0.25">
      <c r="C62" s="2"/>
      <c r="D62" s="2"/>
      <c r="E62" s="2"/>
      <c r="F62" s="2"/>
      <c r="G62" s="2"/>
      <c r="H62" s="2"/>
      <c r="I62" s="2"/>
      <c r="J62" s="2"/>
      <c r="K62" s="2"/>
      <c r="L62" s="2"/>
      <c r="M62" s="2"/>
      <c r="N62" s="2"/>
    </row>
    <row r="63" spans="3:14" s="283" customFormat="1" x14ac:dyDescent="0.25">
      <c r="C63" s="2"/>
      <c r="D63" s="2"/>
      <c r="E63" s="2"/>
      <c r="F63" s="2"/>
      <c r="G63" s="2"/>
      <c r="H63" s="2"/>
      <c r="I63" s="2"/>
      <c r="J63" s="2"/>
      <c r="K63" s="2"/>
      <c r="L63" s="2"/>
      <c r="M63" s="2"/>
      <c r="N63" s="2"/>
    </row>
    <row r="64" spans="3:14" s="283" customFormat="1" x14ac:dyDescent="0.25">
      <c r="C64" s="2"/>
      <c r="D64" s="2"/>
      <c r="E64" s="2"/>
      <c r="F64" s="2"/>
      <c r="G64" s="2"/>
      <c r="H64" s="2"/>
      <c r="I64" s="2"/>
      <c r="J64" s="2"/>
      <c r="K64" s="2"/>
      <c r="L64" s="2"/>
      <c r="M64" s="2"/>
      <c r="N64" s="2"/>
    </row>
    <row r="65" spans="3:14" s="283" customFormat="1" x14ac:dyDescent="0.25">
      <c r="C65" s="2"/>
      <c r="D65" s="2"/>
      <c r="E65" s="2"/>
      <c r="F65" s="2"/>
      <c r="G65" s="2"/>
      <c r="H65" s="2"/>
      <c r="I65" s="2"/>
      <c r="J65" s="2"/>
      <c r="K65" s="2"/>
      <c r="L65" s="2"/>
      <c r="M65" s="2"/>
      <c r="N65" s="2"/>
    </row>
    <row r="66" spans="3:14" s="283" customFormat="1" x14ac:dyDescent="0.25">
      <c r="C66" s="2"/>
      <c r="D66" s="2"/>
      <c r="E66" s="2"/>
      <c r="F66" s="2"/>
      <c r="G66" s="2"/>
      <c r="H66" s="2"/>
      <c r="I66" s="2"/>
      <c r="J66" s="2"/>
      <c r="K66" s="2"/>
      <c r="L66" s="2"/>
      <c r="M66" s="2"/>
      <c r="N66" s="2"/>
    </row>
    <row r="67" spans="3:14" s="283" customFormat="1" x14ac:dyDescent="0.25">
      <c r="C67" s="2"/>
      <c r="D67" s="2"/>
      <c r="E67" s="2"/>
      <c r="F67" s="2"/>
      <c r="G67" s="2"/>
      <c r="H67" s="2"/>
      <c r="I67" s="2"/>
      <c r="J67" s="2"/>
      <c r="K67" s="2"/>
      <c r="L67" s="2"/>
      <c r="M67" s="2"/>
      <c r="N67" s="2"/>
    </row>
    <row r="68" spans="3:14" s="283" customFormat="1" x14ac:dyDescent="0.25">
      <c r="C68" s="2"/>
      <c r="D68" s="2"/>
      <c r="E68" s="2"/>
      <c r="F68" s="2"/>
      <c r="G68" s="2"/>
      <c r="H68" s="2"/>
      <c r="I68" s="2"/>
      <c r="J68" s="2"/>
      <c r="K68" s="2"/>
      <c r="L68" s="2"/>
      <c r="M68" s="2"/>
      <c r="N68" s="2"/>
    </row>
    <row r="69" spans="3:14" s="283" customFormat="1" x14ac:dyDescent="0.25">
      <c r="C69" s="2"/>
      <c r="D69" s="2"/>
      <c r="E69" s="2"/>
      <c r="F69" s="2"/>
      <c r="G69" s="2"/>
      <c r="H69" s="2"/>
      <c r="I69" s="2"/>
      <c r="J69" s="2"/>
      <c r="K69" s="2"/>
      <c r="L69" s="2"/>
      <c r="M69" s="2"/>
      <c r="N69" s="2"/>
    </row>
    <row r="70" spans="3:14" s="283" customFormat="1" x14ac:dyDescent="0.25">
      <c r="C70" s="2"/>
      <c r="D70" s="2"/>
      <c r="E70" s="2"/>
      <c r="F70" s="2"/>
      <c r="G70" s="2"/>
      <c r="H70" s="2"/>
      <c r="I70" s="2"/>
      <c r="J70" s="2"/>
      <c r="K70" s="2"/>
      <c r="L70" s="2"/>
      <c r="M70" s="2"/>
      <c r="N70" s="2"/>
    </row>
    <row r="71" spans="3:14" s="283" customFormat="1" x14ac:dyDescent="0.25">
      <c r="C71" s="2"/>
      <c r="D71" s="2"/>
      <c r="E71" s="2"/>
      <c r="F71" s="2"/>
      <c r="G71" s="2"/>
      <c r="H71" s="2"/>
      <c r="I71" s="2"/>
      <c r="J71" s="2"/>
      <c r="K71" s="2"/>
      <c r="L71" s="2"/>
      <c r="M71" s="2"/>
      <c r="N71" s="2"/>
    </row>
    <row r="72" spans="3:14" s="283" customFormat="1" x14ac:dyDescent="0.25">
      <c r="C72" s="2"/>
      <c r="D72" s="2"/>
      <c r="E72" s="2"/>
      <c r="F72" s="2"/>
      <c r="G72" s="2"/>
      <c r="H72" s="2"/>
      <c r="I72" s="2"/>
      <c r="J72" s="2"/>
      <c r="K72" s="2"/>
      <c r="L72" s="2"/>
      <c r="M72" s="2"/>
      <c r="N72" s="2"/>
    </row>
    <row r="73" spans="3:14" s="283" customFormat="1" x14ac:dyDescent="0.25">
      <c r="C73" s="2"/>
      <c r="D73" s="2"/>
      <c r="E73" s="2"/>
      <c r="F73" s="2"/>
      <c r="G73" s="2"/>
      <c r="H73" s="2"/>
      <c r="I73" s="2"/>
      <c r="J73" s="2"/>
      <c r="K73" s="2"/>
      <c r="L73" s="2"/>
      <c r="M73" s="2"/>
      <c r="N73" s="2"/>
    </row>
    <row r="74" spans="3:14" s="283" customFormat="1" x14ac:dyDescent="0.25">
      <c r="C74" s="2"/>
      <c r="D74" s="2"/>
      <c r="E74" s="2"/>
      <c r="F74" s="2"/>
      <c r="G74" s="2"/>
      <c r="H74" s="2"/>
      <c r="I74" s="2"/>
      <c r="J74" s="2"/>
      <c r="K74" s="2"/>
      <c r="L74" s="2"/>
      <c r="M74" s="2"/>
      <c r="N74" s="2"/>
    </row>
    <row r="75" spans="3:14" s="283" customFormat="1" x14ac:dyDescent="0.25">
      <c r="C75" s="2"/>
      <c r="D75" s="2"/>
      <c r="E75" s="2"/>
      <c r="F75" s="2"/>
      <c r="G75" s="2"/>
      <c r="H75" s="2"/>
      <c r="I75" s="2"/>
      <c r="J75" s="2"/>
      <c r="K75" s="2"/>
      <c r="L75" s="2"/>
      <c r="M75" s="2"/>
      <c r="N75" s="2"/>
    </row>
  </sheetData>
  <sortState xmlns:xlrd2="http://schemas.microsoft.com/office/spreadsheetml/2017/richdata2" ref="A7:FI11">
    <sortCondition descending="1" ref="C7:C11"/>
  </sortState>
  <mergeCells count="24">
    <mergeCell ref="A15:B15"/>
    <mergeCell ref="N5:N6"/>
    <mergeCell ref="D15:E15"/>
    <mergeCell ref="F15:G15"/>
    <mergeCell ref="A13:B13"/>
    <mergeCell ref="A14:B14"/>
    <mergeCell ref="J5:K5"/>
    <mergeCell ref="L5:M5"/>
    <mergeCell ref="H15:I15"/>
    <mergeCell ref="J15:K15"/>
    <mergeCell ref="L15:M15"/>
    <mergeCell ref="D14:M14"/>
    <mergeCell ref="A2:P2"/>
    <mergeCell ref="A3:P3"/>
    <mergeCell ref="A5:A6"/>
    <mergeCell ref="B5:B6"/>
    <mergeCell ref="C5:C6"/>
    <mergeCell ref="D5:E5"/>
    <mergeCell ref="F5:G5"/>
    <mergeCell ref="P5:P6"/>
    <mergeCell ref="O5:O6"/>
    <mergeCell ref="O4:P4"/>
    <mergeCell ref="H5:I5"/>
    <mergeCell ref="D4:M4"/>
  </mergeCells>
  <phoneticPr fontId="0" type="noConversion"/>
  <dataValidations disablePrompts="1" count="1">
    <dataValidation type="decimal" allowBlank="1" showInputMessage="1" showErrorMessage="1" sqref="D7:O12" xr:uid="{00000000-0002-0000-2A00-000000000000}">
      <formula1>0</formula1>
      <formula2>1</formula2>
    </dataValidation>
  </dataValidations>
  <pageMargins left="0.78740157480314965" right="0.78740157480314965" top="0.98425196850393704" bottom="0.98425196850393704" header="0.51181102362204722" footer="0.51181102362204722"/>
  <pageSetup paperSize="9" scale="70" orientation="landscape" r:id="rId1"/>
  <headerFooter alignWithMargins="0">
    <oddFooter>&amp;R&amp;8 &amp;10 46</oddFooter>
  </headerFooter>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Feuil46">
    <tabColor rgb="FF097D5F"/>
  </sheetPr>
  <dimension ref="A1:FI72"/>
  <sheetViews>
    <sheetView zoomScale="80" zoomScaleNormal="80" workbookViewId="0">
      <selection activeCell="E26" sqref="E26"/>
    </sheetView>
  </sheetViews>
  <sheetFormatPr baseColWidth="10" defaultColWidth="11.44140625" defaultRowHeight="13.2" x14ac:dyDescent="0.25"/>
  <cols>
    <col min="1" max="1" width="24" style="9" customWidth="1"/>
    <col min="2" max="2" width="20.44140625" style="9" customWidth="1"/>
    <col min="3" max="3" width="17.6640625" style="8" customWidth="1"/>
    <col min="4" max="13" width="8.33203125" style="8" customWidth="1"/>
    <col min="14" max="14" width="11.44140625" style="8" customWidth="1"/>
    <col min="15" max="15" width="11.44140625" style="132"/>
    <col min="16" max="16" width="12.33203125" style="132" customWidth="1"/>
    <col min="17" max="16384" width="11.44140625" style="132"/>
  </cols>
  <sheetData>
    <row r="1" spans="1:165" ht="135" customHeight="1" x14ac:dyDescent="0.25">
      <c r="A1" s="310"/>
      <c r="B1" s="310"/>
      <c r="C1" s="2"/>
      <c r="D1" s="2"/>
      <c r="E1" s="2"/>
      <c r="F1" s="2"/>
      <c r="G1" s="2"/>
      <c r="H1" s="2"/>
      <c r="I1" s="2"/>
      <c r="J1" s="2"/>
      <c r="K1" s="2"/>
      <c r="L1" s="2"/>
      <c r="M1" s="2"/>
      <c r="N1" s="2"/>
    </row>
    <row r="2" spans="1:165" ht="67.5" customHeight="1" x14ac:dyDescent="0.25">
      <c r="A2" s="901" t="s">
        <v>163</v>
      </c>
      <c r="B2" s="901"/>
      <c r="C2" s="901"/>
      <c r="D2" s="901"/>
      <c r="E2" s="901"/>
      <c r="F2" s="901"/>
      <c r="G2" s="901"/>
      <c r="H2" s="902"/>
      <c r="I2" s="902"/>
      <c r="J2" s="902"/>
      <c r="K2" s="902"/>
      <c r="L2" s="902"/>
      <c r="M2" s="902"/>
      <c r="N2" s="902"/>
      <c r="O2" s="902"/>
      <c r="P2" s="902"/>
    </row>
    <row r="3" spans="1:165" ht="63" customHeight="1" x14ac:dyDescent="0.25">
      <c r="A3" s="903" t="s">
        <v>851</v>
      </c>
      <c r="B3" s="904"/>
      <c r="C3" s="904"/>
      <c r="D3" s="904"/>
      <c r="E3" s="904"/>
      <c r="F3" s="904"/>
      <c r="G3" s="904"/>
      <c r="H3" s="904"/>
      <c r="I3" s="904"/>
      <c r="J3" s="904"/>
      <c r="K3" s="904"/>
      <c r="L3" s="904"/>
      <c r="M3" s="904"/>
      <c r="N3" s="905"/>
      <c r="O3" s="905"/>
      <c r="P3" s="906"/>
    </row>
    <row r="4" spans="1:165" ht="21" customHeight="1" x14ac:dyDescent="0.25">
      <c r="A4" s="21"/>
      <c r="B4" s="22"/>
      <c r="C4" s="15"/>
      <c r="D4" s="907" t="s">
        <v>164</v>
      </c>
      <c r="E4" s="923"/>
      <c r="F4" s="923"/>
      <c r="G4" s="923"/>
      <c r="H4" s="923"/>
      <c r="I4" s="923"/>
      <c r="J4" s="923"/>
      <c r="K4" s="923"/>
      <c r="L4" s="923"/>
      <c r="M4" s="924"/>
      <c r="N4" s="602" t="s">
        <v>7</v>
      </c>
      <c r="O4" s="907" t="s">
        <v>165</v>
      </c>
      <c r="P4" s="908"/>
    </row>
    <row r="5" spans="1:165" s="4" customFormat="1" ht="39" customHeight="1" x14ac:dyDescent="0.2">
      <c r="A5" s="914" t="s">
        <v>166</v>
      </c>
      <c r="B5" s="914" t="s">
        <v>131</v>
      </c>
      <c r="C5" s="916" t="s">
        <v>1320</v>
      </c>
      <c r="D5" s="911" t="s">
        <v>20</v>
      </c>
      <c r="E5" s="911"/>
      <c r="F5" s="911" t="s">
        <v>35</v>
      </c>
      <c r="G5" s="911"/>
      <c r="H5" s="920" t="s">
        <v>167</v>
      </c>
      <c r="I5" s="921"/>
      <c r="J5" s="916" t="s">
        <v>168</v>
      </c>
      <c r="K5" s="922"/>
      <c r="L5" s="916" t="s">
        <v>31</v>
      </c>
      <c r="M5" s="922"/>
      <c r="N5" s="912" t="s">
        <v>169</v>
      </c>
      <c r="O5" s="909" t="s">
        <v>170</v>
      </c>
      <c r="P5" s="909" t="s">
        <v>171</v>
      </c>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row>
    <row r="6" spans="1:165" s="5" customFormat="1" ht="45" customHeight="1" x14ac:dyDescent="0.25">
      <c r="A6" s="915"/>
      <c r="B6" s="915"/>
      <c r="C6" s="917"/>
      <c r="D6" s="11" t="s">
        <v>172</v>
      </c>
      <c r="E6" s="601" t="s">
        <v>173</v>
      </c>
      <c r="F6" s="11" t="s">
        <v>172</v>
      </c>
      <c r="G6" s="601" t="s">
        <v>173</v>
      </c>
      <c r="H6" s="11" t="s">
        <v>172</v>
      </c>
      <c r="I6" s="601" t="s">
        <v>173</v>
      </c>
      <c r="J6" s="11" t="s">
        <v>172</v>
      </c>
      <c r="K6" s="601" t="s">
        <v>173</v>
      </c>
      <c r="L6" s="11" t="s">
        <v>172</v>
      </c>
      <c r="M6" s="601" t="s">
        <v>173</v>
      </c>
      <c r="N6" s="913"/>
      <c r="O6" s="910"/>
      <c r="P6" s="910"/>
    </row>
    <row r="7" spans="1:165" s="802" customFormat="1" ht="13.2" customHeight="1" x14ac:dyDescent="0.25">
      <c r="A7" s="834" t="s">
        <v>1255</v>
      </c>
      <c r="B7" s="835" t="s">
        <v>414</v>
      </c>
      <c r="C7" s="836">
        <v>3417</v>
      </c>
      <c r="D7" s="837"/>
      <c r="E7" s="838"/>
      <c r="F7" s="837"/>
      <c r="G7" s="838"/>
      <c r="H7" s="733">
        <v>0.8</v>
      </c>
      <c r="I7" s="838"/>
      <c r="J7" s="733">
        <v>0.2</v>
      </c>
      <c r="K7" s="838"/>
      <c r="L7" s="837"/>
      <c r="M7" s="838"/>
      <c r="N7" s="838"/>
      <c r="O7" s="839"/>
      <c r="P7" s="839"/>
    </row>
    <row r="8" spans="1:165" s="83" customFormat="1" x14ac:dyDescent="0.25">
      <c r="A8" s="806" t="s">
        <v>852</v>
      </c>
      <c r="B8" s="798" t="s">
        <v>244</v>
      </c>
      <c r="C8" s="690">
        <v>1679</v>
      </c>
      <c r="D8" s="692"/>
      <c r="E8" s="692"/>
      <c r="F8" s="692">
        <v>0.7</v>
      </c>
      <c r="G8" s="692">
        <v>0.1</v>
      </c>
      <c r="H8" s="692"/>
      <c r="I8" s="692"/>
      <c r="J8" s="692"/>
      <c r="K8" s="692"/>
      <c r="L8" s="692"/>
      <c r="M8" s="692"/>
      <c r="N8" s="692"/>
      <c r="O8" s="796"/>
      <c r="P8" s="796"/>
    </row>
    <row r="9" spans="1:165" s="83" customFormat="1" x14ac:dyDescent="0.25">
      <c r="A9" s="798" t="s">
        <v>853</v>
      </c>
      <c r="B9" s="799" t="s">
        <v>854</v>
      </c>
      <c r="C9" s="690">
        <v>1403</v>
      </c>
      <c r="D9" s="692"/>
      <c r="E9" s="692"/>
      <c r="F9" s="692"/>
      <c r="G9" s="692"/>
      <c r="H9" s="692"/>
      <c r="I9" s="692"/>
      <c r="J9" s="692">
        <v>0.441</v>
      </c>
      <c r="K9" s="692">
        <v>0.25900000000000001</v>
      </c>
      <c r="L9" s="692">
        <v>0.1</v>
      </c>
      <c r="M9" s="692"/>
      <c r="N9" s="692"/>
      <c r="O9" s="796"/>
      <c r="P9" s="796"/>
    </row>
    <row r="10" spans="1:165" s="83" customFormat="1" x14ac:dyDescent="0.25">
      <c r="A10" s="798" t="s">
        <v>870</v>
      </c>
      <c r="B10" s="799" t="s">
        <v>555</v>
      </c>
      <c r="C10" s="690">
        <v>103</v>
      </c>
      <c r="D10" s="692"/>
      <c r="E10" s="692"/>
      <c r="F10" s="692"/>
      <c r="G10" s="692"/>
      <c r="H10" s="692"/>
      <c r="I10" s="692"/>
      <c r="J10" s="692">
        <v>0.32600000000000001</v>
      </c>
      <c r="K10" s="692"/>
      <c r="L10" s="692">
        <v>0.317</v>
      </c>
      <c r="M10" s="692"/>
      <c r="N10" s="692"/>
      <c r="O10" s="796"/>
      <c r="P10" s="796"/>
    </row>
    <row r="11" spans="1:165" s="83" customFormat="1" x14ac:dyDescent="0.25">
      <c r="A11" s="688"/>
      <c r="B11" s="689"/>
      <c r="C11" s="690"/>
      <c r="D11" s="692"/>
      <c r="E11" s="692"/>
      <c r="F11" s="692"/>
      <c r="G11" s="692"/>
      <c r="H11" s="692"/>
      <c r="I11" s="692"/>
      <c r="J11" s="692"/>
      <c r="K11" s="692"/>
      <c r="L11" s="692"/>
      <c r="M11" s="692"/>
      <c r="N11" s="692"/>
      <c r="O11" s="796"/>
      <c r="P11" s="796"/>
    </row>
    <row r="12" spans="1:165" s="83" customFormat="1" x14ac:dyDescent="0.25">
      <c r="A12" s="1177" t="s">
        <v>188</v>
      </c>
      <c r="B12" s="1181"/>
      <c r="C12" s="813"/>
      <c r="D12" s="814"/>
      <c r="E12" s="814">
        <f>SUM(E7:E11)</f>
        <v>0</v>
      </c>
      <c r="F12" s="814"/>
      <c r="G12" s="814">
        <f>SUM(G7:G11)</f>
        <v>0.1</v>
      </c>
      <c r="H12" s="815"/>
      <c r="I12" s="815">
        <f>SUM(I7:I11)</f>
        <v>0</v>
      </c>
      <c r="J12" s="815"/>
      <c r="K12" s="815">
        <f>SUM(K7:K11)</f>
        <v>0.25900000000000001</v>
      </c>
      <c r="L12" s="815"/>
      <c r="M12" s="815">
        <f>SUM(M7:M11)</f>
        <v>0</v>
      </c>
      <c r="N12" s="812"/>
      <c r="O12" s="816"/>
      <c r="P12" s="816"/>
    </row>
    <row r="13" spans="1:165" s="83" customFormat="1" x14ac:dyDescent="0.25">
      <c r="A13" s="1182" t="s">
        <v>189</v>
      </c>
      <c r="B13" s="1183"/>
      <c r="C13" s="818"/>
      <c r="D13" s="1185">
        <f>SUM(E12+G12+I12+K12+M12)</f>
        <v>0.35899999999999999</v>
      </c>
      <c r="E13" s="1186"/>
      <c r="F13" s="1186"/>
      <c r="G13" s="1186"/>
      <c r="H13" s="1187"/>
      <c r="I13" s="1187"/>
      <c r="J13" s="1187"/>
      <c r="K13" s="1187"/>
      <c r="L13" s="1187"/>
      <c r="M13" s="1188"/>
      <c r="N13" s="817"/>
      <c r="O13" s="819"/>
      <c r="P13" s="819"/>
    </row>
    <row r="14" spans="1:165" s="825" customFormat="1" x14ac:dyDescent="0.25">
      <c r="A14" s="1177" t="s">
        <v>190</v>
      </c>
      <c r="B14" s="1178"/>
      <c r="C14" s="820"/>
      <c r="D14" s="1179">
        <f>SUM(D7:E11)</f>
        <v>0</v>
      </c>
      <c r="E14" s="1180"/>
      <c r="F14" s="1179">
        <f>SUM(F7:G11)</f>
        <v>0.79999999999999993</v>
      </c>
      <c r="G14" s="1180"/>
      <c r="H14" s="1179">
        <f>SUM(H7:I11)</f>
        <v>0.8</v>
      </c>
      <c r="I14" s="1184"/>
      <c r="J14" s="1179">
        <f>SUM(J7:K11)</f>
        <v>1.226</v>
      </c>
      <c r="K14" s="1184"/>
      <c r="L14" s="1179">
        <f>SUM(L7:M11)</f>
        <v>0.41700000000000004</v>
      </c>
      <c r="M14" s="1184"/>
      <c r="N14" s="822">
        <f>SUM(N7:N11)</f>
        <v>0</v>
      </c>
      <c r="O14" s="824"/>
      <c r="P14" s="824"/>
    </row>
    <row r="15" spans="1:165" s="825" customFormat="1" x14ac:dyDescent="0.25">
      <c r="A15" s="826" t="s">
        <v>191</v>
      </c>
      <c r="B15" s="827">
        <v>0</v>
      </c>
      <c r="C15" s="821"/>
      <c r="D15" s="821"/>
      <c r="E15" s="821"/>
      <c r="F15" s="821"/>
      <c r="G15" s="821"/>
      <c r="H15" s="821"/>
      <c r="I15" s="821"/>
      <c r="J15" s="821"/>
      <c r="K15" s="821"/>
      <c r="L15" s="821"/>
      <c r="M15" s="821"/>
      <c r="N15" s="821"/>
      <c r="O15" s="828"/>
      <c r="P15" s="828"/>
    </row>
    <row r="16" spans="1:165" s="83" customFormat="1" x14ac:dyDescent="0.25">
      <c r="A16" s="115"/>
      <c r="B16" s="115"/>
      <c r="C16" s="611"/>
      <c r="D16" s="611"/>
      <c r="E16" s="611"/>
      <c r="F16" s="611"/>
      <c r="G16" s="611"/>
      <c r="H16" s="611"/>
      <c r="I16" s="611"/>
      <c r="J16" s="611"/>
      <c r="K16" s="611"/>
      <c r="L16" s="611"/>
      <c r="M16" s="611"/>
      <c r="N16" s="611"/>
      <c r="O16" s="115"/>
      <c r="P16" s="115"/>
    </row>
    <row r="17" spans="1:17" s="825" customFormat="1" x14ac:dyDescent="0.25">
      <c r="A17" s="877" t="s">
        <v>192</v>
      </c>
      <c r="B17" s="829"/>
      <c r="C17" s="830"/>
      <c r="D17" s="830"/>
      <c r="E17" s="830"/>
      <c r="F17" s="830"/>
      <c r="G17" s="830"/>
      <c r="H17" s="830"/>
      <c r="I17" s="830"/>
      <c r="J17" s="830"/>
      <c r="K17" s="830"/>
      <c r="L17" s="830"/>
      <c r="M17" s="830"/>
      <c r="N17" s="830"/>
      <c r="O17" s="830"/>
      <c r="P17" s="831"/>
      <c r="Q17" s="829"/>
    </row>
    <row r="18" spans="1:17" s="83" customFormat="1" x14ac:dyDescent="0.25">
      <c r="A18" s="806" t="s">
        <v>1492</v>
      </c>
      <c r="B18" s="115"/>
      <c r="C18" s="611"/>
      <c r="D18" s="611"/>
      <c r="E18" s="611"/>
      <c r="F18" s="611"/>
      <c r="G18" s="611"/>
      <c r="H18" s="611"/>
      <c r="I18" s="611"/>
      <c r="J18" s="611"/>
      <c r="K18" s="611"/>
      <c r="L18" s="611"/>
      <c r="M18" s="611"/>
      <c r="N18" s="611"/>
      <c r="O18" s="611"/>
      <c r="P18" s="115"/>
      <c r="Q18" s="115"/>
    </row>
    <row r="19" spans="1:17" s="83" customFormat="1" x14ac:dyDescent="0.25">
      <c r="A19" s="844" t="s">
        <v>1493</v>
      </c>
      <c r="B19" s="115"/>
      <c r="C19" s="611"/>
      <c r="D19" s="611"/>
      <c r="E19" s="611"/>
      <c r="F19" s="611"/>
      <c r="G19" s="611"/>
      <c r="H19" s="611"/>
      <c r="I19" s="611"/>
      <c r="J19" s="611"/>
      <c r="K19" s="611"/>
      <c r="L19" s="611"/>
      <c r="M19" s="611"/>
      <c r="N19" s="611"/>
      <c r="O19" s="115"/>
      <c r="P19" s="115"/>
    </row>
    <row r="20" spans="1:17" s="83" customFormat="1" x14ac:dyDescent="0.25">
      <c r="A20" s="115"/>
      <c r="B20" s="115"/>
      <c r="C20" s="611"/>
      <c r="D20" s="611"/>
      <c r="E20" s="611"/>
      <c r="F20" s="611"/>
      <c r="G20" s="611"/>
      <c r="H20" s="611"/>
      <c r="I20" s="611"/>
      <c r="J20" s="611"/>
      <c r="K20" s="611"/>
      <c r="L20" s="611"/>
      <c r="M20" s="611"/>
      <c r="N20" s="611"/>
      <c r="O20" s="115"/>
      <c r="P20" s="115"/>
    </row>
    <row r="21" spans="1:17" s="115" customFormat="1" x14ac:dyDescent="0.25">
      <c r="C21" s="611"/>
      <c r="D21" s="611"/>
      <c r="E21" s="611"/>
      <c r="F21" s="611"/>
      <c r="G21" s="611"/>
      <c r="H21" s="611"/>
      <c r="I21" s="611"/>
      <c r="J21" s="611"/>
      <c r="K21" s="611"/>
      <c r="L21" s="611"/>
      <c r="M21" s="611"/>
      <c r="N21" s="611"/>
    </row>
    <row r="22" spans="1:17" s="309" customFormat="1" x14ac:dyDescent="0.25">
      <c r="A22" s="310"/>
      <c r="B22" s="310"/>
      <c r="C22" s="2"/>
      <c r="D22" s="2"/>
      <c r="E22" s="2"/>
      <c r="F22" s="2"/>
      <c r="G22" s="2"/>
      <c r="H22" s="2"/>
      <c r="I22" s="2"/>
      <c r="J22" s="2"/>
      <c r="K22" s="2"/>
      <c r="L22" s="2"/>
      <c r="M22" s="2"/>
      <c r="N22" s="2"/>
      <c r="O22" s="310"/>
      <c r="P22" s="310"/>
    </row>
    <row r="23" spans="1:17" s="309" customFormat="1" x14ac:dyDescent="0.25">
      <c r="A23" s="310"/>
      <c r="B23" s="310"/>
      <c r="C23" s="2"/>
      <c r="D23" s="2"/>
      <c r="E23" s="2"/>
      <c r="F23" s="2"/>
      <c r="G23" s="2"/>
      <c r="H23" s="2"/>
      <c r="I23" s="2"/>
      <c r="J23" s="2"/>
      <c r="K23" s="2"/>
      <c r="L23" s="2"/>
      <c r="M23" s="2"/>
      <c r="N23" s="2"/>
      <c r="O23" s="310"/>
      <c r="P23" s="310"/>
    </row>
    <row r="24" spans="1:17" s="309" customFormat="1" x14ac:dyDescent="0.25">
      <c r="A24" s="310"/>
      <c r="B24" s="310"/>
      <c r="C24" s="2"/>
      <c r="D24" s="2"/>
      <c r="E24" s="2"/>
      <c r="F24" s="2"/>
      <c r="G24" s="2"/>
      <c r="H24" s="2"/>
      <c r="I24" s="2"/>
      <c r="J24" s="2"/>
      <c r="K24" s="2"/>
      <c r="L24" s="2"/>
      <c r="M24" s="2"/>
      <c r="N24" s="2"/>
      <c r="O24" s="310"/>
      <c r="P24" s="310"/>
    </row>
    <row r="25" spans="1:17" s="309" customFormat="1" x14ac:dyDescent="0.25">
      <c r="A25" s="310"/>
      <c r="B25" s="310"/>
      <c r="C25" s="2"/>
      <c r="D25" s="2"/>
      <c r="E25" s="2"/>
      <c r="F25" s="2"/>
      <c r="G25" s="2"/>
      <c r="H25" s="2"/>
      <c r="I25" s="2"/>
      <c r="J25" s="2"/>
      <c r="K25" s="2"/>
      <c r="L25" s="2"/>
      <c r="M25" s="2"/>
      <c r="N25" s="2"/>
      <c r="O25" s="310"/>
      <c r="P25" s="310"/>
    </row>
    <row r="26" spans="1:17" s="309" customFormat="1" x14ac:dyDescent="0.25">
      <c r="A26" s="310"/>
      <c r="B26" s="310"/>
      <c r="C26" s="2"/>
      <c r="D26" s="2"/>
      <c r="E26" s="2"/>
      <c r="F26" s="2"/>
      <c r="G26" s="2"/>
      <c r="H26" s="2"/>
      <c r="I26" s="2"/>
      <c r="J26" s="2"/>
      <c r="K26" s="2"/>
      <c r="L26" s="2"/>
      <c r="M26" s="2"/>
      <c r="N26" s="2"/>
      <c r="O26" s="310"/>
      <c r="P26" s="310"/>
    </row>
    <row r="27" spans="1:17" s="309" customFormat="1" x14ac:dyDescent="0.25">
      <c r="A27" s="310"/>
      <c r="B27" s="310"/>
      <c r="C27" s="2"/>
      <c r="D27" s="2"/>
      <c r="E27" s="2"/>
      <c r="F27" s="2"/>
      <c r="G27" s="2"/>
      <c r="H27" s="2"/>
      <c r="I27" s="2"/>
      <c r="J27" s="2"/>
      <c r="K27" s="2"/>
      <c r="L27" s="2"/>
      <c r="M27" s="2"/>
      <c r="N27" s="2"/>
      <c r="O27" s="310"/>
      <c r="P27" s="310"/>
    </row>
    <row r="28" spans="1:17" s="309" customFormat="1" x14ac:dyDescent="0.25">
      <c r="A28" s="310"/>
      <c r="B28" s="310"/>
      <c r="C28" s="2"/>
      <c r="D28" s="2"/>
      <c r="E28" s="2"/>
      <c r="F28" s="2"/>
      <c r="G28" s="2"/>
      <c r="H28" s="2"/>
      <c r="I28" s="2"/>
      <c r="J28" s="2"/>
      <c r="K28" s="2"/>
      <c r="L28" s="2"/>
      <c r="M28" s="2"/>
      <c r="N28" s="2"/>
      <c r="O28" s="310"/>
      <c r="P28" s="310"/>
    </row>
    <row r="29" spans="1:17" s="309" customFormat="1" x14ac:dyDescent="0.25">
      <c r="A29" s="310"/>
      <c r="B29" s="310"/>
      <c r="C29" s="2"/>
      <c r="D29" s="2"/>
      <c r="E29" s="2"/>
      <c r="F29" s="2"/>
      <c r="G29" s="2"/>
      <c r="H29" s="2"/>
      <c r="I29" s="2"/>
      <c r="J29" s="2"/>
      <c r="K29" s="2"/>
      <c r="L29" s="2"/>
      <c r="M29" s="2"/>
      <c r="N29" s="2"/>
      <c r="O29" s="310"/>
      <c r="P29" s="310"/>
    </row>
    <row r="30" spans="1:17" s="309" customFormat="1" x14ac:dyDescent="0.25">
      <c r="A30" s="310" t="s">
        <v>235</v>
      </c>
      <c r="B30" s="310"/>
      <c r="C30" s="2"/>
      <c r="D30" s="2"/>
      <c r="E30" s="2"/>
      <c r="F30" s="2"/>
      <c r="G30" s="2"/>
      <c r="H30" s="2"/>
      <c r="I30" s="2"/>
      <c r="J30" s="2"/>
      <c r="K30" s="2"/>
      <c r="L30" s="2"/>
      <c r="M30" s="2"/>
      <c r="N30" s="2"/>
      <c r="O30" s="310"/>
      <c r="P30" s="310"/>
    </row>
    <row r="31" spans="1:17" s="309" customFormat="1" x14ac:dyDescent="0.25">
      <c r="A31" s="310"/>
      <c r="B31" s="310"/>
      <c r="C31" s="2"/>
      <c r="D31" s="2"/>
      <c r="E31" s="2"/>
      <c r="F31" s="2"/>
      <c r="G31" s="2"/>
      <c r="H31" s="2"/>
      <c r="I31" s="2"/>
      <c r="J31" s="2"/>
      <c r="K31" s="2"/>
      <c r="L31" s="2"/>
      <c r="M31" s="2"/>
      <c r="N31" s="2"/>
      <c r="O31" s="310"/>
      <c r="P31" s="310"/>
    </row>
    <row r="32" spans="1:17" s="309" customFormat="1" x14ac:dyDescent="0.25">
      <c r="A32" s="310"/>
      <c r="B32" s="310"/>
      <c r="C32" s="2"/>
      <c r="D32" s="2"/>
      <c r="E32" s="2"/>
      <c r="F32" s="2"/>
      <c r="G32" s="2"/>
      <c r="H32" s="2"/>
      <c r="I32" s="2"/>
      <c r="J32" s="2"/>
      <c r="K32" s="2"/>
      <c r="L32" s="2"/>
      <c r="M32" s="2"/>
      <c r="N32" s="2"/>
      <c r="O32" s="310"/>
      <c r="P32" s="310"/>
    </row>
    <row r="33" spans="1:16" s="309" customFormat="1" x14ac:dyDescent="0.25">
      <c r="A33" s="310"/>
      <c r="B33" s="310"/>
      <c r="C33" s="2"/>
      <c r="D33" s="2"/>
      <c r="E33" s="2"/>
      <c r="F33" s="2"/>
      <c r="G33" s="2"/>
      <c r="H33" s="2"/>
      <c r="I33" s="2"/>
      <c r="J33" s="2"/>
      <c r="K33" s="2"/>
      <c r="L33" s="2"/>
      <c r="M33" s="2"/>
      <c r="N33" s="2"/>
      <c r="O33" s="310"/>
      <c r="P33" s="310"/>
    </row>
    <row r="34" spans="1:16" s="309" customFormat="1" x14ac:dyDescent="0.25">
      <c r="A34" s="310"/>
      <c r="B34" s="310"/>
      <c r="C34" s="2"/>
      <c r="D34" s="2"/>
      <c r="E34" s="2"/>
      <c r="F34" s="2"/>
      <c r="G34" s="2"/>
      <c r="H34" s="2"/>
      <c r="I34" s="2"/>
      <c r="J34" s="2"/>
      <c r="K34" s="2"/>
      <c r="L34" s="2"/>
      <c r="M34" s="2"/>
      <c r="N34" s="2"/>
      <c r="O34" s="310"/>
      <c r="P34" s="310"/>
    </row>
    <row r="35" spans="1:16" s="309" customFormat="1" x14ac:dyDescent="0.25">
      <c r="C35" s="2"/>
      <c r="D35" s="2"/>
      <c r="E35" s="2"/>
      <c r="F35" s="2"/>
      <c r="G35" s="2"/>
      <c r="H35" s="2"/>
      <c r="I35" s="2"/>
      <c r="J35" s="2"/>
      <c r="K35" s="2"/>
      <c r="L35" s="2"/>
      <c r="M35" s="2"/>
      <c r="N35" s="2"/>
    </row>
    <row r="36" spans="1:16" s="309" customFormat="1" x14ac:dyDescent="0.25">
      <c r="C36" s="2"/>
      <c r="D36" s="2"/>
      <c r="E36" s="2"/>
      <c r="F36" s="2"/>
      <c r="G36" s="2"/>
      <c r="H36" s="2"/>
      <c r="I36" s="2"/>
      <c r="J36" s="2"/>
      <c r="K36" s="2"/>
      <c r="L36" s="2"/>
      <c r="M36" s="2"/>
      <c r="N36" s="2"/>
    </row>
    <row r="37" spans="1:16" s="309" customFormat="1" x14ac:dyDescent="0.25">
      <c r="C37" s="2"/>
      <c r="D37" s="2"/>
      <c r="E37" s="2"/>
      <c r="F37" s="2"/>
      <c r="G37" s="2"/>
      <c r="H37" s="2"/>
      <c r="I37" s="2"/>
      <c r="J37" s="2"/>
      <c r="K37" s="2"/>
      <c r="L37" s="2"/>
      <c r="M37" s="2"/>
      <c r="N37" s="2"/>
    </row>
    <row r="38" spans="1:16" s="309" customFormat="1" x14ac:dyDescent="0.25">
      <c r="C38" s="2"/>
      <c r="D38" s="2"/>
      <c r="E38" s="2"/>
      <c r="F38" s="2"/>
      <c r="G38" s="2"/>
      <c r="H38" s="2"/>
      <c r="I38" s="2"/>
      <c r="J38" s="2"/>
      <c r="K38" s="2"/>
      <c r="L38" s="2"/>
      <c r="M38" s="2"/>
      <c r="N38" s="2"/>
    </row>
    <row r="39" spans="1:16" s="309" customFormat="1" x14ac:dyDescent="0.25">
      <c r="C39" s="2"/>
      <c r="D39" s="2"/>
      <c r="E39" s="2"/>
      <c r="F39" s="2"/>
      <c r="G39" s="2"/>
      <c r="H39" s="2"/>
      <c r="I39" s="2"/>
      <c r="J39" s="2"/>
      <c r="K39" s="2"/>
      <c r="L39" s="2"/>
      <c r="M39" s="2"/>
      <c r="N39" s="2"/>
    </row>
    <row r="40" spans="1:16" s="309" customFormat="1" x14ac:dyDescent="0.25">
      <c r="C40" s="2"/>
      <c r="D40" s="2"/>
      <c r="E40" s="2"/>
      <c r="F40" s="2"/>
      <c r="G40" s="2"/>
      <c r="H40" s="2"/>
      <c r="I40" s="2"/>
      <c r="J40" s="2"/>
      <c r="K40" s="2"/>
      <c r="L40" s="2"/>
      <c r="M40" s="2"/>
      <c r="N40" s="2"/>
    </row>
    <row r="41" spans="1:16" s="309" customFormat="1" x14ac:dyDescent="0.25">
      <c r="C41" s="2"/>
      <c r="D41" s="2"/>
      <c r="E41" s="2"/>
      <c r="F41" s="2"/>
      <c r="G41" s="2"/>
      <c r="H41" s="2"/>
      <c r="I41" s="2"/>
      <c r="J41" s="2"/>
      <c r="K41" s="2"/>
      <c r="L41" s="2"/>
      <c r="M41" s="2"/>
      <c r="N41" s="2"/>
    </row>
    <row r="42" spans="1:16" s="309" customFormat="1" x14ac:dyDescent="0.25">
      <c r="C42" s="2"/>
      <c r="D42" s="2"/>
      <c r="E42" s="2"/>
      <c r="F42" s="2"/>
      <c r="G42" s="2"/>
      <c r="H42" s="2"/>
      <c r="I42" s="2"/>
      <c r="J42" s="2"/>
      <c r="K42" s="2"/>
      <c r="L42" s="2"/>
      <c r="M42" s="2"/>
      <c r="N42" s="2"/>
    </row>
    <row r="43" spans="1:16" s="309" customFormat="1" x14ac:dyDescent="0.25">
      <c r="C43" s="2"/>
      <c r="D43" s="2"/>
      <c r="E43" s="2"/>
      <c r="F43" s="2"/>
      <c r="G43" s="2"/>
      <c r="H43" s="2"/>
      <c r="I43" s="2"/>
      <c r="J43" s="2"/>
      <c r="K43" s="2"/>
      <c r="L43" s="2"/>
      <c r="M43" s="2"/>
      <c r="N43" s="2"/>
    </row>
    <row r="44" spans="1:16" s="309" customFormat="1" x14ac:dyDescent="0.25">
      <c r="C44" s="2"/>
      <c r="D44" s="2"/>
      <c r="E44" s="2"/>
      <c r="F44" s="2"/>
      <c r="G44" s="2"/>
      <c r="H44" s="2"/>
      <c r="I44" s="2"/>
      <c r="J44" s="2"/>
      <c r="K44" s="2"/>
      <c r="L44" s="2"/>
      <c r="M44" s="2"/>
      <c r="N44" s="2"/>
    </row>
    <row r="45" spans="1:16" s="309" customFormat="1" x14ac:dyDescent="0.25">
      <c r="C45" s="2"/>
      <c r="D45" s="2"/>
      <c r="E45" s="2"/>
      <c r="F45" s="2"/>
      <c r="G45" s="2"/>
      <c r="H45" s="2"/>
      <c r="I45" s="2"/>
      <c r="J45" s="2"/>
      <c r="K45" s="2"/>
      <c r="L45" s="2"/>
      <c r="M45" s="2"/>
      <c r="N45" s="2"/>
    </row>
    <row r="46" spans="1:16" s="309" customFormat="1" x14ac:dyDescent="0.25">
      <c r="C46" s="2"/>
      <c r="D46" s="2"/>
      <c r="E46" s="2"/>
      <c r="F46" s="2"/>
      <c r="G46" s="2"/>
      <c r="H46" s="2"/>
      <c r="I46" s="2"/>
      <c r="J46" s="2"/>
      <c r="K46" s="2"/>
      <c r="L46" s="2"/>
      <c r="M46" s="2"/>
      <c r="N46" s="2"/>
    </row>
    <row r="47" spans="1:16" s="309" customFormat="1" x14ac:dyDescent="0.25">
      <c r="C47" s="2"/>
      <c r="D47" s="2"/>
      <c r="E47" s="2"/>
      <c r="F47" s="2"/>
      <c r="G47" s="2"/>
      <c r="H47" s="2"/>
      <c r="I47" s="2"/>
      <c r="J47" s="2"/>
      <c r="K47" s="2"/>
      <c r="L47" s="2"/>
      <c r="M47" s="2"/>
      <c r="N47" s="2"/>
    </row>
    <row r="48" spans="1:16" s="309" customFormat="1" x14ac:dyDescent="0.25">
      <c r="C48" s="2"/>
      <c r="D48" s="2"/>
      <c r="E48" s="2"/>
      <c r="F48" s="2"/>
      <c r="G48" s="2"/>
      <c r="H48" s="2"/>
      <c r="I48" s="2"/>
      <c r="J48" s="2"/>
      <c r="K48" s="2"/>
      <c r="L48" s="2"/>
      <c r="M48" s="2"/>
      <c r="N48" s="2"/>
    </row>
    <row r="49" spans="3:14" s="309" customFormat="1" x14ac:dyDescent="0.25">
      <c r="C49" s="2"/>
      <c r="D49" s="2"/>
      <c r="E49" s="2"/>
      <c r="F49" s="2"/>
      <c r="G49" s="2"/>
      <c r="H49" s="2"/>
      <c r="I49" s="2"/>
      <c r="J49" s="2"/>
      <c r="K49" s="2"/>
      <c r="L49" s="2"/>
      <c r="M49" s="2"/>
      <c r="N49" s="2"/>
    </row>
    <row r="50" spans="3:14" s="309" customFormat="1" x14ac:dyDescent="0.25">
      <c r="C50" s="2"/>
      <c r="D50" s="2"/>
      <c r="E50" s="2"/>
      <c r="F50" s="2"/>
      <c r="G50" s="2"/>
      <c r="H50" s="2"/>
      <c r="I50" s="2"/>
      <c r="J50" s="2"/>
      <c r="K50" s="2"/>
      <c r="L50" s="2"/>
      <c r="M50" s="2"/>
      <c r="N50" s="2"/>
    </row>
    <row r="51" spans="3:14" s="309" customFormat="1" x14ac:dyDescent="0.25">
      <c r="C51" s="2"/>
      <c r="D51" s="2"/>
      <c r="E51" s="2"/>
      <c r="F51" s="2"/>
      <c r="G51" s="2"/>
      <c r="H51" s="2"/>
      <c r="I51" s="2"/>
      <c r="J51" s="2"/>
      <c r="K51" s="2"/>
      <c r="L51" s="2"/>
      <c r="M51" s="2"/>
      <c r="N51" s="2"/>
    </row>
    <row r="52" spans="3:14" s="309" customFormat="1" x14ac:dyDescent="0.25">
      <c r="C52" s="2"/>
      <c r="D52" s="2"/>
      <c r="E52" s="2"/>
      <c r="F52" s="2"/>
      <c r="G52" s="2"/>
      <c r="H52" s="2"/>
      <c r="I52" s="2"/>
      <c r="J52" s="2"/>
      <c r="K52" s="2"/>
      <c r="L52" s="2"/>
      <c r="M52" s="2"/>
      <c r="N52" s="2"/>
    </row>
    <row r="53" spans="3:14" s="309" customFormat="1" x14ac:dyDescent="0.25">
      <c r="C53" s="2"/>
      <c r="D53" s="2"/>
      <c r="E53" s="2"/>
      <c r="F53" s="2"/>
      <c r="G53" s="2"/>
      <c r="H53" s="2"/>
      <c r="I53" s="2"/>
      <c r="J53" s="2"/>
      <c r="K53" s="2"/>
      <c r="L53" s="2"/>
      <c r="M53" s="2"/>
      <c r="N53" s="2"/>
    </row>
    <row r="54" spans="3:14" s="309" customFormat="1" x14ac:dyDescent="0.25">
      <c r="C54" s="2"/>
      <c r="D54" s="2"/>
      <c r="E54" s="2"/>
      <c r="F54" s="2"/>
      <c r="G54" s="2"/>
      <c r="H54" s="2"/>
      <c r="I54" s="2"/>
      <c r="J54" s="2"/>
      <c r="K54" s="2"/>
      <c r="L54" s="2"/>
      <c r="M54" s="2"/>
      <c r="N54" s="2"/>
    </row>
    <row r="55" spans="3:14" s="309" customFormat="1" x14ac:dyDescent="0.25">
      <c r="C55" s="2"/>
      <c r="D55" s="2"/>
      <c r="E55" s="2"/>
      <c r="F55" s="2"/>
      <c r="G55" s="2"/>
      <c r="H55" s="2"/>
      <c r="I55" s="2"/>
      <c r="J55" s="2"/>
      <c r="K55" s="2"/>
      <c r="L55" s="2"/>
      <c r="M55" s="2"/>
      <c r="N55" s="2"/>
    </row>
    <row r="56" spans="3:14" s="309" customFormat="1" x14ac:dyDescent="0.25">
      <c r="C56" s="2"/>
      <c r="D56" s="2"/>
      <c r="E56" s="2"/>
      <c r="F56" s="2"/>
      <c r="G56" s="2"/>
      <c r="H56" s="2"/>
      <c r="I56" s="2"/>
      <c r="J56" s="2"/>
      <c r="K56" s="2"/>
      <c r="L56" s="2"/>
      <c r="M56" s="2"/>
      <c r="N56" s="2"/>
    </row>
    <row r="57" spans="3:14" s="309" customFormat="1" x14ac:dyDescent="0.25">
      <c r="C57" s="2"/>
      <c r="D57" s="2"/>
      <c r="E57" s="2"/>
      <c r="F57" s="2"/>
      <c r="G57" s="2"/>
      <c r="H57" s="2"/>
      <c r="I57" s="2"/>
      <c r="J57" s="2"/>
      <c r="K57" s="2"/>
      <c r="L57" s="2"/>
      <c r="M57" s="2"/>
      <c r="N57" s="2"/>
    </row>
    <row r="58" spans="3:14" s="309" customFormat="1" x14ac:dyDescent="0.25">
      <c r="C58" s="2"/>
      <c r="D58" s="2"/>
      <c r="E58" s="2"/>
      <c r="F58" s="2"/>
      <c r="G58" s="2"/>
      <c r="H58" s="2"/>
      <c r="I58" s="2"/>
      <c r="J58" s="2"/>
      <c r="K58" s="2"/>
      <c r="L58" s="2"/>
      <c r="M58" s="2"/>
      <c r="N58" s="2"/>
    </row>
    <row r="59" spans="3:14" s="309" customFormat="1" x14ac:dyDescent="0.25">
      <c r="C59" s="2"/>
      <c r="D59" s="2"/>
      <c r="E59" s="2"/>
      <c r="F59" s="2"/>
      <c r="G59" s="2"/>
      <c r="H59" s="2"/>
      <c r="I59" s="2"/>
      <c r="J59" s="2"/>
      <c r="K59" s="2"/>
      <c r="L59" s="2"/>
      <c r="M59" s="2"/>
      <c r="N59" s="2"/>
    </row>
    <row r="60" spans="3:14" s="309" customFormat="1" x14ac:dyDescent="0.25">
      <c r="C60" s="2"/>
      <c r="D60" s="2"/>
      <c r="E60" s="2"/>
      <c r="F60" s="2"/>
      <c r="G60" s="2"/>
      <c r="H60" s="2"/>
      <c r="I60" s="2"/>
      <c r="J60" s="2"/>
      <c r="K60" s="2"/>
      <c r="L60" s="2"/>
      <c r="M60" s="2"/>
      <c r="N60" s="2"/>
    </row>
    <row r="61" spans="3:14" s="309" customFormat="1" x14ac:dyDescent="0.25">
      <c r="C61" s="2"/>
      <c r="D61" s="2"/>
      <c r="E61" s="2"/>
      <c r="F61" s="2"/>
      <c r="G61" s="2"/>
      <c r="H61" s="2"/>
      <c r="I61" s="2"/>
      <c r="J61" s="2"/>
      <c r="K61" s="2"/>
      <c r="L61" s="2"/>
      <c r="M61" s="2"/>
      <c r="N61" s="2"/>
    </row>
    <row r="62" spans="3:14" s="309" customFormat="1" x14ac:dyDescent="0.25">
      <c r="C62" s="2"/>
      <c r="D62" s="2"/>
      <c r="E62" s="2"/>
      <c r="F62" s="2"/>
      <c r="G62" s="2"/>
      <c r="H62" s="2"/>
      <c r="I62" s="2"/>
      <c r="J62" s="2"/>
      <c r="K62" s="2"/>
      <c r="L62" s="2"/>
      <c r="M62" s="2"/>
      <c r="N62" s="2"/>
    </row>
    <row r="63" spans="3:14" s="309" customFormat="1" x14ac:dyDescent="0.25">
      <c r="C63" s="2"/>
      <c r="D63" s="2"/>
      <c r="E63" s="2"/>
      <c r="F63" s="2"/>
      <c r="G63" s="2"/>
      <c r="H63" s="2"/>
      <c r="I63" s="2"/>
      <c r="J63" s="2"/>
      <c r="K63" s="2"/>
      <c r="L63" s="2"/>
      <c r="M63" s="2"/>
      <c r="N63" s="2"/>
    </row>
    <row r="64" spans="3:14" s="309" customFormat="1" x14ac:dyDescent="0.25">
      <c r="C64" s="2"/>
      <c r="D64" s="2"/>
      <c r="E64" s="2"/>
      <c r="F64" s="2"/>
      <c r="G64" s="2"/>
      <c r="H64" s="2"/>
      <c r="I64" s="2"/>
      <c r="J64" s="2"/>
      <c r="K64" s="2"/>
      <c r="L64" s="2"/>
      <c r="M64" s="2"/>
      <c r="N64" s="2"/>
    </row>
    <row r="65" spans="3:14" s="309" customFormat="1" x14ac:dyDescent="0.25">
      <c r="C65" s="2"/>
      <c r="D65" s="2"/>
      <c r="E65" s="2"/>
      <c r="F65" s="2"/>
      <c r="G65" s="2"/>
      <c r="H65" s="2"/>
      <c r="I65" s="2"/>
      <c r="J65" s="2"/>
      <c r="K65" s="2"/>
      <c r="L65" s="2"/>
      <c r="M65" s="2"/>
      <c r="N65" s="2"/>
    </row>
    <row r="66" spans="3:14" s="309" customFormat="1" x14ac:dyDescent="0.25">
      <c r="C66" s="2"/>
      <c r="D66" s="2"/>
      <c r="E66" s="2"/>
      <c r="F66" s="2"/>
      <c r="G66" s="2"/>
      <c r="H66" s="2"/>
      <c r="I66" s="2"/>
      <c r="J66" s="2"/>
      <c r="K66" s="2"/>
      <c r="L66" s="2"/>
      <c r="M66" s="2"/>
      <c r="N66" s="2"/>
    </row>
    <row r="67" spans="3:14" s="309" customFormat="1" x14ac:dyDescent="0.25">
      <c r="C67" s="2"/>
      <c r="D67" s="2"/>
      <c r="E67" s="2"/>
      <c r="F67" s="2"/>
      <c r="G67" s="2"/>
      <c r="H67" s="2"/>
      <c r="I67" s="2"/>
      <c r="J67" s="2"/>
      <c r="K67" s="2"/>
      <c r="L67" s="2"/>
      <c r="M67" s="2"/>
      <c r="N67" s="2"/>
    </row>
    <row r="68" spans="3:14" s="309" customFormat="1" x14ac:dyDescent="0.25">
      <c r="C68" s="2"/>
      <c r="D68" s="2"/>
      <c r="E68" s="2"/>
      <c r="F68" s="2"/>
      <c r="G68" s="2"/>
      <c r="H68" s="2"/>
      <c r="I68" s="2"/>
      <c r="J68" s="2"/>
      <c r="K68" s="2"/>
      <c r="L68" s="2"/>
      <c r="M68" s="2"/>
      <c r="N68" s="2"/>
    </row>
    <row r="69" spans="3:14" s="309" customFormat="1" x14ac:dyDescent="0.25">
      <c r="C69" s="2"/>
      <c r="D69" s="2"/>
      <c r="E69" s="2"/>
      <c r="F69" s="2"/>
      <c r="G69" s="2"/>
      <c r="H69" s="2"/>
      <c r="I69" s="2"/>
      <c r="J69" s="2"/>
      <c r="K69" s="2"/>
      <c r="L69" s="2"/>
      <c r="M69" s="2"/>
      <c r="N69" s="2"/>
    </row>
    <row r="70" spans="3:14" s="309" customFormat="1" x14ac:dyDescent="0.25">
      <c r="C70" s="2"/>
      <c r="D70" s="2"/>
      <c r="E70" s="2"/>
      <c r="F70" s="2"/>
      <c r="G70" s="2"/>
      <c r="H70" s="2"/>
      <c r="I70" s="2"/>
      <c r="J70" s="2"/>
      <c r="K70" s="2"/>
      <c r="L70" s="2"/>
      <c r="M70" s="2"/>
      <c r="N70" s="2"/>
    </row>
    <row r="71" spans="3:14" s="309" customFormat="1" x14ac:dyDescent="0.25">
      <c r="C71" s="2"/>
      <c r="D71" s="2"/>
      <c r="E71" s="2"/>
      <c r="F71" s="2"/>
      <c r="G71" s="2"/>
      <c r="H71" s="2"/>
      <c r="I71" s="2"/>
      <c r="J71" s="2"/>
      <c r="K71" s="2"/>
      <c r="L71" s="2"/>
      <c r="M71" s="2"/>
      <c r="N71" s="2"/>
    </row>
    <row r="72" spans="3:14" s="309" customFormat="1" x14ac:dyDescent="0.25">
      <c r="C72" s="2"/>
      <c r="D72" s="2"/>
      <c r="E72" s="2"/>
      <c r="F72" s="2"/>
      <c r="G72" s="2"/>
      <c r="H72" s="2"/>
      <c r="I72" s="2"/>
      <c r="J72" s="2"/>
      <c r="K72" s="2"/>
      <c r="L72" s="2"/>
      <c r="M72" s="2"/>
      <c r="N72" s="2"/>
    </row>
  </sheetData>
  <sortState xmlns:xlrd2="http://schemas.microsoft.com/office/spreadsheetml/2017/richdata2" ref="A8:FI9">
    <sortCondition descending="1" ref="C8:C9"/>
  </sortState>
  <mergeCells count="24">
    <mergeCell ref="A12:B12"/>
    <mergeCell ref="A2:P2"/>
    <mergeCell ref="A3:P3"/>
    <mergeCell ref="D4:M4"/>
    <mergeCell ref="O4:P4"/>
    <mergeCell ref="A5:A6"/>
    <mergeCell ref="B5:B6"/>
    <mergeCell ref="C5:C6"/>
    <mergeCell ref="D5:E5"/>
    <mergeCell ref="F5:G5"/>
    <mergeCell ref="H5:I5"/>
    <mergeCell ref="J5:K5"/>
    <mergeCell ref="L5:M5"/>
    <mergeCell ref="N5:N6"/>
    <mergeCell ref="O5:O6"/>
    <mergeCell ref="P5:P6"/>
    <mergeCell ref="A13:B13"/>
    <mergeCell ref="D13:M13"/>
    <mergeCell ref="A14:B14"/>
    <mergeCell ref="D14:E14"/>
    <mergeCell ref="F14:G14"/>
    <mergeCell ref="H14:I14"/>
    <mergeCell ref="J14:K14"/>
    <mergeCell ref="L14:M14"/>
  </mergeCells>
  <dataValidations disablePrompts="1" count="1">
    <dataValidation type="decimal" allowBlank="1" showInputMessage="1" showErrorMessage="1" sqref="D8:O11" xr:uid="{00000000-0002-0000-2B00-000000000000}">
      <formula1>0</formula1>
      <formula2>1</formula2>
    </dataValidation>
  </dataValidations>
  <pageMargins left="0.7" right="0.7" top="0.75" bottom="0.75" header="0.3" footer="0.3"/>
  <pageSetup paperSize="9" scale="70" orientation="landscape" r:id="rId1"/>
  <headerFooter>
    <oddFooter>&amp;R47</oddFooter>
  </headerFooter>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Feuil47">
    <tabColor rgb="FF097D5F"/>
  </sheetPr>
  <dimension ref="A1:FJ114"/>
  <sheetViews>
    <sheetView topLeftCell="A7" zoomScale="80" zoomScaleNormal="80" workbookViewId="0">
      <selection activeCell="A34" sqref="A34:XFD39"/>
    </sheetView>
  </sheetViews>
  <sheetFormatPr baseColWidth="10" defaultColWidth="11.44140625" defaultRowHeight="13.2" x14ac:dyDescent="0.25"/>
  <cols>
    <col min="1" max="1" width="24" style="9" customWidth="1"/>
    <col min="2" max="2" width="20.44140625" style="9" customWidth="1"/>
    <col min="3" max="3" width="17.6640625" style="8" customWidth="1"/>
    <col min="4" max="4" width="13.6640625" style="8" customWidth="1"/>
    <col min="5" max="11" width="8.33203125" style="8" customWidth="1"/>
    <col min="12" max="12" width="8.33203125" style="26" customWidth="1"/>
    <col min="13" max="14" width="8.33203125" style="8" customWidth="1"/>
    <col min="15" max="15" width="11.44140625" style="8" customWidth="1"/>
    <col min="17" max="17" width="12.44140625" customWidth="1"/>
  </cols>
  <sheetData>
    <row r="1" spans="1:166" ht="135" customHeight="1" x14ac:dyDescent="0.25">
      <c r="A1" s="310"/>
      <c r="B1" s="310"/>
      <c r="C1" s="2"/>
      <c r="D1" s="2"/>
      <c r="E1" s="2"/>
      <c r="F1" s="2"/>
      <c r="G1" s="2"/>
      <c r="H1" s="2"/>
      <c r="I1" s="2"/>
      <c r="J1" s="2"/>
      <c r="K1" s="2"/>
      <c r="L1" s="267"/>
      <c r="M1" s="2"/>
      <c r="N1" s="2"/>
      <c r="O1" s="2"/>
      <c r="P1" s="132"/>
      <c r="Q1" s="132"/>
      <c r="R1" s="132"/>
      <c r="S1" s="132"/>
      <c r="T1" s="132"/>
      <c r="U1" s="132"/>
      <c r="V1" s="132"/>
      <c r="W1" s="132"/>
      <c r="X1" s="132"/>
      <c r="Y1" s="132"/>
      <c r="Z1" s="132"/>
      <c r="AA1" s="132"/>
      <c r="AB1" s="132"/>
      <c r="AC1" s="132"/>
      <c r="AD1" s="132"/>
      <c r="AE1" s="132"/>
      <c r="AF1" s="132"/>
      <c r="AG1" s="132"/>
      <c r="AH1" s="132"/>
      <c r="AI1" s="132"/>
      <c r="AJ1" s="132"/>
      <c r="AK1" s="132"/>
      <c r="AL1" s="132"/>
      <c r="AM1" s="132"/>
      <c r="AN1" s="132"/>
      <c r="AO1" s="132"/>
      <c r="AP1" s="132"/>
      <c r="AQ1" s="132"/>
      <c r="AR1" s="132"/>
      <c r="AS1" s="132"/>
      <c r="AT1" s="132"/>
      <c r="AU1" s="132"/>
      <c r="AV1" s="132"/>
      <c r="AW1" s="132"/>
      <c r="AX1" s="132"/>
      <c r="AY1" s="132"/>
      <c r="AZ1" s="132"/>
      <c r="BA1" s="132"/>
      <c r="BB1" s="132"/>
      <c r="BC1" s="132"/>
      <c r="BD1" s="132"/>
      <c r="BE1" s="132"/>
      <c r="BF1" s="132"/>
      <c r="BG1" s="132"/>
      <c r="BH1" s="132"/>
      <c r="BI1" s="132"/>
      <c r="BJ1" s="132"/>
      <c r="BK1" s="132"/>
      <c r="BL1" s="132"/>
      <c r="BM1" s="132"/>
      <c r="BN1" s="132"/>
      <c r="BO1" s="132"/>
      <c r="BP1" s="132"/>
      <c r="BQ1" s="132"/>
      <c r="BR1" s="132"/>
      <c r="BS1" s="132"/>
      <c r="BT1" s="132"/>
      <c r="BU1" s="132"/>
      <c r="BV1" s="132"/>
      <c r="BW1" s="132"/>
      <c r="BX1" s="132"/>
      <c r="BY1" s="132"/>
      <c r="BZ1" s="132"/>
      <c r="CA1" s="132"/>
      <c r="CB1" s="132"/>
      <c r="CC1" s="132"/>
      <c r="CD1" s="132"/>
      <c r="CE1" s="132"/>
      <c r="CF1" s="132"/>
      <c r="CG1" s="132"/>
      <c r="CH1" s="132"/>
      <c r="CI1" s="132"/>
      <c r="CJ1" s="132"/>
      <c r="CK1" s="132"/>
      <c r="CL1" s="132"/>
      <c r="CM1" s="132"/>
      <c r="CN1" s="132"/>
      <c r="CO1" s="132"/>
      <c r="CP1" s="132"/>
      <c r="CQ1" s="132"/>
      <c r="CR1" s="132"/>
      <c r="CS1" s="132"/>
      <c r="CT1" s="132"/>
      <c r="CU1" s="132"/>
      <c r="CV1" s="132"/>
      <c r="CW1" s="132"/>
      <c r="CX1" s="132"/>
      <c r="CY1" s="132"/>
      <c r="CZ1" s="132"/>
      <c r="DA1" s="132"/>
      <c r="DB1" s="132"/>
      <c r="DC1" s="132"/>
      <c r="DD1" s="132"/>
      <c r="DE1" s="132"/>
      <c r="DF1" s="132"/>
      <c r="DG1" s="132"/>
      <c r="DH1" s="132"/>
      <c r="DI1" s="132"/>
      <c r="DJ1" s="132"/>
      <c r="DK1" s="132"/>
      <c r="DL1" s="132"/>
      <c r="DM1" s="132"/>
      <c r="DN1" s="132"/>
      <c r="DO1" s="132"/>
      <c r="DP1" s="132"/>
      <c r="DQ1" s="132"/>
      <c r="DR1" s="132"/>
      <c r="DS1" s="132"/>
      <c r="DT1" s="132"/>
      <c r="DU1" s="132"/>
      <c r="DV1" s="132"/>
      <c r="DW1" s="132"/>
      <c r="DX1" s="132"/>
      <c r="DY1" s="132"/>
      <c r="DZ1" s="132"/>
      <c r="EA1" s="132"/>
      <c r="EB1" s="132"/>
      <c r="EC1" s="132"/>
      <c r="ED1" s="132"/>
      <c r="EE1" s="132"/>
      <c r="EF1" s="132"/>
      <c r="EG1" s="132"/>
      <c r="EH1" s="132"/>
      <c r="EI1" s="132"/>
      <c r="EJ1" s="132"/>
      <c r="EK1" s="132"/>
      <c r="EL1" s="132"/>
      <c r="EM1" s="132"/>
      <c r="EN1" s="132"/>
      <c r="EO1" s="132"/>
      <c r="EP1" s="132"/>
      <c r="EQ1" s="132"/>
      <c r="ER1" s="132"/>
      <c r="ES1" s="132"/>
      <c r="ET1" s="132"/>
      <c r="EU1" s="132"/>
      <c r="EV1" s="132"/>
      <c r="EW1" s="132"/>
      <c r="EX1" s="132"/>
      <c r="EY1" s="132"/>
      <c r="EZ1" s="132"/>
      <c r="FA1" s="132"/>
      <c r="FB1" s="132"/>
      <c r="FC1" s="132"/>
      <c r="FD1" s="132"/>
      <c r="FE1" s="132"/>
      <c r="FF1" s="132"/>
      <c r="FG1" s="132"/>
      <c r="FH1" s="132"/>
      <c r="FI1" s="132"/>
      <c r="FJ1" s="132"/>
    </row>
    <row r="2" spans="1:166" ht="54" customHeight="1" x14ac:dyDescent="0.25">
      <c r="A2" s="901" t="s">
        <v>163</v>
      </c>
      <c r="B2" s="901"/>
      <c r="C2" s="901"/>
      <c r="D2" s="901"/>
      <c r="E2" s="901"/>
      <c r="F2" s="901"/>
      <c r="G2" s="901"/>
      <c r="H2" s="901"/>
      <c r="I2" s="902"/>
      <c r="J2" s="902"/>
      <c r="K2" s="902"/>
      <c r="L2" s="902"/>
      <c r="M2" s="902"/>
      <c r="N2" s="902"/>
      <c r="O2" s="902"/>
      <c r="P2" s="902"/>
      <c r="Q2" s="902"/>
      <c r="R2" s="132"/>
      <c r="S2" s="132"/>
      <c r="T2" s="132"/>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c r="AS2" s="132"/>
      <c r="AT2" s="132"/>
      <c r="AU2" s="132"/>
      <c r="AV2" s="132"/>
      <c r="AW2" s="132"/>
      <c r="AX2" s="132"/>
      <c r="AY2" s="132"/>
      <c r="AZ2" s="132"/>
      <c r="BA2" s="132"/>
      <c r="BB2" s="132"/>
      <c r="BC2" s="132"/>
      <c r="BD2" s="132"/>
      <c r="BE2" s="132"/>
      <c r="BF2" s="132"/>
      <c r="BG2" s="132"/>
      <c r="BH2" s="132"/>
      <c r="BI2" s="132"/>
      <c r="BJ2" s="132"/>
      <c r="BK2" s="132"/>
      <c r="BL2" s="132"/>
      <c r="BM2" s="132"/>
      <c r="BN2" s="132"/>
      <c r="BO2" s="132"/>
      <c r="BP2" s="132"/>
      <c r="BQ2" s="132"/>
      <c r="BR2" s="132"/>
      <c r="BS2" s="132"/>
      <c r="BT2" s="132"/>
      <c r="BU2" s="132"/>
      <c r="BV2" s="132"/>
      <c r="BW2" s="132"/>
      <c r="BX2" s="132"/>
      <c r="BY2" s="132"/>
      <c r="BZ2" s="132"/>
      <c r="CA2" s="132"/>
      <c r="CB2" s="132"/>
      <c r="CC2" s="132"/>
      <c r="CD2" s="132"/>
      <c r="CE2" s="132"/>
      <c r="CF2" s="132"/>
      <c r="CG2" s="132"/>
      <c r="CH2" s="132"/>
      <c r="CI2" s="132"/>
      <c r="CJ2" s="132"/>
      <c r="CK2" s="132"/>
      <c r="CL2" s="132"/>
      <c r="CM2" s="132"/>
      <c r="CN2" s="132"/>
      <c r="CO2" s="132"/>
      <c r="CP2" s="132"/>
      <c r="CQ2" s="132"/>
      <c r="CR2" s="132"/>
      <c r="CS2" s="132"/>
      <c r="CT2" s="132"/>
      <c r="CU2" s="132"/>
      <c r="CV2" s="132"/>
      <c r="CW2" s="132"/>
      <c r="CX2" s="132"/>
      <c r="CY2" s="132"/>
      <c r="CZ2" s="132"/>
      <c r="DA2" s="132"/>
      <c r="DB2" s="132"/>
      <c r="DC2" s="132"/>
      <c r="DD2" s="132"/>
      <c r="DE2" s="132"/>
      <c r="DF2" s="132"/>
      <c r="DG2" s="132"/>
      <c r="DH2" s="132"/>
      <c r="DI2" s="132"/>
      <c r="DJ2" s="132"/>
      <c r="DK2" s="132"/>
      <c r="DL2" s="132"/>
      <c r="DM2" s="132"/>
      <c r="DN2" s="132"/>
      <c r="DO2" s="132"/>
      <c r="DP2" s="132"/>
      <c r="DQ2" s="132"/>
      <c r="DR2" s="132"/>
      <c r="DS2" s="132"/>
      <c r="DT2" s="132"/>
      <c r="DU2" s="132"/>
      <c r="DV2" s="132"/>
      <c r="DW2" s="132"/>
      <c r="DX2" s="132"/>
      <c r="DY2" s="132"/>
      <c r="DZ2" s="132"/>
      <c r="EA2" s="132"/>
      <c r="EB2" s="132"/>
      <c r="EC2" s="132"/>
      <c r="ED2" s="132"/>
      <c r="EE2" s="132"/>
      <c r="EF2" s="132"/>
      <c r="EG2" s="132"/>
      <c r="EH2" s="132"/>
      <c r="EI2" s="132"/>
      <c r="EJ2" s="132"/>
      <c r="EK2" s="132"/>
      <c r="EL2" s="132"/>
      <c r="EM2" s="132"/>
      <c r="EN2" s="132"/>
      <c r="EO2" s="132"/>
      <c r="EP2" s="132"/>
      <c r="EQ2" s="132"/>
      <c r="ER2" s="132"/>
      <c r="ES2" s="132"/>
      <c r="ET2" s="132"/>
      <c r="EU2" s="132"/>
      <c r="EV2" s="132"/>
      <c r="EW2" s="132"/>
      <c r="EX2" s="132"/>
      <c r="EY2" s="132"/>
      <c r="EZ2" s="132"/>
      <c r="FA2" s="132"/>
      <c r="FB2" s="132"/>
      <c r="FC2" s="132"/>
      <c r="FD2" s="132"/>
      <c r="FE2" s="132"/>
      <c r="FF2" s="132"/>
      <c r="FG2" s="132"/>
      <c r="FH2" s="132"/>
      <c r="FI2" s="132"/>
      <c r="FJ2" s="132"/>
    </row>
    <row r="3" spans="1:166" ht="30" customHeight="1" x14ac:dyDescent="0.25">
      <c r="A3" s="903" t="s">
        <v>855</v>
      </c>
      <c r="B3" s="904"/>
      <c r="C3" s="904"/>
      <c r="D3" s="904"/>
      <c r="E3" s="904"/>
      <c r="F3" s="904"/>
      <c r="G3" s="904"/>
      <c r="H3" s="904"/>
      <c r="I3" s="904"/>
      <c r="J3" s="904"/>
      <c r="K3" s="904"/>
      <c r="L3" s="904"/>
      <c r="M3" s="904"/>
      <c r="N3" s="904"/>
      <c r="O3" s="905"/>
      <c r="P3" s="905"/>
      <c r="Q3" s="906"/>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32"/>
      <c r="AX3" s="132"/>
      <c r="AY3" s="132"/>
      <c r="AZ3" s="132"/>
      <c r="BA3" s="132"/>
      <c r="BB3" s="132"/>
      <c r="BC3" s="132"/>
      <c r="BD3" s="132"/>
      <c r="BE3" s="132"/>
      <c r="BF3" s="132"/>
      <c r="BG3" s="132"/>
      <c r="BH3" s="132"/>
      <c r="BI3" s="132"/>
      <c r="BJ3" s="132"/>
      <c r="BK3" s="132"/>
      <c r="BL3" s="132"/>
      <c r="BM3" s="132"/>
      <c r="BN3" s="132"/>
      <c r="BO3" s="132"/>
      <c r="BP3" s="132"/>
      <c r="BQ3" s="132"/>
      <c r="BR3" s="132"/>
      <c r="BS3" s="132"/>
      <c r="BT3" s="132"/>
      <c r="BU3" s="132"/>
      <c r="BV3" s="132"/>
      <c r="BW3" s="132"/>
      <c r="BX3" s="132"/>
      <c r="BY3" s="132"/>
      <c r="BZ3" s="132"/>
      <c r="CA3" s="132"/>
      <c r="CB3" s="132"/>
      <c r="CC3" s="132"/>
      <c r="CD3" s="132"/>
      <c r="CE3" s="132"/>
      <c r="CF3" s="132"/>
      <c r="CG3" s="132"/>
      <c r="CH3" s="132"/>
      <c r="CI3" s="132"/>
      <c r="CJ3" s="132"/>
      <c r="CK3" s="132"/>
      <c r="CL3" s="132"/>
      <c r="CM3" s="132"/>
      <c r="CN3" s="132"/>
      <c r="CO3" s="132"/>
      <c r="CP3" s="132"/>
      <c r="CQ3" s="132"/>
      <c r="CR3" s="132"/>
      <c r="CS3" s="132"/>
      <c r="CT3" s="132"/>
      <c r="CU3" s="132"/>
      <c r="CV3" s="132"/>
      <c r="CW3" s="132"/>
      <c r="CX3" s="132"/>
      <c r="CY3" s="132"/>
      <c r="CZ3" s="132"/>
      <c r="DA3" s="132"/>
      <c r="DB3" s="132"/>
      <c r="DC3" s="132"/>
      <c r="DD3" s="132"/>
      <c r="DE3" s="132"/>
      <c r="DF3" s="132"/>
      <c r="DG3" s="132"/>
      <c r="DH3" s="132"/>
      <c r="DI3" s="132"/>
      <c r="DJ3" s="132"/>
      <c r="DK3" s="132"/>
      <c r="DL3" s="132"/>
      <c r="DM3" s="132"/>
      <c r="DN3" s="132"/>
      <c r="DO3" s="132"/>
      <c r="DP3" s="132"/>
      <c r="DQ3" s="132"/>
      <c r="DR3" s="132"/>
      <c r="DS3" s="132"/>
      <c r="DT3" s="132"/>
      <c r="DU3" s="132"/>
      <c r="DV3" s="132"/>
      <c r="DW3" s="132"/>
      <c r="DX3" s="132"/>
      <c r="DY3" s="132"/>
      <c r="DZ3" s="132"/>
      <c r="EA3" s="132"/>
      <c r="EB3" s="132"/>
      <c r="EC3" s="132"/>
      <c r="ED3" s="132"/>
      <c r="EE3" s="132"/>
      <c r="EF3" s="132"/>
      <c r="EG3" s="132"/>
      <c r="EH3" s="132"/>
      <c r="EI3" s="132"/>
      <c r="EJ3" s="132"/>
      <c r="EK3" s="132"/>
      <c r="EL3" s="132"/>
      <c r="EM3" s="132"/>
      <c r="EN3" s="132"/>
      <c r="EO3" s="132"/>
      <c r="EP3" s="132"/>
      <c r="EQ3" s="132"/>
      <c r="ER3" s="132"/>
      <c r="ES3" s="132"/>
      <c r="ET3" s="132"/>
      <c r="EU3" s="132"/>
      <c r="EV3" s="132"/>
      <c r="EW3" s="132"/>
      <c r="EX3" s="132"/>
      <c r="EY3" s="132"/>
      <c r="EZ3" s="132"/>
      <c r="FA3" s="132"/>
      <c r="FB3" s="132"/>
      <c r="FC3" s="132"/>
      <c r="FD3" s="132"/>
      <c r="FE3" s="132"/>
      <c r="FF3" s="132"/>
      <c r="FG3" s="132"/>
      <c r="FH3" s="132"/>
      <c r="FI3" s="132"/>
      <c r="FJ3" s="132"/>
    </row>
    <row r="4" spans="1:166" ht="17.25" customHeight="1" x14ac:dyDescent="0.25">
      <c r="A4" s="21"/>
      <c r="B4" s="22"/>
      <c r="C4" s="15"/>
      <c r="D4" s="15"/>
      <c r="E4" s="907" t="s">
        <v>164</v>
      </c>
      <c r="F4" s="923"/>
      <c r="G4" s="923"/>
      <c r="H4" s="923"/>
      <c r="I4" s="923"/>
      <c r="J4" s="923"/>
      <c r="K4" s="923"/>
      <c r="L4" s="923"/>
      <c r="M4" s="923"/>
      <c r="N4" s="924"/>
      <c r="O4" s="602" t="s">
        <v>7</v>
      </c>
      <c r="P4" s="907" t="s">
        <v>165</v>
      </c>
      <c r="Q4" s="908"/>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32"/>
      <c r="AX4" s="132"/>
      <c r="AY4" s="132"/>
      <c r="AZ4" s="132"/>
      <c r="BA4" s="132"/>
      <c r="BB4" s="132"/>
      <c r="BC4" s="132"/>
      <c r="BD4" s="132"/>
      <c r="BE4" s="132"/>
      <c r="BF4" s="132"/>
      <c r="BG4" s="132"/>
      <c r="BH4" s="132"/>
      <c r="BI4" s="132"/>
      <c r="BJ4" s="132"/>
      <c r="BK4" s="132"/>
      <c r="BL4" s="132"/>
      <c r="BM4" s="132"/>
      <c r="BN4" s="132"/>
      <c r="BO4" s="132"/>
      <c r="BP4" s="132"/>
      <c r="BQ4" s="132"/>
      <c r="BR4" s="132"/>
      <c r="BS4" s="132"/>
      <c r="BT4" s="132"/>
      <c r="BU4" s="132"/>
      <c r="BV4" s="132"/>
      <c r="BW4" s="132"/>
      <c r="BX4" s="132"/>
      <c r="BY4" s="132"/>
      <c r="BZ4" s="132"/>
      <c r="CA4" s="132"/>
      <c r="CB4" s="132"/>
      <c r="CC4" s="132"/>
      <c r="CD4" s="132"/>
      <c r="CE4" s="132"/>
      <c r="CF4" s="132"/>
      <c r="CG4" s="132"/>
      <c r="CH4" s="132"/>
      <c r="CI4" s="132"/>
      <c r="CJ4" s="132"/>
      <c r="CK4" s="132"/>
      <c r="CL4" s="132"/>
      <c r="CM4" s="132"/>
      <c r="CN4" s="132"/>
      <c r="CO4" s="132"/>
      <c r="CP4" s="132"/>
      <c r="CQ4" s="132"/>
      <c r="CR4" s="132"/>
      <c r="CS4" s="132"/>
      <c r="CT4" s="132"/>
      <c r="CU4" s="132"/>
      <c r="CV4" s="132"/>
      <c r="CW4" s="132"/>
      <c r="CX4" s="132"/>
      <c r="CY4" s="132"/>
      <c r="CZ4" s="132"/>
      <c r="DA4" s="132"/>
      <c r="DB4" s="132"/>
      <c r="DC4" s="132"/>
      <c r="DD4" s="132"/>
      <c r="DE4" s="132"/>
      <c r="DF4" s="132"/>
      <c r="DG4" s="132"/>
      <c r="DH4" s="132"/>
      <c r="DI4" s="132"/>
      <c r="DJ4" s="132"/>
      <c r="DK4" s="132"/>
      <c r="DL4" s="132"/>
      <c r="DM4" s="132"/>
      <c r="DN4" s="132"/>
      <c r="DO4" s="132"/>
      <c r="DP4" s="132"/>
      <c r="DQ4" s="132"/>
      <c r="DR4" s="132"/>
      <c r="DS4" s="132"/>
      <c r="DT4" s="132"/>
      <c r="DU4" s="132"/>
      <c r="DV4" s="132"/>
      <c r="DW4" s="132"/>
      <c r="DX4" s="132"/>
      <c r="DY4" s="132"/>
      <c r="DZ4" s="132"/>
      <c r="EA4" s="132"/>
      <c r="EB4" s="132"/>
      <c r="EC4" s="132"/>
      <c r="ED4" s="132"/>
      <c r="EE4" s="132"/>
      <c r="EF4" s="132"/>
      <c r="EG4" s="132"/>
      <c r="EH4" s="132"/>
      <c r="EI4" s="132"/>
      <c r="EJ4" s="132"/>
      <c r="EK4" s="132"/>
      <c r="EL4" s="132"/>
      <c r="EM4" s="132"/>
      <c r="EN4" s="132"/>
      <c r="EO4" s="132"/>
      <c r="EP4" s="132"/>
      <c r="EQ4" s="132"/>
      <c r="ER4" s="132"/>
      <c r="ES4" s="132"/>
      <c r="ET4" s="132"/>
      <c r="EU4" s="132"/>
      <c r="EV4" s="132"/>
      <c r="EW4" s="132"/>
      <c r="EX4" s="132"/>
      <c r="EY4" s="132"/>
      <c r="EZ4" s="132"/>
      <c r="FA4" s="132"/>
      <c r="FB4" s="132"/>
      <c r="FC4" s="132"/>
      <c r="FD4" s="132"/>
      <c r="FE4" s="132"/>
      <c r="FF4" s="132"/>
      <c r="FG4" s="132"/>
      <c r="FH4" s="132"/>
      <c r="FI4" s="132"/>
      <c r="FJ4" s="132"/>
    </row>
    <row r="5" spans="1:166" s="4" customFormat="1" ht="39" customHeight="1" x14ac:dyDescent="0.2">
      <c r="A5" s="914" t="s">
        <v>166</v>
      </c>
      <c r="B5" s="914" t="s">
        <v>131</v>
      </c>
      <c r="C5" s="916" t="s">
        <v>1320</v>
      </c>
      <c r="D5" s="918" t="s">
        <v>1321</v>
      </c>
      <c r="E5" s="911" t="s">
        <v>20</v>
      </c>
      <c r="F5" s="911"/>
      <c r="G5" s="911" t="s">
        <v>35</v>
      </c>
      <c r="H5" s="911"/>
      <c r="I5" s="920" t="s">
        <v>167</v>
      </c>
      <c r="J5" s="921"/>
      <c r="K5" s="916" t="s">
        <v>168</v>
      </c>
      <c r="L5" s="922"/>
      <c r="M5" s="916" t="s">
        <v>31</v>
      </c>
      <c r="N5" s="922"/>
      <c r="O5" s="912" t="s">
        <v>169</v>
      </c>
      <c r="P5" s="909" t="s">
        <v>170</v>
      </c>
      <c r="Q5" s="909" t="s">
        <v>171</v>
      </c>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row>
    <row r="6" spans="1:166" s="5" customFormat="1" ht="45" customHeight="1" x14ac:dyDescent="0.25">
      <c r="A6" s="915"/>
      <c r="B6" s="915"/>
      <c r="C6" s="917"/>
      <c r="D6" s="919"/>
      <c r="E6" s="11" t="s">
        <v>172</v>
      </c>
      <c r="F6" s="601" t="s">
        <v>173</v>
      </c>
      <c r="G6" s="11" t="s">
        <v>172</v>
      </c>
      <c r="H6" s="601" t="s">
        <v>173</v>
      </c>
      <c r="I6" s="11" t="s">
        <v>172</v>
      </c>
      <c r="J6" s="601" t="s">
        <v>173</v>
      </c>
      <c r="K6" s="11" t="s">
        <v>172</v>
      </c>
      <c r="L6" s="316" t="s">
        <v>173</v>
      </c>
      <c r="M6" s="11" t="s">
        <v>172</v>
      </c>
      <c r="N6" s="601" t="s">
        <v>173</v>
      </c>
      <c r="O6" s="913"/>
      <c r="P6" s="910"/>
      <c r="Q6" s="910"/>
    </row>
    <row r="7" spans="1:166" s="794" customFormat="1" x14ac:dyDescent="0.25">
      <c r="A7" s="788" t="s">
        <v>856</v>
      </c>
      <c r="B7" s="789" t="s">
        <v>437</v>
      </c>
      <c r="C7" s="790">
        <v>13430</v>
      </c>
      <c r="D7" s="790"/>
      <c r="E7" s="791">
        <v>1</v>
      </c>
      <c r="F7" s="791"/>
      <c r="G7" s="791"/>
      <c r="H7" s="791"/>
      <c r="I7" s="791"/>
      <c r="J7" s="791"/>
      <c r="K7" s="791"/>
      <c r="L7" s="791"/>
      <c r="M7" s="791"/>
      <c r="N7" s="791"/>
      <c r="O7" s="791"/>
      <c r="P7" s="793"/>
      <c r="Q7" s="788"/>
    </row>
    <row r="8" spans="1:166" s="794" customFormat="1" x14ac:dyDescent="0.25">
      <c r="A8" s="788" t="s">
        <v>857</v>
      </c>
      <c r="B8" s="789" t="s">
        <v>858</v>
      </c>
      <c r="C8" s="790">
        <v>12018</v>
      </c>
      <c r="D8" s="790"/>
      <c r="E8" s="791">
        <v>0.5</v>
      </c>
      <c r="F8" s="791"/>
      <c r="G8" s="791"/>
      <c r="H8" s="791"/>
      <c r="I8" s="791"/>
      <c r="J8" s="791"/>
      <c r="K8" s="791"/>
      <c r="L8" s="791"/>
      <c r="M8" s="791"/>
      <c r="N8" s="791"/>
      <c r="O8" s="791"/>
      <c r="P8" s="793"/>
      <c r="Q8" s="788"/>
    </row>
    <row r="9" spans="1:166" s="794" customFormat="1" x14ac:dyDescent="0.25">
      <c r="A9" s="788" t="s">
        <v>859</v>
      </c>
      <c r="B9" s="789" t="s">
        <v>860</v>
      </c>
      <c r="C9" s="790">
        <v>11997</v>
      </c>
      <c r="D9" s="790"/>
      <c r="E9" s="791">
        <v>1</v>
      </c>
      <c r="F9" s="791"/>
      <c r="G9" s="791"/>
      <c r="H9" s="791"/>
      <c r="I9" s="791"/>
      <c r="J9" s="791"/>
      <c r="K9" s="791"/>
      <c r="L9" s="791"/>
      <c r="M9" s="791"/>
      <c r="N9" s="791"/>
      <c r="O9" s="791"/>
      <c r="P9" s="793"/>
      <c r="Q9" s="788"/>
    </row>
    <row r="10" spans="1:166" s="794" customFormat="1" x14ac:dyDescent="0.25">
      <c r="A10" s="788" t="s">
        <v>861</v>
      </c>
      <c r="B10" s="789" t="s">
        <v>862</v>
      </c>
      <c r="C10" s="790">
        <v>11791</v>
      </c>
      <c r="D10" s="790"/>
      <c r="E10" s="791">
        <v>1</v>
      </c>
      <c r="F10" s="791"/>
      <c r="G10" s="791"/>
      <c r="H10" s="791"/>
      <c r="I10" s="791"/>
      <c r="J10" s="791"/>
      <c r="K10" s="791"/>
      <c r="L10" s="791"/>
      <c r="M10" s="791"/>
      <c r="N10" s="791"/>
      <c r="O10" s="791"/>
      <c r="P10" s="793"/>
      <c r="Q10" s="788"/>
    </row>
    <row r="11" spans="1:166" s="794" customFormat="1" x14ac:dyDescent="0.25">
      <c r="A11" s="788" t="s">
        <v>863</v>
      </c>
      <c r="B11" s="789" t="s">
        <v>303</v>
      </c>
      <c r="C11" s="790">
        <v>11739</v>
      </c>
      <c r="D11" s="790"/>
      <c r="E11" s="791"/>
      <c r="F11" s="791">
        <v>1</v>
      </c>
      <c r="G11" s="791"/>
      <c r="H11" s="791"/>
      <c r="I11" s="791"/>
      <c r="J11" s="791"/>
      <c r="K11" s="791"/>
      <c r="L11" s="791"/>
      <c r="M11" s="791"/>
      <c r="N11" s="791"/>
      <c r="O11" s="791"/>
      <c r="P11" s="793"/>
      <c r="Q11" s="788"/>
    </row>
    <row r="12" spans="1:166" s="83" customFormat="1" x14ac:dyDescent="0.25">
      <c r="A12" s="788" t="s">
        <v>864</v>
      </c>
      <c r="B12" s="789" t="s">
        <v>449</v>
      </c>
      <c r="C12" s="790">
        <v>11420</v>
      </c>
      <c r="D12" s="790"/>
      <c r="E12" s="791">
        <v>0.73499999999999999</v>
      </c>
      <c r="F12" s="791">
        <v>0.26500000000000001</v>
      </c>
      <c r="G12" s="791"/>
      <c r="H12" s="791"/>
      <c r="I12" s="791"/>
      <c r="J12" s="791"/>
      <c r="K12" s="791"/>
      <c r="L12" s="791"/>
      <c r="M12" s="791"/>
      <c r="N12" s="791"/>
      <c r="O12" s="791"/>
      <c r="P12" s="793"/>
      <c r="Q12" s="788"/>
      <c r="R12" s="794"/>
      <c r="S12" s="794"/>
      <c r="T12" s="794"/>
      <c r="U12" s="794"/>
      <c r="V12" s="794"/>
      <c r="W12" s="794"/>
      <c r="X12" s="794"/>
      <c r="Y12" s="794"/>
      <c r="Z12" s="794"/>
      <c r="AA12" s="794"/>
      <c r="AB12" s="794"/>
      <c r="AC12" s="794"/>
      <c r="AD12" s="794"/>
      <c r="AE12" s="794"/>
      <c r="AF12" s="794"/>
      <c r="AG12" s="794"/>
      <c r="AH12" s="794"/>
      <c r="AI12" s="794"/>
      <c r="AJ12" s="794"/>
      <c r="AK12" s="794"/>
      <c r="AL12" s="794"/>
      <c r="AM12" s="794"/>
      <c r="AN12" s="794"/>
      <c r="AO12" s="794"/>
      <c r="AP12" s="794"/>
      <c r="AQ12" s="794"/>
      <c r="AR12" s="794"/>
      <c r="AS12" s="794"/>
      <c r="AT12" s="794"/>
      <c r="AU12" s="794"/>
      <c r="AV12" s="794"/>
      <c r="AW12" s="794"/>
      <c r="AX12" s="794"/>
      <c r="AY12" s="794"/>
      <c r="AZ12" s="794"/>
      <c r="BA12" s="794"/>
      <c r="BB12" s="794"/>
      <c r="BC12" s="794"/>
      <c r="BD12" s="794"/>
      <c r="BE12" s="794"/>
      <c r="BF12" s="794"/>
      <c r="BG12" s="794"/>
      <c r="BH12" s="794"/>
      <c r="BI12" s="794"/>
      <c r="BJ12" s="794"/>
      <c r="BK12" s="794"/>
      <c r="BL12" s="794"/>
      <c r="BM12" s="794"/>
      <c r="BN12" s="794"/>
      <c r="BO12" s="794"/>
      <c r="BP12" s="794"/>
      <c r="BQ12" s="794"/>
      <c r="BR12" s="794"/>
      <c r="BS12" s="794"/>
      <c r="BT12" s="794"/>
      <c r="BU12" s="794"/>
      <c r="BV12" s="794"/>
      <c r="BW12" s="794"/>
      <c r="BX12" s="794"/>
      <c r="BY12" s="794"/>
      <c r="BZ12" s="794"/>
      <c r="CA12" s="794"/>
      <c r="CB12" s="794"/>
      <c r="CC12" s="794"/>
      <c r="CD12" s="794"/>
      <c r="CE12" s="794"/>
      <c r="CF12" s="794"/>
      <c r="CG12" s="794"/>
      <c r="CH12" s="794"/>
      <c r="CI12" s="794"/>
      <c r="CJ12" s="794"/>
      <c r="CK12" s="794"/>
      <c r="CL12" s="794"/>
      <c r="CM12" s="794"/>
      <c r="CN12" s="794"/>
      <c r="CO12" s="794"/>
      <c r="CP12" s="794"/>
      <c r="CQ12" s="794"/>
      <c r="CR12" s="794"/>
      <c r="CS12" s="794"/>
      <c r="CT12" s="794"/>
      <c r="CU12" s="794"/>
      <c r="CV12" s="794"/>
      <c r="CW12" s="794"/>
      <c r="CX12" s="794"/>
      <c r="CY12" s="794"/>
      <c r="CZ12" s="794"/>
      <c r="DA12" s="794"/>
      <c r="DB12" s="794"/>
      <c r="DC12" s="794"/>
      <c r="DD12" s="794"/>
      <c r="DE12" s="794"/>
      <c r="DF12" s="794"/>
      <c r="DG12" s="794"/>
      <c r="DH12" s="794"/>
      <c r="DI12" s="794"/>
      <c r="DJ12" s="794"/>
      <c r="DK12" s="794"/>
      <c r="DL12" s="794"/>
      <c r="DM12" s="794"/>
      <c r="DN12" s="794"/>
      <c r="DO12" s="794"/>
      <c r="DP12" s="794"/>
      <c r="DQ12" s="794"/>
      <c r="DR12" s="794"/>
      <c r="DS12" s="794"/>
      <c r="DT12" s="794"/>
      <c r="DU12" s="794"/>
      <c r="DV12" s="794"/>
      <c r="DW12" s="794"/>
      <c r="DX12" s="794"/>
      <c r="DY12" s="794"/>
      <c r="DZ12" s="794"/>
      <c r="EA12" s="794"/>
      <c r="EB12" s="794"/>
      <c r="EC12" s="794"/>
      <c r="ED12" s="794"/>
      <c r="EE12" s="794"/>
      <c r="EF12" s="794"/>
      <c r="EG12" s="794"/>
      <c r="EH12" s="794"/>
      <c r="EI12" s="794"/>
      <c r="EJ12" s="794"/>
      <c r="EK12" s="794"/>
      <c r="EL12" s="794"/>
      <c r="EM12" s="794"/>
      <c r="EN12" s="794"/>
      <c r="EO12" s="794"/>
      <c r="EP12" s="794"/>
      <c r="EQ12" s="794"/>
      <c r="ER12" s="794"/>
      <c r="ES12" s="794"/>
      <c r="ET12" s="794"/>
      <c r="EU12" s="794"/>
      <c r="EV12" s="794"/>
      <c r="EW12" s="794"/>
      <c r="EX12" s="794"/>
      <c r="EY12" s="794"/>
      <c r="EZ12" s="794"/>
      <c r="FA12" s="794"/>
      <c r="FB12" s="794"/>
      <c r="FC12" s="794"/>
      <c r="FD12" s="794"/>
      <c r="FE12" s="794"/>
      <c r="FF12" s="794"/>
      <c r="FG12" s="794"/>
      <c r="FH12" s="794"/>
      <c r="FI12" s="794"/>
      <c r="FJ12" s="794"/>
    </row>
    <row r="13" spans="1:166" s="83" customFormat="1" x14ac:dyDescent="0.25">
      <c r="A13" s="688" t="s">
        <v>865</v>
      </c>
      <c r="B13" s="689" t="s">
        <v>866</v>
      </c>
      <c r="C13" s="690">
        <v>10794</v>
      </c>
      <c r="D13" s="690"/>
      <c r="E13" s="692">
        <v>1</v>
      </c>
      <c r="F13" s="692"/>
      <c r="G13" s="692"/>
      <c r="H13" s="692"/>
      <c r="I13" s="692"/>
      <c r="J13" s="692"/>
      <c r="K13" s="692"/>
      <c r="L13" s="692"/>
      <c r="M13" s="692"/>
      <c r="N13" s="692"/>
      <c r="O13" s="692"/>
      <c r="P13" s="796"/>
      <c r="Q13" s="688"/>
    </row>
    <row r="14" spans="1:166" s="83" customFormat="1" x14ac:dyDescent="0.25">
      <c r="A14" s="788" t="s">
        <v>867</v>
      </c>
      <c r="B14" s="789" t="s">
        <v>437</v>
      </c>
      <c r="C14" s="790">
        <v>9901</v>
      </c>
      <c r="D14" s="790"/>
      <c r="E14" s="791">
        <v>0.74</v>
      </c>
      <c r="F14" s="791">
        <v>0.26</v>
      </c>
      <c r="G14" s="791"/>
      <c r="H14" s="791"/>
      <c r="I14" s="791"/>
      <c r="J14" s="791"/>
      <c r="K14" s="791"/>
      <c r="L14" s="791"/>
      <c r="M14" s="791"/>
      <c r="N14" s="791"/>
      <c r="O14" s="791"/>
      <c r="P14" s="793"/>
      <c r="Q14" s="788"/>
      <c r="R14" s="794"/>
      <c r="S14" s="794"/>
      <c r="T14" s="794"/>
      <c r="U14" s="794"/>
      <c r="V14" s="794"/>
      <c r="W14" s="794"/>
      <c r="X14" s="794"/>
      <c r="Y14" s="794"/>
      <c r="Z14" s="794"/>
      <c r="AA14" s="794"/>
      <c r="AB14" s="794"/>
      <c r="AC14" s="794"/>
      <c r="AD14" s="794"/>
      <c r="AE14" s="794"/>
      <c r="AF14" s="794"/>
      <c r="AG14" s="794"/>
      <c r="AH14" s="794"/>
      <c r="AI14" s="794"/>
      <c r="AJ14" s="794"/>
      <c r="AK14" s="794"/>
      <c r="AL14" s="794"/>
      <c r="AM14" s="794"/>
      <c r="AN14" s="794"/>
      <c r="AO14" s="794"/>
      <c r="AP14" s="794"/>
      <c r="AQ14" s="794"/>
      <c r="AR14" s="794"/>
      <c r="AS14" s="794"/>
      <c r="AT14" s="794"/>
      <c r="AU14" s="794"/>
      <c r="AV14" s="794"/>
      <c r="AW14" s="794"/>
      <c r="AX14" s="794"/>
      <c r="AY14" s="794"/>
      <c r="AZ14" s="794"/>
      <c r="BA14" s="794"/>
      <c r="BB14" s="794"/>
      <c r="BC14" s="794"/>
      <c r="BD14" s="794"/>
      <c r="BE14" s="794"/>
      <c r="BF14" s="794"/>
      <c r="BG14" s="794"/>
      <c r="BH14" s="794"/>
      <c r="BI14" s="794"/>
      <c r="BJ14" s="794"/>
      <c r="BK14" s="794"/>
      <c r="BL14" s="794"/>
      <c r="BM14" s="794"/>
      <c r="BN14" s="794"/>
      <c r="BO14" s="794"/>
      <c r="BP14" s="794"/>
      <c r="BQ14" s="794"/>
      <c r="BR14" s="794"/>
      <c r="BS14" s="794"/>
      <c r="BT14" s="794"/>
      <c r="BU14" s="794"/>
      <c r="BV14" s="794"/>
      <c r="BW14" s="794"/>
      <c r="BX14" s="794"/>
      <c r="BY14" s="794"/>
      <c r="BZ14" s="794"/>
      <c r="CA14" s="794"/>
      <c r="CB14" s="794"/>
      <c r="CC14" s="794"/>
      <c r="CD14" s="794"/>
      <c r="CE14" s="794"/>
      <c r="CF14" s="794"/>
      <c r="CG14" s="794"/>
      <c r="CH14" s="794"/>
      <c r="CI14" s="794"/>
      <c r="CJ14" s="794"/>
      <c r="CK14" s="794"/>
      <c r="CL14" s="794"/>
      <c r="CM14" s="794"/>
      <c r="CN14" s="794"/>
      <c r="CO14" s="794"/>
      <c r="CP14" s="794"/>
      <c r="CQ14" s="794"/>
      <c r="CR14" s="794"/>
      <c r="CS14" s="794"/>
      <c r="CT14" s="794"/>
      <c r="CU14" s="794"/>
      <c r="CV14" s="794"/>
      <c r="CW14" s="794"/>
      <c r="CX14" s="794"/>
      <c r="CY14" s="794"/>
      <c r="CZ14" s="794"/>
      <c r="DA14" s="794"/>
      <c r="DB14" s="794"/>
      <c r="DC14" s="794"/>
      <c r="DD14" s="794"/>
      <c r="DE14" s="794"/>
      <c r="DF14" s="794"/>
      <c r="DG14" s="794"/>
      <c r="DH14" s="794"/>
      <c r="DI14" s="794"/>
      <c r="DJ14" s="794"/>
      <c r="DK14" s="794"/>
      <c r="DL14" s="794"/>
      <c r="DM14" s="794"/>
      <c r="DN14" s="794"/>
      <c r="DO14" s="794"/>
      <c r="DP14" s="794"/>
      <c r="DQ14" s="794"/>
      <c r="DR14" s="794"/>
      <c r="DS14" s="794"/>
      <c r="DT14" s="794"/>
      <c r="DU14" s="794"/>
      <c r="DV14" s="794"/>
      <c r="DW14" s="794"/>
      <c r="DX14" s="794"/>
      <c r="DY14" s="794"/>
      <c r="DZ14" s="794"/>
      <c r="EA14" s="794"/>
      <c r="EB14" s="794"/>
      <c r="EC14" s="794"/>
      <c r="ED14" s="794"/>
      <c r="EE14" s="794"/>
      <c r="EF14" s="794"/>
      <c r="EG14" s="794"/>
      <c r="EH14" s="794"/>
      <c r="EI14" s="794"/>
      <c r="EJ14" s="794"/>
      <c r="EK14" s="794"/>
      <c r="EL14" s="794"/>
      <c r="EM14" s="794"/>
      <c r="EN14" s="794"/>
      <c r="EO14" s="794"/>
      <c r="EP14" s="794"/>
      <c r="EQ14" s="794"/>
      <c r="ER14" s="794"/>
      <c r="ES14" s="794"/>
      <c r="ET14" s="794"/>
      <c r="EU14" s="794"/>
      <c r="EV14" s="794"/>
      <c r="EW14" s="794"/>
      <c r="EX14" s="794"/>
      <c r="EY14" s="794"/>
      <c r="EZ14" s="794"/>
      <c r="FA14" s="794"/>
      <c r="FB14" s="794"/>
      <c r="FC14" s="794"/>
      <c r="FD14" s="794"/>
      <c r="FE14" s="794"/>
      <c r="FF14" s="794"/>
      <c r="FG14" s="794"/>
      <c r="FH14" s="794"/>
      <c r="FI14" s="794"/>
      <c r="FJ14" s="794"/>
    </row>
    <row r="15" spans="1:166" s="83" customFormat="1" x14ac:dyDescent="0.25">
      <c r="A15" s="688" t="s">
        <v>868</v>
      </c>
      <c r="B15" s="689" t="s">
        <v>132</v>
      </c>
      <c r="C15" s="690">
        <v>9833</v>
      </c>
      <c r="D15" s="690"/>
      <c r="E15" s="692">
        <v>1</v>
      </c>
      <c r="F15" s="692"/>
      <c r="G15" s="692"/>
      <c r="H15" s="692"/>
      <c r="I15" s="692"/>
      <c r="J15" s="692"/>
      <c r="K15" s="692"/>
      <c r="L15" s="692"/>
      <c r="M15" s="692"/>
      <c r="N15" s="692"/>
      <c r="O15" s="692"/>
      <c r="P15" s="796"/>
      <c r="Q15" s="796"/>
    </row>
    <row r="16" spans="1:166" s="83" customFormat="1" x14ac:dyDescent="0.25">
      <c r="A16" s="688" t="s">
        <v>869</v>
      </c>
      <c r="B16" s="689" t="s">
        <v>126</v>
      </c>
      <c r="C16" s="690">
        <v>9823</v>
      </c>
      <c r="D16" s="690"/>
      <c r="E16" s="692">
        <v>0.5</v>
      </c>
      <c r="F16" s="692"/>
      <c r="G16" s="692"/>
      <c r="H16" s="692"/>
      <c r="I16" s="692"/>
      <c r="J16" s="692"/>
      <c r="K16" s="692"/>
      <c r="L16" s="692"/>
      <c r="M16" s="692"/>
      <c r="N16" s="692"/>
      <c r="O16" s="692"/>
      <c r="P16" s="796"/>
      <c r="Q16" s="688"/>
    </row>
    <row r="17" spans="1:166" s="83" customFormat="1" x14ac:dyDescent="0.25">
      <c r="A17" s="688" t="s">
        <v>870</v>
      </c>
      <c r="B17" s="689" t="s">
        <v>485</v>
      </c>
      <c r="C17" s="690">
        <v>9781</v>
      </c>
      <c r="D17" s="690"/>
      <c r="E17" s="693">
        <v>0.23799999999999999</v>
      </c>
      <c r="F17" s="693">
        <v>0.46200000000000002</v>
      </c>
      <c r="G17" s="692"/>
      <c r="H17" s="692"/>
      <c r="I17" s="692"/>
      <c r="J17" s="692"/>
      <c r="K17" s="692"/>
      <c r="L17" s="692"/>
      <c r="M17" s="692"/>
      <c r="N17" s="692"/>
      <c r="O17" s="692"/>
      <c r="P17" s="796"/>
      <c r="Q17" s="688"/>
    </row>
    <row r="18" spans="1:166" s="83" customFormat="1" x14ac:dyDescent="0.25">
      <c r="A18" s="688" t="s">
        <v>871</v>
      </c>
      <c r="B18" s="689" t="s">
        <v>437</v>
      </c>
      <c r="C18" s="690">
        <v>7494</v>
      </c>
      <c r="D18" s="690"/>
      <c r="E18" s="692">
        <v>0.86899999999999999</v>
      </c>
      <c r="F18" s="692">
        <v>0.13100000000000001</v>
      </c>
      <c r="G18" s="692"/>
      <c r="H18" s="692"/>
      <c r="I18" s="692"/>
      <c r="J18" s="692"/>
      <c r="K18" s="692"/>
      <c r="L18" s="692"/>
      <c r="M18" s="692"/>
      <c r="N18" s="692"/>
      <c r="O18" s="692"/>
      <c r="P18" s="796"/>
      <c r="Q18" s="688"/>
    </row>
    <row r="19" spans="1:166" s="794" customFormat="1" x14ac:dyDescent="0.25">
      <c r="A19" s="688" t="s">
        <v>872</v>
      </c>
      <c r="B19" s="689" t="s">
        <v>873</v>
      </c>
      <c r="C19" s="690">
        <v>7308</v>
      </c>
      <c r="D19" s="690"/>
      <c r="E19" s="691">
        <v>0.04</v>
      </c>
      <c r="F19" s="692">
        <v>0.26</v>
      </c>
      <c r="G19" s="692"/>
      <c r="H19" s="692"/>
      <c r="I19" s="691"/>
      <c r="J19" s="692"/>
      <c r="K19" s="692"/>
      <c r="L19" s="692"/>
      <c r="M19" s="692"/>
      <c r="N19" s="692"/>
      <c r="O19" s="692"/>
      <c r="P19" s="796"/>
      <c r="Q19" s="688"/>
      <c r="R19" s="83"/>
      <c r="S19" s="83"/>
      <c r="T19" s="83"/>
      <c r="U19" s="83"/>
      <c r="V19" s="83"/>
      <c r="W19" s="83"/>
      <c r="X19" s="83"/>
      <c r="Y19" s="83"/>
      <c r="Z19" s="83"/>
      <c r="AA19" s="83"/>
      <c r="AB19" s="83"/>
      <c r="AC19" s="83"/>
      <c r="AD19" s="83"/>
      <c r="AE19" s="83"/>
      <c r="AF19" s="83"/>
      <c r="AG19" s="83"/>
      <c r="AH19" s="83"/>
      <c r="AI19" s="83"/>
      <c r="AJ19" s="83"/>
      <c r="AK19" s="83"/>
      <c r="AL19" s="83"/>
      <c r="AM19" s="83"/>
      <c r="AN19" s="83"/>
      <c r="AO19" s="83"/>
      <c r="AP19" s="83"/>
      <c r="AQ19" s="83"/>
      <c r="AR19" s="83"/>
      <c r="AS19" s="83"/>
      <c r="AT19" s="83"/>
      <c r="AU19" s="83"/>
      <c r="AV19" s="83"/>
      <c r="AW19" s="83"/>
      <c r="AX19" s="83"/>
      <c r="AY19" s="83"/>
      <c r="AZ19" s="83"/>
      <c r="BA19" s="83"/>
      <c r="BB19" s="83"/>
      <c r="BC19" s="83"/>
      <c r="BD19" s="83"/>
      <c r="BE19" s="83"/>
      <c r="BF19" s="83"/>
      <c r="BG19" s="83"/>
      <c r="BH19" s="83"/>
      <c r="BI19" s="83"/>
      <c r="BJ19" s="83"/>
      <c r="BK19" s="83"/>
      <c r="BL19" s="83"/>
      <c r="BM19" s="83"/>
      <c r="BN19" s="83"/>
      <c r="BO19" s="83"/>
      <c r="BP19" s="83"/>
      <c r="BQ19" s="83"/>
      <c r="BR19" s="83"/>
      <c r="BS19" s="83"/>
      <c r="BT19" s="83"/>
      <c r="BU19" s="83"/>
      <c r="BV19" s="83"/>
      <c r="BW19" s="83"/>
      <c r="BX19" s="83"/>
      <c r="BY19" s="83"/>
      <c r="BZ19" s="83"/>
      <c r="CA19" s="83"/>
      <c r="CB19" s="83"/>
      <c r="CC19" s="83"/>
      <c r="CD19" s="83"/>
      <c r="CE19" s="83"/>
      <c r="CF19" s="83"/>
      <c r="CG19" s="83"/>
      <c r="CH19" s="83"/>
      <c r="CI19" s="83"/>
      <c r="CJ19" s="83"/>
      <c r="CK19" s="83"/>
      <c r="CL19" s="83"/>
      <c r="CM19" s="83"/>
      <c r="CN19" s="83"/>
      <c r="CO19" s="83"/>
      <c r="CP19" s="83"/>
      <c r="CQ19" s="83"/>
      <c r="CR19" s="83"/>
      <c r="CS19" s="83"/>
      <c r="CT19" s="83"/>
      <c r="CU19" s="83"/>
      <c r="CV19" s="83"/>
      <c r="CW19" s="83"/>
      <c r="CX19" s="83"/>
      <c r="CY19" s="83"/>
      <c r="CZ19" s="83"/>
      <c r="DA19" s="83"/>
      <c r="DB19" s="83"/>
      <c r="DC19" s="83"/>
      <c r="DD19" s="83"/>
      <c r="DE19" s="83"/>
      <c r="DF19" s="83"/>
      <c r="DG19" s="83"/>
      <c r="DH19" s="83"/>
      <c r="DI19" s="83"/>
      <c r="DJ19" s="83"/>
      <c r="DK19" s="83"/>
      <c r="DL19" s="83"/>
      <c r="DM19" s="83"/>
      <c r="DN19" s="83"/>
      <c r="DO19" s="83"/>
      <c r="DP19" s="83"/>
      <c r="DQ19" s="83"/>
      <c r="DR19" s="83"/>
      <c r="DS19" s="83"/>
      <c r="DT19" s="83"/>
      <c r="DU19" s="83"/>
      <c r="DV19" s="83"/>
      <c r="DW19" s="83"/>
      <c r="DX19" s="83"/>
      <c r="DY19" s="83"/>
      <c r="DZ19" s="83"/>
      <c r="EA19" s="83"/>
      <c r="EB19" s="83"/>
      <c r="EC19" s="83"/>
      <c r="ED19" s="83"/>
      <c r="EE19" s="83"/>
      <c r="EF19" s="83"/>
      <c r="EG19" s="83"/>
      <c r="EH19" s="83"/>
      <c r="EI19" s="83"/>
      <c r="EJ19" s="83"/>
      <c r="EK19" s="83"/>
      <c r="EL19" s="83"/>
      <c r="EM19" s="83"/>
      <c r="EN19" s="83"/>
      <c r="EO19" s="83"/>
      <c r="EP19" s="83"/>
      <c r="EQ19" s="83"/>
      <c r="ER19" s="83"/>
      <c r="ES19" s="83"/>
      <c r="ET19" s="83"/>
      <c r="EU19" s="83"/>
      <c r="EV19" s="83"/>
      <c r="EW19" s="83"/>
      <c r="EX19" s="83"/>
      <c r="EY19" s="83"/>
      <c r="EZ19" s="83"/>
      <c r="FA19" s="83"/>
      <c r="FB19" s="83"/>
      <c r="FC19" s="83"/>
      <c r="FD19" s="83"/>
      <c r="FE19" s="83"/>
      <c r="FF19" s="83"/>
      <c r="FG19" s="83"/>
      <c r="FH19" s="83"/>
      <c r="FI19" s="83"/>
      <c r="FJ19" s="83"/>
    </row>
    <row r="20" spans="1:166" s="83" customFormat="1" x14ac:dyDescent="0.25">
      <c r="A20" s="688" t="s">
        <v>874</v>
      </c>
      <c r="B20" s="689" t="s">
        <v>875</v>
      </c>
      <c r="C20" s="690">
        <v>6079</v>
      </c>
      <c r="D20" s="690"/>
      <c r="E20" s="692">
        <v>1</v>
      </c>
      <c r="F20" s="692"/>
      <c r="G20" s="692"/>
      <c r="H20" s="692"/>
      <c r="I20" s="692"/>
      <c r="J20" s="692"/>
      <c r="K20" s="692"/>
      <c r="L20" s="692"/>
      <c r="M20" s="692"/>
      <c r="N20" s="692"/>
      <c r="O20" s="692"/>
      <c r="P20" s="796"/>
      <c r="Q20" s="688"/>
    </row>
    <row r="21" spans="1:166" s="83" customFormat="1" x14ac:dyDescent="0.25">
      <c r="A21" s="688" t="s">
        <v>876</v>
      </c>
      <c r="B21" s="689" t="s">
        <v>877</v>
      </c>
      <c r="C21" s="690">
        <v>5456</v>
      </c>
      <c r="D21" s="690"/>
      <c r="E21" s="692"/>
      <c r="F21" s="692">
        <v>1</v>
      </c>
      <c r="G21" s="690"/>
      <c r="H21" s="690"/>
      <c r="I21" s="692"/>
      <c r="J21" s="692"/>
      <c r="K21" s="692"/>
      <c r="L21" s="692"/>
      <c r="M21" s="692"/>
      <c r="N21" s="692"/>
      <c r="O21" s="692"/>
      <c r="P21" s="796"/>
      <c r="Q21" s="688"/>
    </row>
    <row r="22" spans="1:166" s="83" customFormat="1" x14ac:dyDescent="0.25">
      <c r="A22" s="688" t="s">
        <v>878</v>
      </c>
      <c r="B22" s="689" t="s">
        <v>879</v>
      </c>
      <c r="C22" s="690">
        <v>5383</v>
      </c>
      <c r="D22" s="690"/>
      <c r="E22" s="692">
        <v>0.27500000000000002</v>
      </c>
      <c r="F22" s="692">
        <v>0.72499999999999998</v>
      </c>
      <c r="G22" s="692"/>
      <c r="H22" s="840"/>
      <c r="I22" s="691"/>
      <c r="J22" s="692"/>
      <c r="K22" s="692"/>
      <c r="L22" s="692"/>
      <c r="M22" s="692"/>
      <c r="N22" s="692"/>
      <c r="O22" s="692"/>
      <c r="P22" s="796"/>
      <c r="Q22" s="688"/>
    </row>
    <row r="23" spans="1:166" s="841" customFormat="1" x14ac:dyDescent="0.25">
      <c r="A23" s="798" t="s">
        <v>492</v>
      </c>
      <c r="B23" s="833" t="s">
        <v>114</v>
      </c>
      <c r="C23" s="807">
        <v>5349</v>
      </c>
      <c r="D23" s="807"/>
      <c r="E23" s="805">
        <v>0.65800000000000003</v>
      </c>
      <c r="F23" s="805">
        <v>0.34200000000000003</v>
      </c>
      <c r="H23" s="805"/>
      <c r="I23" s="805"/>
      <c r="J23" s="805"/>
      <c r="K23" s="805"/>
      <c r="L23" s="804"/>
      <c r="M23" s="805"/>
      <c r="N23" s="805"/>
      <c r="O23" s="693"/>
      <c r="P23" s="694"/>
      <c r="Q23" s="798"/>
      <c r="R23" s="802"/>
      <c r="S23" s="802"/>
      <c r="T23" s="802"/>
      <c r="U23" s="802"/>
      <c r="V23" s="802"/>
      <c r="W23" s="802"/>
      <c r="X23" s="802"/>
      <c r="Y23" s="802"/>
      <c r="Z23" s="802"/>
      <c r="AA23" s="802"/>
      <c r="AB23" s="802"/>
      <c r="AC23" s="802"/>
      <c r="AD23" s="802"/>
      <c r="AE23" s="802"/>
      <c r="AF23" s="802"/>
      <c r="AG23" s="802"/>
      <c r="AH23" s="802"/>
      <c r="AI23" s="802"/>
      <c r="AJ23" s="802"/>
      <c r="AK23" s="802"/>
      <c r="AL23" s="802"/>
      <c r="AM23" s="802"/>
      <c r="AN23" s="802"/>
      <c r="AO23" s="802"/>
      <c r="AP23" s="802"/>
      <c r="AQ23" s="802"/>
      <c r="AR23" s="802"/>
      <c r="AS23" s="802"/>
      <c r="AT23" s="802"/>
      <c r="AU23" s="802"/>
      <c r="AV23" s="802"/>
      <c r="AW23" s="802"/>
      <c r="AX23" s="802"/>
      <c r="AY23" s="802"/>
      <c r="AZ23" s="802"/>
      <c r="BA23" s="802"/>
      <c r="BB23" s="802"/>
      <c r="BC23" s="802"/>
      <c r="BD23" s="802"/>
      <c r="BE23" s="802"/>
      <c r="BF23" s="802"/>
      <c r="BG23" s="802"/>
      <c r="BH23" s="802"/>
      <c r="BI23" s="802"/>
      <c r="BJ23" s="802"/>
      <c r="BK23" s="802"/>
      <c r="BL23" s="802"/>
      <c r="BM23" s="802"/>
      <c r="BN23" s="802"/>
      <c r="BO23" s="802"/>
      <c r="BP23" s="802"/>
      <c r="BQ23" s="802"/>
      <c r="BR23" s="802"/>
      <c r="BS23" s="802"/>
      <c r="BT23" s="802"/>
      <c r="BU23" s="802"/>
      <c r="BV23" s="802"/>
      <c r="BW23" s="802"/>
      <c r="BX23" s="802"/>
      <c r="BY23" s="802"/>
      <c r="BZ23" s="802"/>
      <c r="CA23" s="802"/>
      <c r="CB23" s="802"/>
      <c r="CC23" s="802"/>
      <c r="CD23" s="802"/>
      <c r="CE23" s="802"/>
      <c r="CF23" s="802"/>
      <c r="CG23" s="802"/>
      <c r="CH23" s="802"/>
      <c r="CI23" s="802"/>
      <c r="CJ23" s="802"/>
      <c r="CK23" s="802"/>
      <c r="CL23" s="802"/>
      <c r="CM23" s="802"/>
      <c r="CN23" s="802"/>
      <c r="CO23" s="802"/>
      <c r="CP23" s="802"/>
      <c r="CQ23" s="802"/>
      <c r="CR23" s="802"/>
      <c r="CS23" s="802"/>
      <c r="CT23" s="802"/>
      <c r="CU23" s="802"/>
      <c r="CV23" s="802"/>
      <c r="CW23" s="802"/>
      <c r="CX23" s="802"/>
      <c r="CY23" s="802"/>
      <c r="CZ23" s="802"/>
      <c r="DA23" s="802"/>
      <c r="DB23" s="802"/>
      <c r="DC23" s="802"/>
      <c r="DD23" s="802"/>
      <c r="DE23" s="802"/>
      <c r="DF23" s="802"/>
      <c r="DG23" s="802"/>
      <c r="DH23" s="802"/>
      <c r="DI23" s="802"/>
      <c r="DJ23" s="802"/>
      <c r="DK23" s="802"/>
      <c r="DL23" s="802"/>
      <c r="DM23" s="802"/>
      <c r="DN23" s="802"/>
      <c r="DO23" s="802"/>
      <c r="DP23" s="802"/>
      <c r="DQ23" s="802"/>
      <c r="DR23" s="802"/>
      <c r="DS23" s="802"/>
      <c r="DT23" s="802"/>
      <c r="DU23" s="802"/>
      <c r="DV23" s="802"/>
      <c r="DW23" s="802"/>
      <c r="DX23" s="802"/>
      <c r="DY23" s="802"/>
      <c r="DZ23" s="802"/>
      <c r="EA23" s="802"/>
      <c r="EB23" s="802"/>
      <c r="EC23" s="802"/>
      <c r="ED23" s="802"/>
      <c r="EE23" s="802"/>
      <c r="EF23" s="802"/>
      <c r="EG23" s="802"/>
      <c r="EH23" s="802"/>
      <c r="EI23" s="802"/>
      <c r="EJ23" s="802"/>
      <c r="EK23" s="802"/>
      <c r="EL23" s="802"/>
      <c r="EM23" s="802"/>
      <c r="EN23" s="802"/>
      <c r="EO23" s="802"/>
      <c r="EP23" s="802"/>
      <c r="EQ23" s="802"/>
      <c r="ER23" s="802"/>
      <c r="ES23" s="802"/>
      <c r="ET23" s="802"/>
      <c r="EU23" s="802"/>
      <c r="EV23" s="802"/>
      <c r="EW23" s="802"/>
      <c r="EX23" s="802"/>
      <c r="EY23" s="802"/>
      <c r="EZ23" s="802"/>
      <c r="FA23" s="802"/>
      <c r="FB23" s="802"/>
      <c r="FC23" s="802"/>
      <c r="FD23" s="802"/>
      <c r="FE23" s="802"/>
      <c r="FF23" s="802"/>
      <c r="FG23" s="802"/>
      <c r="FH23" s="802"/>
      <c r="FI23" s="802"/>
      <c r="FJ23" s="802"/>
    </row>
    <row r="24" spans="1:166" s="802" customFormat="1" x14ac:dyDescent="0.25">
      <c r="A24" s="798" t="s">
        <v>880</v>
      </c>
      <c r="B24" s="799" t="s">
        <v>881</v>
      </c>
      <c r="C24" s="800">
        <v>5150</v>
      </c>
      <c r="D24" s="800"/>
      <c r="E24" s="693">
        <v>0.75</v>
      </c>
      <c r="F24" s="693">
        <v>0.25</v>
      </c>
      <c r="G24" s="693"/>
      <c r="H24" s="693"/>
      <c r="I24" s="693"/>
      <c r="J24" s="693"/>
      <c r="K24" s="693"/>
      <c r="L24" s="693"/>
      <c r="M24" s="693"/>
      <c r="N24" s="693"/>
      <c r="O24" s="693"/>
      <c r="P24" s="694"/>
      <c r="Q24" s="798"/>
    </row>
    <row r="25" spans="1:166" s="802" customFormat="1" x14ac:dyDescent="0.25">
      <c r="A25" s="798" t="s">
        <v>882</v>
      </c>
      <c r="B25" s="799" t="s">
        <v>262</v>
      </c>
      <c r="C25" s="800">
        <v>5148</v>
      </c>
      <c r="D25" s="800"/>
      <c r="E25" s="693">
        <v>0.44800000000000001</v>
      </c>
      <c r="F25" s="693">
        <v>0.55200000000000005</v>
      </c>
      <c r="G25" s="693"/>
      <c r="H25" s="693"/>
      <c r="I25" s="693"/>
      <c r="J25" s="693"/>
      <c r="K25" s="693"/>
      <c r="L25" s="693"/>
      <c r="M25" s="693"/>
      <c r="N25" s="693"/>
      <c r="O25" s="693"/>
      <c r="P25" s="694"/>
      <c r="Q25" s="798"/>
    </row>
    <row r="26" spans="1:166" s="802" customFormat="1" x14ac:dyDescent="0.25">
      <c r="A26" s="798" t="s">
        <v>455</v>
      </c>
      <c r="B26" s="799" t="s">
        <v>141</v>
      </c>
      <c r="C26" s="800">
        <v>5069</v>
      </c>
      <c r="D26" s="800"/>
      <c r="E26" s="693">
        <v>0.5</v>
      </c>
      <c r="F26" s="693">
        <v>0.5</v>
      </c>
      <c r="G26" s="693"/>
      <c r="H26" s="693"/>
      <c r="I26" s="693"/>
      <c r="J26" s="693"/>
      <c r="K26" s="693"/>
      <c r="L26" s="693"/>
      <c r="M26" s="693"/>
      <c r="N26" s="693"/>
      <c r="O26" s="693"/>
      <c r="P26" s="694"/>
      <c r="Q26" s="798"/>
    </row>
    <row r="27" spans="1:166" s="802" customFormat="1" x14ac:dyDescent="0.25">
      <c r="A27" s="798" t="s">
        <v>883</v>
      </c>
      <c r="B27" s="799" t="s">
        <v>884</v>
      </c>
      <c r="C27" s="800">
        <v>4901</v>
      </c>
      <c r="D27" s="800"/>
      <c r="E27" s="693">
        <v>0.30599999999999999</v>
      </c>
      <c r="F27" s="800">
        <v>0.19400000000000001</v>
      </c>
      <c r="G27" s="693"/>
      <c r="H27" s="693">
        <v>0.5</v>
      </c>
      <c r="I27" s="693"/>
      <c r="J27" s="693"/>
      <c r="K27" s="693"/>
      <c r="L27" s="693"/>
      <c r="M27" s="800"/>
      <c r="N27" s="800"/>
      <c r="O27" s="800"/>
      <c r="P27" s="694"/>
      <c r="Q27" s="798"/>
    </row>
    <row r="28" spans="1:166" s="802" customFormat="1" x14ac:dyDescent="0.25">
      <c r="A28" s="798" t="s">
        <v>885</v>
      </c>
      <c r="B28" s="799" t="s">
        <v>886</v>
      </c>
      <c r="C28" s="800">
        <v>4877</v>
      </c>
      <c r="D28" s="800"/>
      <c r="E28" s="693">
        <v>0.86699999999999999</v>
      </c>
      <c r="F28" s="693">
        <v>0.13300000000000001</v>
      </c>
      <c r="G28" s="693"/>
      <c r="H28" s="693"/>
      <c r="I28" s="693"/>
      <c r="J28" s="693"/>
      <c r="K28" s="693"/>
      <c r="L28" s="693"/>
      <c r="M28" s="693"/>
      <c r="N28" s="693"/>
      <c r="O28" s="693"/>
      <c r="P28" s="694"/>
      <c r="Q28" s="798"/>
    </row>
    <row r="29" spans="1:166" s="802" customFormat="1" x14ac:dyDescent="0.25">
      <c r="A29" s="798" t="s">
        <v>887</v>
      </c>
      <c r="B29" s="799" t="s">
        <v>449</v>
      </c>
      <c r="C29" s="800">
        <v>4777</v>
      </c>
      <c r="D29" s="800"/>
      <c r="E29" s="693">
        <v>0.6</v>
      </c>
      <c r="F29" s="693"/>
      <c r="G29" s="693"/>
      <c r="H29" s="693"/>
      <c r="I29" s="693"/>
      <c r="J29" s="693"/>
      <c r="K29" s="693">
        <v>2.1000000000000001E-2</v>
      </c>
      <c r="L29" s="693"/>
      <c r="M29" s="693"/>
      <c r="N29" s="693"/>
      <c r="O29" s="693"/>
      <c r="P29" s="803"/>
      <c r="Q29" s="798"/>
    </row>
    <row r="30" spans="1:166" s="83" customFormat="1" x14ac:dyDescent="0.25">
      <c r="A30" s="688" t="s">
        <v>888</v>
      </c>
      <c r="B30" s="689" t="s">
        <v>449</v>
      </c>
      <c r="C30" s="690">
        <v>4609</v>
      </c>
      <c r="D30" s="690"/>
      <c r="E30" s="692">
        <v>0.8</v>
      </c>
      <c r="F30" s="692">
        <v>0.2</v>
      </c>
      <c r="G30" s="692"/>
      <c r="H30" s="692"/>
      <c r="I30" s="692"/>
      <c r="J30" s="690"/>
      <c r="K30" s="692"/>
      <c r="L30" s="692"/>
      <c r="M30" s="692"/>
      <c r="N30" s="692"/>
      <c r="O30" s="690"/>
      <c r="Q30" s="688"/>
    </row>
    <row r="31" spans="1:166" s="83" customFormat="1" x14ac:dyDescent="0.25">
      <c r="A31" s="688" t="s">
        <v>889</v>
      </c>
      <c r="B31" s="689" t="s">
        <v>357</v>
      </c>
      <c r="C31" s="690">
        <v>4428</v>
      </c>
      <c r="D31" s="842" t="s">
        <v>229</v>
      </c>
      <c r="E31" s="692">
        <v>1</v>
      </c>
      <c r="F31" s="692"/>
      <c r="G31" s="692"/>
      <c r="H31" s="840"/>
      <c r="I31" s="691"/>
      <c r="J31" s="692"/>
      <c r="K31" s="692"/>
      <c r="L31" s="692"/>
      <c r="M31" s="692"/>
      <c r="N31" s="692"/>
      <c r="O31" s="692"/>
      <c r="P31" s="795"/>
      <c r="Q31" s="688"/>
    </row>
    <row r="32" spans="1:166" s="83" customFormat="1" x14ac:dyDescent="0.25">
      <c r="A32" s="688" t="s">
        <v>890</v>
      </c>
      <c r="B32" s="689" t="s">
        <v>417</v>
      </c>
      <c r="C32" s="690">
        <v>4428</v>
      </c>
      <c r="D32" s="690"/>
      <c r="E32" s="692">
        <v>0.85</v>
      </c>
      <c r="F32" s="692">
        <v>0.15</v>
      </c>
      <c r="G32" s="692"/>
      <c r="H32" s="840"/>
      <c r="I32" s="691"/>
      <c r="J32" s="690"/>
      <c r="K32" s="692"/>
      <c r="L32" s="692"/>
      <c r="M32" s="692"/>
      <c r="N32" s="692"/>
      <c r="O32" s="690"/>
      <c r="Q32" s="688"/>
    </row>
    <row r="33" spans="1:17" s="83" customFormat="1" x14ac:dyDescent="0.25">
      <c r="A33" s="688" t="s">
        <v>891</v>
      </c>
      <c r="B33" s="689" t="s">
        <v>141</v>
      </c>
      <c r="C33" s="690">
        <v>4206</v>
      </c>
      <c r="D33" s="690"/>
      <c r="E33" s="843"/>
      <c r="F33" s="843"/>
      <c r="G33" s="843">
        <v>0.61199999999999999</v>
      </c>
      <c r="H33" s="690">
        <v>0.38800000000000001</v>
      </c>
      <c r="I33" s="692"/>
      <c r="J33" s="692"/>
      <c r="K33" s="692"/>
      <c r="L33" s="692"/>
      <c r="M33" s="692"/>
      <c r="N33" s="692"/>
      <c r="O33" s="690"/>
      <c r="P33" s="688"/>
      <c r="Q33" s="688"/>
    </row>
    <row r="34" spans="1:17" s="83" customFormat="1" x14ac:dyDescent="0.25">
      <c r="A34" s="688" t="s">
        <v>892</v>
      </c>
      <c r="B34" s="689" t="s">
        <v>893</v>
      </c>
      <c r="C34" s="690">
        <v>4115</v>
      </c>
      <c r="D34" s="690"/>
      <c r="E34" s="690"/>
      <c r="F34" s="690"/>
      <c r="G34" s="690"/>
      <c r="H34" s="690"/>
      <c r="I34" s="692">
        <v>0.77500000000000002</v>
      </c>
      <c r="J34" s="690">
        <v>0.22500000000000001</v>
      </c>
      <c r="K34" s="692"/>
      <c r="L34" s="692"/>
      <c r="M34" s="692"/>
      <c r="N34" s="692"/>
      <c r="O34" s="690"/>
      <c r="Q34" s="688"/>
    </row>
    <row r="35" spans="1:17" s="83" customFormat="1" x14ac:dyDescent="0.25">
      <c r="A35" s="688" t="s">
        <v>631</v>
      </c>
      <c r="B35" s="689" t="s">
        <v>449</v>
      </c>
      <c r="C35" s="690">
        <v>3499</v>
      </c>
      <c r="D35" s="690"/>
      <c r="E35" s="690"/>
      <c r="F35" s="690"/>
      <c r="G35" s="690"/>
      <c r="H35" s="690"/>
      <c r="I35" s="692">
        <v>0.66700000000000004</v>
      </c>
      <c r="J35" s="690">
        <v>0.33300000000000002</v>
      </c>
      <c r="K35" s="692"/>
      <c r="L35" s="692"/>
      <c r="M35" s="693"/>
      <c r="N35" s="692"/>
      <c r="O35" s="690"/>
      <c r="P35" s="688"/>
      <c r="Q35" s="688"/>
    </row>
    <row r="36" spans="1:17" s="802" customFormat="1" x14ac:dyDescent="0.25">
      <c r="A36" s="798" t="s">
        <v>894</v>
      </c>
      <c r="B36" s="799" t="s">
        <v>895</v>
      </c>
      <c r="C36" s="800">
        <v>3220</v>
      </c>
      <c r="D36" s="800"/>
      <c r="E36" s="800"/>
      <c r="F36" s="800"/>
      <c r="G36" s="800"/>
      <c r="H36" s="800"/>
      <c r="I36" s="693">
        <v>0.5</v>
      </c>
      <c r="J36" s="693">
        <v>0.5</v>
      </c>
      <c r="K36" s="693"/>
      <c r="L36" s="693"/>
      <c r="M36" s="693"/>
      <c r="N36" s="693"/>
      <c r="O36" s="800"/>
      <c r="P36" s="798"/>
      <c r="Q36" s="798"/>
    </row>
    <row r="37" spans="1:17" s="802" customFormat="1" x14ac:dyDescent="0.25">
      <c r="A37" s="798" t="s">
        <v>133</v>
      </c>
      <c r="B37" s="799" t="s">
        <v>134</v>
      </c>
      <c r="C37" s="800">
        <v>2728</v>
      </c>
      <c r="D37" s="800"/>
      <c r="E37" s="800"/>
      <c r="F37" s="800"/>
      <c r="G37" s="800"/>
      <c r="H37" s="800"/>
      <c r="I37" s="693">
        <v>0.1</v>
      </c>
      <c r="J37" s="800"/>
      <c r="K37" s="693">
        <v>2.5000000000000001E-2</v>
      </c>
      <c r="L37" s="693"/>
      <c r="M37" s="693"/>
      <c r="N37" s="693"/>
      <c r="O37" s="800"/>
      <c r="P37" s="798"/>
      <c r="Q37" s="798"/>
    </row>
    <row r="38" spans="1:17" s="83" customFormat="1" x14ac:dyDescent="0.25">
      <c r="A38" s="844" t="s">
        <v>896</v>
      </c>
      <c r="B38" s="688" t="s">
        <v>897</v>
      </c>
      <c r="C38" s="690">
        <v>2503</v>
      </c>
      <c r="D38" s="690"/>
      <c r="E38" s="692"/>
      <c r="F38" s="692"/>
      <c r="G38" s="692"/>
      <c r="H38" s="692"/>
      <c r="I38" s="692"/>
      <c r="J38" s="692"/>
      <c r="K38" s="692">
        <v>0.1</v>
      </c>
      <c r="L38" s="692"/>
      <c r="M38" s="692">
        <v>0.39600000000000002</v>
      </c>
      <c r="N38" s="692">
        <v>0.104</v>
      </c>
      <c r="O38" s="692"/>
      <c r="P38" s="796"/>
      <c r="Q38" s="688"/>
    </row>
    <row r="39" spans="1:17" s="83" customFormat="1" x14ac:dyDescent="0.25">
      <c r="A39" s="688" t="s">
        <v>154</v>
      </c>
      <c r="B39" s="688" t="s">
        <v>414</v>
      </c>
      <c r="C39" s="690">
        <v>2194</v>
      </c>
      <c r="D39" s="690"/>
      <c r="E39" s="692"/>
      <c r="F39" s="692"/>
      <c r="G39" s="692"/>
      <c r="H39" s="692"/>
      <c r="I39" s="692"/>
      <c r="J39" s="692"/>
      <c r="K39" s="692"/>
      <c r="L39" s="692"/>
      <c r="M39" s="692">
        <v>0.3</v>
      </c>
      <c r="N39" s="692">
        <v>0.5</v>
      </c>
      <c r="O39" s="692"/>
      <c r="P39" s="796"/>
      <c r="Q39" s="688"/>
    </row>
    <row r="40" spans="1:17" s="83" customFormat="1" x14ac:dyDescent="0.25">
      <c r="A40" s="688" t="s">
        <v>898</v>
      </c>
      <c r="B40" s="688" t="s">
        <v>311</v>
      </c>
      <c r="C40" s="690">
        <v>1779</v>
      </c>
      <c r="D40" s="690"/>
      <c r="E40" s="692"/>
      <c r="F40" s="692"/>
      <c r="G40" s="692"/>
      <c r="H40" s="692"/>
      <c r="I40" s="692"/>
      <c r="J40" s="692"/>
      <c r="K40" s="692"/>
      <c r="L40" s="692"/>
      <c r="M40" s="692">
        <v>0.7</v>
      </c>
      <c r="N40" s="692"/>
      <c r="O40" s="692"/>
      <c r="P40" s="796"/>
      <c r="Q40" s="688"/>
    </row>
    <row r="41" spans="1:17" s="83" customFormat="1" x14ac:dyDescent="0.25">
      <c r="A41" s="688" t="s">
        <v>526</v>
      </c>
      <c r="B41" s="688" t="s">
        <v>334</v>
      </c>
      <c r="C41" s="690">
        <v>1729</v>
      </c>
      <c r="D41" s="690"/>
      <c r="E41" s="692"/>
      <c r="F41" s="692"/>
      <c r="G41" s="692"/>
      <c r="H41" s="692"/>
      <c r="I41" s="692"/>
      <c r="J41" s="692"/>
      <c r="K41" s="692">
        <v>0.05</v>
      </c>
      <c r="L41" s="692"/>
      <c r="M41" s="692">
        <v>0.50600000000000001</v>
      </c>
      <c r="N41" s="692">
        <v>0.29399999999999998</v>
      </c>
      <c r="O41" s="692"/>
      <c r="P41" s="796"/>
      <c r="Q41" s="688"/>
    </row>
    <row r="42" spans="1:17" s="83" customFormat="1" x14ac:dyDescent="0.25">
      <c r="A42" s="688" t="s">
        <v>899</v>
      </c>
      <c r="B42" s="688" t="s">
        <v>900</v>
      </c>
      <c r="C42" s="690">
        <v>1549</v>
      </c>
      <c r="D42" s="690"/>
      <c r="E42" s="692"/>
      <c r="F42" s="692"/>
      <c r="G42" s="692"/>
      <c r="H42" s="692"/>
      <c r="I42" s="692"/>
      <c r="J42" s="692"/>
      <c r="K42" s="692"/>
      <c r="L42" s="692"/>
      <c r="M42" s="692">
        <v>1</v>
      </c>
      <c r="N42" s="692"/>
      <c r="O42" s="692"/>
      <c r="P42" s="796"/>
      <c r="Q42" s="688"/>
    </row>
    <row r="43" spans="1:17" s="83" customFormat="1" x14ac:dyDescent="0.25">
      <c r="A43" s="688" t="s">
        <v>901</v>
      </c>
      <c r="B43" s="688" t="s">
        <v>143</v>
      </c>
      <c r="C43" s="690">
        <v>1189</v>
      </c>
      <c r="D43" s="690">
        <v>1080</v>
      </c>
      <c r="E43" s="692"/>
      <c r="F43" s="692"/>
      <c r="G43" s="692"/>
      <c r="H43" s="692"/>
      <c r="I43" s="692"/>
      <c r="J43" s="692"/>
      <c r="K43" s="692"/>
      <c r="L43" s="692"/>
      <c r="M43" s="692">
        <v>0.60299999999999998</v>
      </c>
      <c r="N43" s="692">
        <v>0.19700000000000001</v>
      </c>
      <c r="O43" s="692"/>
      <c r="P43" s="796"/>
      <c r="Q43" s="688"/>
    </row>
    <row r="44" spans="1:17" s="83" customFormat="1" x14ac:dyDescent="0.25">
      <c r="A44" s="688" t="s">
        <v>137</v>
      </c>
      <c r="B44" s="688" t="s">
        <v>138</v>
      </c>
      <c r="C44" s="690">
        <v>1023</v>
      </c>
      <c r="D44" s="690"/>
      <c r="E44" s="692"/>
      <c r="F44" s="692"/>
      <c r="G44" s="692"/>
      <c r="H44" s="692"/>
      <c r="I44" s="692"/>
      <c r="J44" s="692"/>
      <c r="K44" s="692"/>
      <c r="L44" s="692"/>
      <c r="M44" s="692">
        <v>0.1</v>
      </c>
      <c r="N44" s="692"/>
      <c r="O44" s="692"/>
      <c r="P44" s="796"/>
      <c r="Q44" s="688"/>
    </row>
    <row r="45" spans="1:17" s="83" customFormat="1" x14ac:dyDescent="0.25">
      <c r="A45" s="688" t="s">
        <v>902</v>
      </c>
      <c r="B45" s="688" t="s">
        <v>903</v>
      </c>
      <c r="C45" s="690">
        <v>965</v>
      </c>
      <c r="D45" s="690"/>
      <c r="E45" s="692"/>
      <c r="F45" s="692"/>
      <c r="G45" s="692"/>
      <c r="H45" s="692"/>
      <c r="I45" s="692"/>
      <c r="J45" s="692"/>
      <c r="K45" s="692"/>
      <c r="L45" s="692"/>
      <c r="M45" s="692"/>
      <c r="N45" s="692">
        <v>0.1</v>
      </c>
      <c r="O45" s="692"/>
      <c r="P45" s="796"/>
      <c r="Q45" s="688"/>
    </row>
    <row r="46" spans="1:17" s="83" customFormat="1" x14ac:dyDescent="0.25">
      <c r="A46" s="844" t="s">
        <v>849</v>
      </c>
      <c r="B46" s="688" t="s">
        <v>850</v>
      </c>
      <c r="C46" s="690">
        <v>957</v>
      </c>
      <c r="D46" s="690"/>
      <c r="E46" s="692"/>
      <c r="F46" s="692"/>
      <c r="G46" s="692"/>
      <c r="H46" s="692"/>
      <c r="I46" s="692"/>
      <c r="J46" s="692"/>
      <c r="K46" s="692">
        <v>6.7000000000000004E-2</v>
      </c>
      <c r="L46" s="692"/>
      <c r="M46" s="692">
        <v>0.5</v>
      </c>
      <c r="N46" s="692"/>
      <c r="O46" s="692"/>
      <c r="P46" s="796"/>
      <c r="Q46" s="688"/>
    </row>
    <row r="47" spans="1:17" s="83" customFormat="1" x14ac:dyDescent="0.25">
      <c r="A47" s="844" t="s">
        <v>904</v>
      </c>
      <c r="B47" s="688" t="s">
        <v>325</v>
      </c>
      <c r="C47" s="690">
        <v>870</v>
      </c>
      <c r="D47" s="690"/>
      <c r="E47" s="692"/>
      <c r="F47" s="692"/>
      <c r="G47" s="692"/>
      <c r="H47" s="692"/>
      <c r="I47" s="692"/>
      <c r="J47" s="692"/>
      <c r="K47" s="692"/>
      <c r="L47" s="692"/>
      <c r="M47" s="692">
        <v>0.5</v>
      </c>
      <c r="N47" s="692"/>
      <c r="O47" s="692"/>
      <c r="P47" s="796"/>
      <c r="Q47" s="688"/>
    </row>
    <row r="48" spans="1:17" s="83" customFormat="1" x14ac:dyDescent="0.25">
      <c r="A48" s="844" t="s">
        <v>1521</v>
      </c>
      <c r="B48" s="688" t="s">
        <v>258</v>
      </c>
      <c r="C48" s="690">
        <v>109</v>
      </c>
      <c r="D48" s="690"/>
      <c r="E48" s="692"/>
      <c r="F48" s="692"/>
      <c r="G48" s="692"/>
      <c r="H48" s="692"/>
      <c r="I48" s="692"/>
      <c r="J48" s="692"/>
      <c r="K48" s="692">
        <v>0.05</v>
      </c>
      <c r="L48" s="692"/>
      <c r="M48" s="692">
        <v>0.4</v>
      </c>
      <c r="N48" s="692"/>
      <c r="O48" s="692"/>
      <c r="P48" s="796"/>
      <c r="Q48" s="688"/>
    </row>
    <row r="49" spans="1:17" s="83" customFormat="1" x14ac:dyDescent="0.25">
      <c r="A49" s="688" t="s">
        <v>905</v>
      </c>
      <c r="B49" s="688" t="s">
        <v>493</v>
      </c>
      <c r="C49" s="690" t="s">
        <v>906</v>
      </c>
      <c r="D49" s="690"/>
      <c r="E49" s="692"/>
      <c r="F49" s="692"/>
      <c r="G49" s="692"/>
      <c r="H49" s="692"/>
      <c r="I49" s="692"/>
      <c r="J49" s="692"/>
      <c r="K49" s="692"/>
      <c r="L49" s="692"/>
      <c r="M49" s="692"/>
      <c r="N49" s="692"/>
      <c r="O49" s="692"/>
      <c r="P49" s="796">
        <v>2.5000000000000001E-2</v>
      </c>
      <c r="Q49" s="688" t="s">
        <v>11</v>
      </c>
    </row>
    <row r="50" spans="1:17" s="83" customFormat="1" x14ac:dyDescent="0.25">
      <c r="A50" s="688" t="s">
        <v>907</v>
      </c>
      <c r="B50" s="688" t="s">
        <v>908</v>
      </c>
      <c r="C50" s="690" t="s">
        <v>909</v>
      </c>
      <c r="D50" s="690"/>
      <c r="E50" s="692"/>
      <c r="F50" s="692"/>
      <c r="G50" s="692"/>
      <c r="H50" s="692"/>
      <c r="I50" s="692"/>
      <c r="J50" s="692"/>
      <c r="K50" s="692"/>
      <c r="L50" s="692"/>
      <c r="M50" s="692"/>
      <c r="N50" s="692"/>
      <c r="O50" s="692"/>
      <c r="P50" s="796">
        <v>4.3999999999999997E-2</v>
      </c>
      <c r="Q50" s="688" t="s">
        <v>910</v>
      </c>
    </row>
    <row r="51" spans="1:17" s="83" customFormat="1" x14ac:dyDescent="0.25">
      <c r="A51" s="844" t="s">
        <v>894</v>
      </c>
      <c r="B51" s="688" t="s">
        <v>911</v>
      </c>
      <c r="C51" s="690" t="s">
        <v>912</v>
      </c>
      <c r="D51" s="690"/>
      <c r="E51" s="692"/>
      <c r="F51" s="692"/>
      <c r="G51" s="692"/>
      <c r="H51" s="692"/>
      <c r="I51" s="692"/>
      <c r="J51" s="692"/>
      <c r="K51" s="692"/>
      <c r="L51" s="692"/>
      <c r="M51" s="692"/>
      <c r="N51" s="692"/>
      <c r="O51" s="692"/>
      <c r="P51" s="796">
        <v>4.3999999999999997E-2</v>
      </c>
      <c r="Q51" s="688" t="s">
        <v>11</v>
      </c>
    </row>
    <row r="52" spans="1:17" s="83" customFormat="1" x14ac:dyDescent="0.25">
      <c r="A52" s="844" t="s">
        <v>913</v>
      </c>
      <c r="B52" s="688" t="s">
        <v>914</v>
      </c>
      <c r="C52" s="690" t="s">
        <v>915</v>
      </c>
      <c r="D52" s="690"/>
      <c r="E52" s="692"/>
      <c r="F52" s="692"/>
      <c r="G52" s="692"/>
      <c r="H52" s="692"/>
      <c r="I52" s="692"/>
      <c r="J52" s="692"/>
      <c r="K52" s="692"/>
      <c r="L52" s="692"/>
      <c r="M52" s="692"/>
      <c r="N52" s="692"/>
      <c r="O52" s="692"/>
      <c r="P52" s="796">
        <v>3.1E-2</v>
      </c>
      <c r="Q52" s="688" t="s">
        <v>11</v>
      </c>
    </row>
    <row r="53" spans="1:17" s="83" customFormat="1" x14ac:dyDescent="0.25">
      <c r="A53" s="844" t="s">
        <v>1516</v>
      </c>
      <c r="B53" s="688" t="s">
        <v>156</v>
      </c>
      <c r="C53" s="690" t="s">
        <v>1374</v>
      </c>
      <c r="D53" s="690"/>
      <c r="E53" s="692"/>
      <c r="F53" s="692"/>
      <c r="G53" s="692"/>
      <c r="H53" s="692"/>
      <c r="I53" s="692"/>
      <c r="J53" s="692"/>
      <c r="K53" s="692"/>
      <c r="L53" s="692"/>
      <c r="M53" s="692"/>
      <c r="N53" s="692"/>
      <c r="O53" s="692"/>
      <c r="P53" s="796">
        <v>0.25</v>
      </c>
      <c r="Q53" s="688" t="s">
        <v>11</v>
      </c>
    </row>
    <row r="54" spans="1:17" s="83" customFormat="1" x14ac:dyDescent="0.25">
      <c r="A54" s="845"/>
      <c r="B54" s="845"/>
      <c r="C54" s="845"/>
      <c r="D54" s="845"/>
      <c r="E54" s="845"/>
      <c r="F54" s="845"/>
      <c r="G54" s="845"/>
      <c r="H54" s="845"/>
      <c r="I54" s="846"/>
      <c r="J54" s="845"/>
      <c r="K54" s="846"/>
      <c r="L54" s="846"/>
      <c r="M54" s="845"/>
      <c r="N54" s="845"/>
      <c r="O54" s="845"/>
      <c r="P54" s="845"/>
      <c r="Q54" s="845"/>
    </row>
    <row r="55" spans="1:17" s="83" customFormat="1" x14ac:dyDescent="0.25">
      <c r="A55" s="1177" t="s">
        <v>188</v>
      </c>
      <c r="B55" s="1181"/>
      <c r="C55" s="812"/>
      <c r="D55" s="813"/>
      <c r="E55" s="814"/>
      <c r="F55" s="814">
        <f>SUM(F7:F54)</f>
        <v>6.4240000000000004</v>
      </c>
      <c r="G55" s="814"/>
      <c r="H55" s="814">
        <f>SUM(H7:H54)</f>
        <v>0.88800000000000001</v>
      </c>
      <c r="I55" s="815"/>
      <c r="J55" s="815">
        <f>SUM(J7:J54)</f>
        <v>1.0580000000000001</v>
      </c>
      <c r="K55" s="815"/>
      <c r="L55" s="815">
        <f>SUM(L7:L54)</f>
        <v>0</v>
      </c>
      <c r="M55" s="815"/>
      <c r="N55" s="815">
        <f>SUM(N7:N54)</f>
        <v>1.1950000000000001</v>
      </c>
      <c r="O55" s="812"/>
      <c r="P55" s="816"/>
      <c r="Q55" s="816"/>
    </row>
    <row r="56" spans="1:17" s="83" customFormat="1" x14ac:dyDescent="0.25">
      <c r="A56" s="1182" t="s">
        <v>189</v>
      </c>
      <c r="B56" s="1183"/>
      <c r="C56" s="817"/>
      <c r="D56" s="818"/>
      <c r="E56" s="1185">
        <f>SUM(F55+H55+J55+L55+N55)</f>
        <v>9.5650000000000013</v>
      </c>
      <c r="F56" s="1186"/>
      <c r="G56" s="1186"/>
      <c r="H56" s="1186"/>
      <c r="I56" s="1187"/>
      <c r="J56" s="1187"/>
      <c r="K56" s="1187"/>
      <c r="L56" s="1187"/>
      <c r="M56" s="1187"/>
      <c r="N56" s="1188"/>
      <c r="O56" s="817"/>
      <c r="P56" s="819"/>
      <c r="Q56" s="819"/>
    </row>
    <row r="57" spans="1:17" s="825" customFormat="1" x14ac:dyDescent="0.25">
      <c r="A57" s="1177" t="s">
        <v>190</v>
      </c>
      <c r="B57" s="1178"/>
      <c r="C57" s="820"/>
      <c r="D57" s="821"/>
      <c r="E57" s="1179">
        <f>SUM(E7:F54)</f>
        <v>23.099999999999998</v>
      </c>
      <c r="F57" s="1180"/>
      <c r="G57" s="1179">
        <f>SUM(G7:H54)</f>
        <v>1.5</v>
      </c>
      <c r="H57" s="1180"/>
      <c r="I57" s="1179">
        <f>SUM(I7:J54)</f>
        <v>3.1</v>
      </c>
      <c r="J57" s="1180"/>
      <c r="K57" s="1179">
        <f>SUM(K7:L54)</f>
        <v>0.313</v>
      </c>
      <c r="L57" s="1180"/>
      <c r="M57" s="1179">
        <f>SUM(M7:N54)</f>
        <v>6.2</v>
      </c>
      <c r="N57" s="1180"/>
      <c r="O57" s="822">
        <f>SUM(O7:O54)</f>
        <v>0</v>
      </c>
      <c r="P57" s="824"/>
      <c r="Q57" s="847"/>
    </row>
    <row r="58" spans="1:17" s="825" customFormat="1" x14ac:dyDescent="0.25">
      <c r="A58" s="826" t="s">
        <v>191</v>
      </c>
      <c r="B58" s="827">
        <f>E57/(E57+G57+I57+K57)*100</f>
        <v>82.461714204119517</v>
      </c>
      <c r="C58" s="821"/>
      <c r="D58" s="821"/>
      <c r="E58" s="821"/>
      <c r="F58" s="821"/>
      <c r="G58" s="821"/>
      <c r="H58" s="821"/>
      <c r="I58" s="821"/>
      <c r="J58" s="821"/>
      <c r="K58" s="821"/>
      <c r="L58" s="848"/>
      <c r="M58" s="821"/>
      <c r="N58" s="821"/>
      <c r="O58" s="821"/>
      <c r="P58" s="828"/>
      <c r="Q58" s="828"/>
    </row>
    <row r="59" spans="1:17" s="83" customFormat="1" x14ac:dyDescent="0.25">
      <c r="A59" s="115"/>
      <c r="B59" s="115"/>
      <c r="C59" s="611"/>
      <c r="D59" s="611"/>
      <c r="E59" s="611"/>
      <c r="F59" s="611"/>
      <c r="G59" s="611"/>
      <c r="H59" s="611"/>
      <c r="I59" s="611"/>
      <c r="J59" s="611"/>
      <c r="K59" s="611"/>
      <c r="L59" s="840"/>
      <c r="M59" s="611"/>
      <c r="N59" s="611"/>
      <c r="O59" s="611"/>
      <c r="P59" s="115"/>
      <c r="Q59" s="115"/>
    </row>
    <row r="60" spans="1:17" s="825" customFormat="1" x14ac:dyDescent="0.25">
      <c r="A60" s="829" t="s">
        <v>192</v>
      </c>
      <c r="B60" s="829"/>
      <c r="C60" s="830"/>
      <c r="D60" s="830"/>
      <c r="E60" s="830"/>
      <c r="F60" s="830"/>
      <c r="G60" s="830"/>
      <c r="H60" s="830"/>
      <c r="I60" s="830"/>
      <c r="J60" s="830"/>
      <c r="K60" s="830"/>
      <c r="L60" s="849"/>
      <c r="M60" s="830"/>
      <c r="N60" s="830"/>
      <c r="O60" s="830"/>
      <c r="P60" s="831"/>
      <c r="Q60" s="829"/>
    </row>
    <row r="61" spans="1:17" s="83" customFormat="1" x14ac:dyDescent="0.25">
      <c r="A61" s="115" t="s">
        <v>916</v>
      </c>
      <c r="B61" s="115"/>
      <c r="C61" s="611"/>
      <c r="D61" s="611"/>
      <c r="E61" s="611"/>
      <c r="F61" s="611"/>
      <c r="G61" s="611"/>
      <c r="H61" s="611"/>
      <c r="I61" s="611"/>
      <c r="J61" s="611"/>
      <c r="K61" s="611"/>
      <c r="L61" s="840"/>
      <c r="M61" s="611"/>
      <c r="N61" s="611"/>
      <c r="O61" s="611"/>
      <c r="P61" s="115"/>
      <c r="Q61" s="115"/>
    </row>
    <row r="62" spans="1:17" s="83" customFormat="1" x14ac:dyDescent="0.25">
      <c r="A62" s="115" t="s">
        <v>1517</v>
      </c>
      <c r="B62" s="115"/>
      <c r="C62" s="611"/>
      <c r="D62" s="611"/>
      <c r="E62" s="611"/>
      <c r="F62" s="611"/>
      <c r="G62" s="611"/>
      <c r="H62" s="611"/>
      <c r="I62" s="611"/>
      <c r="J62" s="611"/>
      <c r="K62" s="611"/>
      <c r="L62" s="840"/>
      <c r="M62" s="611"/>
      <c r="N62" s="611"/>
      <c r="O62" s="611"/>
      <c r="P62" s="115"/>
      <c r="Q62" s="115"/>
    </row>
    <row r="63" spans="1:17" s="83" customFormat="1" x14ac:dyDescent="0.25">
      <c r="A63" s="833" t="s">
        <v>1518</v>
      </c>
      <c r="B63" s="115"/>
      <c r="C63" s="611"/>
      <c r="D63" s="611"/>
      <c r="E63" s="611"/>
      <c r="F63" s="611"/>
      <c r="G63" s="611"/>
      <c r="H63" s="611"/>
      <c r="I63" s="611"/>
      <c r="J63" s="611"/>
      <c r="K63" s="611"/>
      <c r="L63" s="840"/>
      <c r="M63" s="611"/>
      <c r="N63" s="611"/>
      <c r="O63" s="611"/>
      <c r="P63" s="115"/>
      <c r="Q63" s="115"/>
    </row>
    <row r="64" spans="1:17" s="83" customFormat="1" x14ac:dyDescent="0.25">
      <c r="A64" s="833" t="s">
        <v>1519</v>
      </c>
      <c r="B64" s="115"/>
      <c r="C64" s="611"/>
      <c r="D64" s="611"/>
      <c r="E64" s="611"/>
      <c r="F64" s="611"/>
      <c r="G64" s="611"/>
      <c r="H64" s="611"/>
      <c r="I64" s="611"/>
      <c r="J64" s="611"/>
      <c r="K64" s="611"/>
      <c r="L64" s="840"/>
      <c r="M64" s="611"/>
      <c r="N64" s="611"/>
      <c r="O64" s="611"/>
      <c r="P64" s="115"/>
      <c r="Q64" s="115"/>
    </row>
    <row r="65" spans="1:17" s="83" customFormat="1" x14ac:dyDescent="0.25">
      <c r="A65" s="115" t="s">
        <v>1520</v>
      </c>
      <c r="B65" s="115"/>
      <c r="C65" s="611"/>
      <c r="D65" s="611"/>
      <c r="E65" s="611"/>
      <c r="F65" s="611"/>
      <c r="G65" s="611"/>
      <c r="H65" s="611"/>
      <c r="I65" s="611"/>
      <c r="J65" s="611"/>
      <c r="K65" s="611"/>
      <c r="L65" s="840"/>
      <c r="M65" s="611"/>
      <c r="N65" s="611"/>
      <c r="O65" s="611"/>
      <c r="P65" s="115"/>
      <c r="Q65" s="115"/>
    </row>
    <row r="66" spans="1:17" s="83" customFormat="1" x14ac:dyDescent="0.25">
      <c r="A66" s="115" t="s">
        <v>1522</v>
      </c>
      <c r="B66" s="115"/>
      <c r="C66" s="611"/>
      <c r="D66" s="611"/>
      <c r="E66" s="611"/>
      <c r="F66" s="611"/>
      <c r="G66" s="611"/>
      <c r="H66" s="611"/>
      <c r="I66" s="611"/>
      <c r="J66" s="611"/>
      <c r="K66" s="611"/>
      <c r="L66" s="840"/>
      <c r="M66" s="611"/>
      <c r="N66" s="611"/>
      <c r="O66" s="611"/>
      <c r="P66" s="115"/>
      <c r="Q66" s="115"/>
    </row>
    <row r="67" spans="1:17" s="83" customFormat="1" x14ac:dyDescent="0.25">
      <c r="A67" s="833" t="s">
        <v>1523</v>
      </c>
      <c r="B67" s="115"/>
      <c r="C67" s="611"/>
      <c r="D67" s="611"/>
      <c r="E67" s="611"/>
      <c r="F67" s="611"/>
      <c r="G67" s="611"/>
      <c r="H67" s="611"/>
      <c r="I67" s="611"/>
      <c r="J67" s="611"/>
      <c r="K67" s="611"/>
      <c r="L67" s="840"/>
      <c r="M67" s="611"/>
      <c r="N67" s="611"/>
      <c r="O67" s="611"/>
      <c r="P67" s="115"/>
      <c r="Q67" s="115"/>
    </row>
    <row r="68" spans="1:17" s="83" customFormat="1" x14ac:dyDescent="0.25">
      <c r="A68" s="833" t="s">
        <v>1524</v>
      </c>
      <c r="B68" s="115"/>
      <c r="C68" s="611"/>
      <c r="D68" s="611"/>
      <c r="E68" s="611"/>
      <c r="F68" s="611"/>
      <c r="G68" s="611"/>
      <c r="H68" s="611"/>
      <c r="I68" s="611"/>
      <c r="J68" s="611"/>
      <c r="K68" s="611"/>
      <c r="L68" s="840"/>
      <c r="M68" s="611"/>
      <c r="N68" s="611"/>
      <c r="O68" s="611"/>
      <c r="P68" s="115"/>
      <c r="Q68" s="115"/>
    </row>
    <row r="69" spans="1:17" s="83" customFormat="1" x14ac:dyDescent="0.25">
      <c r="A69" s="833" t="s">
        <v>1525</v>
      </c>
      <c r="B69" s="115"/>
      <c r="C69" s="611"/>
      <c r="D69" s="611"/>
      <c r="E69" s="611"/>
      <c r="F69" s="611"/>
      <c r="G69" s="611"/>
      <c r="H69" s="611"/>
      <c r="I69" s="611"/>
      <c r="J69" s="611"/>
      <c r="K69" s="611"/>
      <c r="L69" s="840"/>
      <c r="M69" s="611"/>
      <c r="N69" s="611"/>
      <c r="O69" s="611"/>
      <c r="P69" s="115"/>
      <c r="Q69" s="115"/>
    </row>
    <row r="70" spans="1:17" s="83" customFormat="1" x14ac:dyDescent="0.25">
      <c r="A70" s="833" t="s">
        <v>1526</v>
      </c>
      <c r="B70" s="115"/>
      <c r="C70" s="611"/>
      <c r="D70" s="611"/>
      <c r="E70" s="611"/>
      <c r="F70" s="611"/>
      <c r="G70" s="611"/>
      <c r="H70" s="611"/>
      <c r="I70" s="611"/>
      <c r="J70" s="611"/>
      <c r="K70" s="611"/>
      <c r="L70" s="840"/>
      <c r="M70" s="611"/>
      <c r="N70" s="611"/>
      <c r="O70" s="611"/>
      <c r="P70" s="115"/>
      <c r="Q70" s="115"/>
    </row>
    <row r="71" spans="1:17" s="83" customFormat="1" x14ac:dyDescent="0.25">
      <c r="A71" s="833" t="s">
        <v>1527</v>
      </c>
      <c r="B71" s="115"/>
      <c r="C71" s="611"/>
      <c r="D71" s="611"/>
      <c r="E71" s="611"/>
      <c r="F71" s="611"/>
      <c r="G71" s="611"/>
      <c r="H71" s="611"/>
      <c r="I71" s="611"/>
      <c r="J71" s="611"/>
      <c r="K71" s="611"/>
      <c r="L71" s="840"/>
      <c r="M71" s="611"/>
      <c r="N71" s="611"/>
      <c r="O71" s="611"/>
      <c r="P71" s="115"/>
      <c r="Q71" s="115"/>
    </row>
    <row r="72" spans="1:17" s="83" customFormat="1" x14ac:dyDescent="0.25">
      <c r="A72" s="833" t="s">
        <v>1528</v>
      </c>
      <c r="B72" s="115"/>
      <c r="C72" s="611"/>
      <c r="D72" s="611"/>
      <c r="E72" s="611"/>
      <c r="F72" s="611"/>
      <c r="G72" s="611"/>
      <c r="H72" s="611"/>
      <c r="I72" s="611"/>
      <c r="J72" s="611"/>
      <c r="K72" s="611"/>
      <c r="L72" s="840"/>
      <c r="M72" s="611"/>
      <c r="N72" s="611"/>
      <c r="O72" s="611"/>
      <c r="P72" s="115"/>
      <c r="Q72" s="115"/>
    </row>
    <row r="73" spans="1:17" s="83" customFormat="1" x14ac:dyDescent="0.25">
      <c r="A73" s="833" t="s">
        <v>1529</v>
      </c>
      <c r="B73" s="115"/>
      <c r="C73" s="611"/>
      <c r="D73" s="611"/>
      <c r="E73" s="611"/>
      <c r="F73" s="611"/>
      <c r="G73" s="611"/>
      <c r="H73" s="611"/>
      <c r="I73" s="611"/>
      <c r="J73" s="611"/>
      <c r="K73" s="611"/>
      <c r="L73" s="840"/>
      <c r="M73" s="611"/>
      <c r="N73" s="611"/>
      <c r="O73" s="611"/>
      <c r="P73" s="115"/>
      <c r="Q73" s="115"/>
    </row>
    <row r="74" spans="1:17" s="83" customFormat="1" x14ac:dyDescent="0.25">
      <c r="A74" s="115" t="s">
        <v>1530</v>
      </c>
      <c r="B74" s="115"/>
      <c r="C74" s="611"/>
      <c r="D74" s="611"/>
      <c r="E74" s="611"/>
      <c r="F74" s="611"/>
      <c r="G74" s="611"/>
      <c r="H74" s="611"/>
      <c r="I74" s="611"/>
      <c r="J74" s="611"/>
      <c r="K74" s="611"/>
      <c r="L74" s="840"/>
      <c r="M74" s="611"/>
      <c r="N74" s="611"/>
      <c r="O74" s="611"/>
      <c r="P74" s="115"/>
      <c r="Q74" s="115"/>
    </row>
    <row r="75" spans="1:17" s="83" customFormat="1" x14ac:dyDescent="0.25">
      <c r="A75" s="833" t="s">
        <v>917</v>
      </c>
      <c r="B75" s="115"/>
      <c r="C75" s="611"/>
      <c r="D75" s="611"/>
      <c r="E75" s="611"/>
      <c r="F75" s="611"/>
      <c r="G75" s="611"/>
      <c r="H75" s="611"/>
      <c r="I75" s="611"/>
      <c r="J75" s="611"/>
      <c r="K75" s="611"/>
      <c r="L75" s="840"/>
      <c r="M75" s="611"/>
      <c r="N75" s="611"/>
      <c r="O75" s="611"/>
      <c r="P75" s="115"/>
      <c r="Q75" s="115"/>
    </row>
    <row r="76" spans="1:17" s="83" customFormat="1" x14ac:dyDescent="0.25">
      <c r="A76" s="833" t="s">
        <v>1633</v>
      </c>
      <c r="B76" s="115"/>
      <c r="C76" s="611"/>
      <c r="D76" s="611"/>
      <c r="E76" s="611"/>
      <c r="F76" s="611"/>
      <c r="G76" s="611"/>
      <c r="H76" s="611"/>
      <c r="I76" s="611"/>
      <c r="J76" s="611"/>
      <c r="K76" s="611"/>
      <c r="L76" s="840"/>
      <c r="M76" s="611"/>
      <c r="N76" s="611"/>
      <c r="O76" s="611"/>
      <c r="P76" s="115"/>
      <c r="Q76" s="115"/>
    </row>
    <row r="77" spans="1:17" s="83" customFormat="1" x14ac:dyDescent="0.25">
      <c r="A77" s="833" t="s">
        <v>918</v>
      </c>
      <c r="B77" s="115"/>
      <c r="C77" s="611"/>
      <c r="D77" s="611"/>
      <c r="E77" s="611"/>
      <c r="F77" s="611"/>
      <c r="G77" s="611"/>
      <c r="H77" s="611"/>
      <c r="I77" s="611"/>
      <c r="J77" s="611"/>
      <c r="K77" s="611"/>
      <c r="L77" s="840"/>
      <c r="M77" s="611"/>
      <c r="N77" s="611"/>
      <c r="O77" s="611"/>
      <c r="P77" s="115"/>
      <c r="Q77" s="115"/>
    </row>
    <row r="78" spans="1:17" s="83" customFormat="1" x14ac:dyDescent="0.25">
      <c r="A78" s="833" t="s">
        <v>1531</v>
      </c>
      <c r="B78" s="115"/>
      <c r="C78" s="611"/>
      <c r="D78" s="611"/>
      <c r="E78" s="611"/>
      <c r="F78" s="611"/>
      <c r="G78" s="611"/>
      <c r="H78" s="611"/>
      <c r="I78" s="611"/>
      <c r="J78" s="611"/>
      <c r="K78" s="611"/>
      <c r="L78" s="840"/>
      <c r="M78" s="611"/>
      <c r="N78" s="611"/>
      <c r="O78" s="611"/>
      <c r="P78" s="115"/>
      <c r="Q78" s="115"/>
    </row>
    <row r="79" spans="1:17" s="83" customFormat="1" x14ac:dyDescent="0.25">
      <c r="A79" s="833" t="s">
        <v>919</v>
      </c>
      <c r="B79" s="115"/>
      <c r="C79" s="611"/>
      <c r="D79" s="611"/>
      <c r="E79" s="611"/>
      <c r="F79" s="611"/>
      <c r="G79" s="611"/>
      <c r="H79" s="611"/>
      <c r="I79" s="611"/>
      <c r="J79" s="611"/>
      <c r="K79" s="611"/>
      <c r="L79" s="840"/>
      <c r="M79" s="611"/>
      <c r="N79" s="611"/>
      <c r="O79" s="611"/>
      <c r="P79" s="115"/>
      <c r="Q79" s="115"/>
    </row>
    <row r="80" spans="1:17" s="83" customFormat="1" x14ac:dyDescent="0.25">
      <c r="A80" s="115" t="s">
        <v>920</v>
      </c>
      <c r="B80" s="115"/>
      <c r="C80" s="611"/>
      <c r="D80" s="611"/>
      <c r="E80" s="611"/>
      <c r="F80" s="611"/>
      <c r="G80" s="611"/>
      <c r="H80" s="611"/>
      <c r="I80" s="611"/>
      <c r="J80" s="611"/>
      <c r="K80" s="611"/>
      <c r="L80" s="840"/>
      <c r="M80" s="611"/>
      <c r="N80" s="611"/>
      <c r="O80" s="611"/>
      <c r="P80" s="115"/>
      <c r="Q80" s="115"/>
    </row>
    <row r="81" spans="1:17" s="83" customFormat="1" x14ac:dyDescent="0.25">
      <c r="A81" s="833" t="s">
        <v>1532</v>
      </c>
      <c r="B81" s="115"/>
      <c r="C81" s="611"/>
      <c r="D81" s="611"/>
      <c r="E81" s="611"/>
      <c r="F81" s="611"/>
      <c r="G81" s="611"/>
      <c r="H81" s="611"/>
      <c r="I81" s="611"/>
      <c r="J81" s="611"/>
      <c r="K81" s="611"/>
      <c r="L81" s="840"/>
      <c r="M81" s="611"/>
      <c r="N81" s="611"/>
      <c r="O81" s="611"/>
      <c r="P81" s="115"/>
      <c r="Q81" s="115"/>
    </row>
    <row r="82" spans="1:17" s="83" customFormat="1" x14ac:dyDescent="0.25">
      <c r="A82" s="115" t="s">
        <v>921</v>
      </c>
      <c r="B82" s="115"/>
      <c r="C82" s="611"/>
      <c r="D82" s="611"/>
      <c r="E82" s="611"/>
      <c r="F82" s="611"/>
      <c r="G82" s="611"/>
      <c r="H82" s="611"/>
      <c r="I82" s="611"/>
      <c r="J82" s="611"/>
      <c r="K82" s="611"/>
      <c r="L82" s="840"/>
      <c r="M82" s="611"/>
      <c r="N82" s="611"/>
      <c r="O82" s="611"/>
      <c r="P82" s="115"/>
      <c r="Q82" s="115"/>
    </row>
    <row r="83" spans="1:17" s="83" customFormat="1" x14ac:dyDescent="0.25">
      <c r="A83" s="833" t="s">
        <v>1533</v>
      </c>
      <c r="B83" s="115"/>
      <c r="C83" s="611"/>
      <c r="D83" s="611"/>
      <c r="E83" s="611"/>
      <c r="F83" s="611"/>
      <c r="G83" s="611"/>
      <c r="H83" s="611"/>
      <c r="I83" s="611"/>
      <c r="J83" s="611"/>
      <c r="K83" s="611"/>
      <c r="L83" s="840"/>
      <c r="M83" s="611"/>
      <c r="N83" s="611"/>
      <c r="O83" s="611"/>
      <c r="P83" s="115"/>
      <c r="Q83" s="115"/>
    </row>
    <row r="84" spans="1:17" s="83" customFormat="1" x14ac:dyDescent="0.25">
      <c r="A84" s="833" t="s">
        <v>1534</v>
      </c>
      <c r="B84" s="115"/>
      <c r="C84" s="611"/>
      <c r="D84" s="611"/>
      <c r="E84" s="611"/>
      <c r="F84" s="611"/>
      <c r="G84" s="611"/>
      <c r="H84" s="611"/>
      <c r="I84" s="611"/>
      <c r="J84" s="611"/>
      <c r="K84" s="611"/>
      <c r="L84" s="840"/>
      <c r="M84" s="611"/>
      <c r="N84" s="611"/>
      <c r="O84" s="611"/>
      <c r="P84" s="115"/>
      <c r="Q84" s="115"/>
    </row>
    <row r="85" spans="1:17" s="83" customFormat="1" x14ac:dyDescent="0.25">
      <c r="A85" s="833" t="s">
        <v>1535</v>
      </c>
      <c r="B85" s="115"/>
      <c r="C85" s="611"/>
      <c r="D85" s="611"/>
      <c r="E85" s="611"/>
      <c r="F85" s="611"/>
      <c r="G85" s="611"/>
      <c r="H85" s="611"/>
      <c r="I85" s="611"/>
      <c r="J85" s="611"/>
      <c r="K85" s="611"/>
      <c r="L85" s="840"/>
      <c r="M85" s="611"/>
      <c r="N85" s="611"/>
      <c r="O85" s="611"/>
      <c r="P85" s="115"/>
      <c r="Q85" s="115"/>
    </row>
    <row r="86" spans="1:17" s="83" customFormat="1" x14ac:dyDescent="0.25">
      <c r="A86" s="115"/>
      <c r="B86" s="115"/>
      <c r="C86" s="611"/>
      <c r="D86" s="611"/>
      <c r="E86" s="611"/>
      <c r="F86" s="611"/>
      <c r="G86" s="611"/>
      <c r="H86" s="611"/>
      <c r="I86" s="611"/>
      <c r="J86" s="611"/>
      <c r="K86" s="611"/>
      <c r="L86" s="840"/>
      <c r="M86" s="611"/>
      <c r="N86" s="611"/>
      <c r="O86" s="611"/>
      <c r="P86" s="115"/>
      <c r="Q86" s="115"/>
    </row>
    <row r="87" spans="1:17" s="57" customFormat="1" x14ac:dyDescent="0.25">
      <c r="A87" s="582"/>
      <c r="B87" s="582"/>
      <c r="C87" s="74"/>
      <c r="D87" s="74"/>
      <c r="E87" s="74"/>
      <c r="F87" s="74"/>
      <c r="G87" s="74"/>
      <c r="H87" s="74"/>
      <c r="I87" s="74"/>
      <c r="J87" s="74"/>
      <c r="K87" s="74"/>
      <c r="L87" s="204"/>
      <c r="M87" s="74"/>
      <c r="N87" s="74"/>
      <c r="O87" s="74"/>
      <c r="P87" s="582"/>
      <c r="Q87" s="582"/>
    </row>
    <row r="88" spans="1:17" s="57" customFormat="1" x14ac:dyDescent="0.25">
      <c r="A88" s="582"/>
      <c r="B88" s="582"/>
      <c r="C88" s="74"/>
      <c r="D88" s="74"/>
      <c r="E88" s="74"/>
      <c r="F88" s="74"/>
      <c r="G88" s="74"/>
      <c r="H88" s="74"/>
      <c r="I88" s="74"/>
      <c r="J88" s="74"/>
      <c r="K88" s="74"/>
      <c r="L88" s="204"/>
      <c r="M88" s="74"/>
      <c r="N88" s="74"/>
      <c r="O88" s="74"/>
      <c r="P88" s="582"/>
      <c r="Q88" s="582"/>
    </row>
    <row r="89" spans="1:17" s="57" customFormat="1" x14ac:dyDescent="0.25">
      <c r="A89" s="582"/>
      <c r="B89" s="582"/>
      <c r="C89" s="74"/>
      <c r="D89" s="74"/>
      <c r="E89" s="74"/>
      <c r="F89" s="74"/>
      <c r="G89" s="74"/>
      <c r="H89" s="74"/>
      <c r="I89" s="74"/>
      <c r="J89" s="74"/>
      <c r="K89" s="74"/>
      <c r="L89" s="204"/>
      <c r="M89" s="74"/>
      <c r="N89" s="74"/>
      <c r="O89" s="74"/>
      <c r="P89" s="582"/>
      <c r="Q89" s="582"/>
    </row>
    <row r="90" spans="1:17" s="57" customFormat="1" x14ac:dyDescent="0.25">
      <c r="A90" s="582"/>
      <c r="B90" s="582"/>
      <c r="C90" s="74"/>
      <c r="D90" s="74"/>
      <c r="E90" s="74"/>
      <c r="F90" s="74"/>
      <c r="G90" s="74"/>
      <c r="H90" s="74"/>
      <c r="I90" s="74"/>
      <c r="J90" s="74"/>
      <c r="K90" s="74"/>
      <c r="L90" s="204"/>
      <c r="M90" s="74"/>
      <c r="N90" s="74"/>
      <c r="O90" s="74"/>
      <c r="P90" s="582"/>
      <c r="Q90" s="582"/>
    </row>
    <row r="91" spans="1:17" s="57" customFormat="1" x14ac:dyDescent="0.25">
      <c r="A91" s="582"/>
      <c r="B91" s="582"/>
      <c r="C91" s="74"/>
      <c r="D91" s="74"/>
      <c r="E91" s="74"/>
      <c r="F91" s="74"/>
      <c r="G91" s="74"/>
      <c r="H91" s="74"/>
      <c r="I91" s="74"/>
      <c r="J91" s="74"/>
      <c r="K91" s="74"/>
      <c r="L91" s="204"/>
      <c r="M91" s="74"/>
      <c r="N91" s="74"/>
      <c r="O91" s="74"/>
      <c r="P91" s="582"/>
      <c r="Q91" s="582"/>
    </row>
    <row r="92" spans="1:17" s="57" customFormat="1" x14ac:dyDescent="0.25">
      <c r="A92" s="582"/>
      <c r="B92" s="582"/>
      <c r="C92" s="74"/>
      <c r="D92" s="74"/>
      <c r="E92" s="74"/>
      <c r="F92" s="74"/>
      <c r="G92" s="74"/>
      <c r="H92" s="74"/>
      <c r="I92" s="74"/>
      <c r="J92" s="74"/>
      <c r="K92" s="74"/>
      <c r="L92" s="204"/>
      <c r="M92" s="74"/>
      <c r="N92" s="74"/>
      <c r="O92" s="74"/>
      <c r="P92" s="582"/>
      <c r="Q92" s="582"/>
    </row>
    <row r="93" spans="1:17" s="277" customFormat="1" x14ac:dyDescent="0.25">
      <c r="A93" s="310"/>
      <c r="B93" s="310"/>
      <c r="C93" s="2"/>
      <c r="D93" s="2"/>
      <c r="E93" s="2"/>
      <c r="F93" s="2"/>
      <c r="G93" s="2"/>
      <c r="H93" s="2"/>
      <c r="I93" s="2"/>
      <c r="J93" s="2"/>
      <c r="K93" s="2"/>
      <c r="L93" s="267"/>
      <c r="M93" s="2"/>
      <c r="N93" s="2"/>
      <c r="O93" s="2"/>
      <c r="P93" s="310"/>
      <c r="Q93" s="310"/>
    </row>
    <row r="94" spans="1:17" s="277" customFormat="1" x14ac:dyDescent="0.25">
      <c r="A94" s="310"/>
      <c r="B94" s="310"/>
      <c r="C94" s="2"/>
      <c r="D94" s="2"/>
      <c r="E94" s="2"/>
      <c r="F94" s="2"/>
      <c r="G94" s="2"/>
      <c r="H94" s="2"/>
      <c r="I94" s="2"/>
      <c r="J94" s="2"/>
      <c r="K94" s="2"/>
      <c r="L94" s="267"/>
      <c r="M94" s="2"/>
      <c r="N94" s="2"/>
      <c r="O94" s="2"/>
      <c r="P94" s="310"/>
      <c r="Q94" s="310"/>
    </row>
    <row r="95" spans="1:17" s="277" customFormat="1" x14ac:dyDescent="0.25">
      <c r="A95" s="310"/>
      <c r="B95" s="310"/>
      <c r="C95" s="2"/>
      <c r="D95" s="2"/>
      <c r="E95" s="2"/>
      <c r="F95" s="2"/>
      <c r="G95" s="2"/>
      <c r="H95" s="2"/>
      <c r="I95" s="2"/>
      <c r="J95" s="2"/>
      <c r="K95" s="2"/>
      <c r="L95" s="267"/>
      <c r="M95" s="2"/>
      <c r="N95" s="2"/>
      <c r="O95" s="2"/>
      <c r="P95" s="310"/>
      <c r="Q95" s="310"/>
    </row>
    <row r="96" spans="1:17" s="277" customFormat="1" x14ac:dyDescent="0.25">
      <c r="A96" s="310"/>
      <c r="B96" s="310"/>
      <c r="C96" s="2"/>
      <c r="D96" s="2"/>
      <c r="E96" s="2"/>
      <c r="F96" s="2"/>
      <c r="G96" s="2"/>
      <c r="H96" s="2"/>
      <c r="I96" s="2"/>
      <c r="J96" s="2"/>
      <c r="K96" s="2"/>
      <c r="L96" s="267"/>
      <c r="M96" s="2"/>
      <c r="N96" s="2"/>
      <c r="O96" s="2"/>
      <c r="P96" s="310"/>
      <c r="Q96" s="310"/>
    </row>
    <row r="97" spans="1:17" s="277" customFormat="1" x14ac:dyDescent="0.25">
      <c r="A97" s="310"/>
      <c r="B97" s="310"/>
      <c r="C97" s="2"/>
      <c r="D97" s="2"/>
      <c r="E97" s="2"/>
      <c r="F97" s="2"/>
      <c r="G97" s="2"/>
      <c r="H97" s="2"/>
      <c r="I97" s="2"/>
      <c r="J97" s="2"/>
      <c r="K97" s="2"/>
      <c r="L97" s="267"/>
      <c r="M97" s="2"/>
      <c r="N97" s="2"/>
      <c r="O97" s="2"/>
      <c r="P97" s="310"/>
      <c r="Q97" s="310"/>
    </row>
    <row r="98" spans="1:17" s="277" customFormat="1" x14ac:dyDescent="0.25">
      <c r="C98" s="2"/>
      <c r="D98" s="2"/>
      <c r="E98" s="2"/>
      <c r="F98" s="2"/>
      <c r="G98" s="2"/>
      <c r="H98" s="2"/>
      <c r="I98" s="2"/>
      <c r="J98" s="2"/>
      <c r="K98" s="2"/>
      <c r="L98" s="267"/>
      <c r="M98" s="2"/>
      <c r="N98" s="2"/>
      <c r="O98" s="2"/>
    </row>
    <row r="99" spans="1:17" s="277" customFormat="1" x14ac:dyDescent="0.25">
      <c r="C99" s="2"/>
      <c r="D99" s="2"/>
      <c r="E99" s="2"/>
      <c r="F99" s="2"/>
      <c r="G99" s="2"/>
      <c r="H99" s="2"/>
      <c r="I99" s="2"/>
      <c r="J99" s="2"/>
      <c r="K99" s="2"/>
      <c r="L99" s="267"/>
      <c r="M99" s="2"/>
      <c r="N99" s="2"/>
      <c r="O99" s="2"/>
    </row>
    <row r="100" spans="1:17" s="277" customFormat="1" x14ac:dyDescent="0.25">
      <c r="C100" s="2"/>
      <c r="D100" s="2"/>
      <c r="E100" s="2"/>
      <c r="F100" s="2"/>
      <c r="G100" s="2"/>
      <c r="H100" s="2"/>
      <c r="I100" s="2"/>
      <c r="J100" s="2"/>
      <c r="K100" s="2"/>
      <c r="L100" s="267"/>
      <c r="M100" s="2"/>
      <c r="N100" s="2"/>
      <c r="O100" s="2"/>
    </row>
    <row r="101" spans="1:17" s="277" customFormat="1" x14ac:dyDescent="0.25">
      <c r="C101" s="2"/>
      <c r="D101" s="2"/>
      <c r="E101" s="2"/>
      <c r="F101" s="2"/>
      <c r="G101" s="2"/>
      <c r="H101" s="2"/>
      <c r="I101" s="2"/>
      <c r="J101" s="2"/>
      <c r="K101" s="2"/>
      <c r="L101" s="267"/>
      <c r="M101" s="2"/>
      <c r="N101" s="2"/>
      <c r="O101" s="2"/>
    </row>
    <row r="102" spans="1:17" s="277" customFormat="1" x14ac:dyDescent="0.25">
      <c r="C102" s="2"/>
      <c r="D102" s="2"/>
      <c r="E102" s="2"/>
      <c r="F102" s="2"/>
      <c r="G102" s="2"/>
      <c r="H102" s="2"/>
      <c r="I102" s="2"/>
      <c r="J102" s="2"/>
      <c r="K102" s="2"/>
      <c r="L102" s="267"/>
      <c r="M102" s="2"/>
      <c r="N102" s="2"/>
      <c r="O102" s="2"/>
    </row>
    <row r="103" spans="1:17" s="277" customFormat="1" x14ac:dyDescent="0.25">
      <c r="C103" s="2"/>
      <c r="D103" s="2"/>
      <c r="E103" s="2"/>
      <c r="F103" s="2"/>
      <c r="G103" s="2"/>
      <c r="H103" s="2"/>
      <c r="I103" s="2"/>
      <c r="J103" s="2"/>
      <c r="K103" s="2"/>
      <c r="L103" s="267"/>
      <c r="M103" s="2"/>
      <c r="N103" s="2"/>
      <c r="O103" s="2"/>
    </row>
    <row r="104" spans="1:17" s="277" customFormat="1" x14ac:dyDescent="0.25">
      <c r="C104" s="2"/>
      <c r="D104" s="2"/>
      <c r="E104" s="2"/>
      <c r="F104" s="2"/>
      <c r="G104" s="2"/>
      <c r="H104" s="2"/>
      <c r="I104" s="2"/>
      <c r="J104" s="2"/>
      <c r="K104" s="2"/>
      <c r="L104" s="267"/>
      <c r="M104" s="2"/>
      <c r="N104" s="2"/>
      <c r="O104" s="2"/>
    </row>
    <row r="105" spans="1:17" s="277" customFormat="1" x14ac:dyDescent="0.25">
      <c r="C105" s="2"/>
      <c r="D105" s="2"/>
      <c r="E105" s="2"/>
      <c r="F105" s="2"/>
      <c r="G105" s="2"/>
      <c r="H105" s="2"/>
      <c r="I105" s="2"/>
      <c r="J105" s="2"/>
      <c r="K105" s="2"/>
      <c r="L105" s="267"/>
      <c r="M105" s="2"/>
      <c r="N105" s="2"/>
      <c r="O105" s="2"/>
    </row>
    <row r="106" spans="1:17" s="277" customFormat="1" x14ac:dyDescent="0.25">
      <c r="C106" s="2"/>
      <c r="D106" s="2"/>
      <c r="E106" s="2"/>
      <c r="F106" s="2"/>
      <c r="G106" s="2"/>
      <c r="H106" s="2"/>
      <c r="I106" s="2"/>
      <c r="J106" s="2"/>
      <c r="K106" s="2"/>
      <c r="L106" s="267"/>
      <c r="M106" s="2"/>
      <c r="N106" s="2"/>
      <c r="O106" s="2"/>
    </row>
    <row r="107" spans="1:17" s="277" customFormat="1" x14ac:dyDescent="0.25">
      <c r="C107" s="2"/>
      <c r="D107" s="2"/>
      <c r="E107" s="2"/>
      <c r="F107" s="2"/>
      <c r="G107" s="2"/>
      <c r="H107" s="2"/>
      <c r="I107" s="2"/>
      <c r="J107" s="2"/>
      <c r="K107" s="2"/>
      <c r="L107" s="267"/>
      <c r="M107" s="2"/>
      <c r="N107" s="2"/>
      <c r="O107" s="2"/>
    </row>
    <row r="108" spans="1:17" s="277" customFormat="1" x14ac:dyDescent="0.25">
      <c r="C108" s="2"/>
      <c r="D108" s="2"/>
      <c r="E108" s="2"/>
      <c r="F108" s="2"/>
      <c r="G108" s="2"/>
      <c r="H108" s="2"/>
      <c r="I108" s="2"/>
      <c r="J108" s="2"/>
      <c r="K108" s="2"/>
      <c r="L108" s="267"/>
      <c r="M108" s="2"/>
      <c r="N108" s="2"/>
      <c r="O108" s="2"/>
    </row>
    <row r="109" spans="1:17" s="277" customFormat="1" x14ac:dyDescent="0.25">
      <c r="C109" s="2"/>
      <c r="D109" s="2"/>
      <c r="E109" s="2"/>
      <c r="F109" s="2"/>
      <c r="G109" s="2"/>
      <c r="H109" s="2"/>
      <c r="I109" s="2"/>
      <c r="J109" s="2"/>
      <c r="K109" s="2"/>
      <c r="L109" s="267"/>
      <c r="M109" s="2"/>
      <c r="N109" s="2"/>
      <c r="O109" s="2"/>
    </row>
    <row r="110" spans="1:17" s="277" customFormat="1" x14ac:dyDescent="0.25">
      <c r="C110" s="2"/>
      <c r="D110" s="2"/>
      <c r="E110" s="2"/>
      <c r="F110" s="2"/>
      <c r="G110" s="2"/>
      <c r="H110" s="2"/>
      <c r="I110" s="2"/>
      <c r="J110" s="2"/>
      <c r="K110" s="2"/>
      <c r="L110" s="267"/>
      <c r="M110" s="2"/>
      <c r="N110" s="2"/>
      <c r="O110" s="2"/>
    </row>
    <row r="111" spans="1:17" s="277" customFormat="1" x14ac:dyDescent="0.25">
      <c r="C111" s="2"/>
      <c r="D111" s="2"/>
      <c r="E111" s="2"/>
      <c r="F111" s="2"/>
      <c r="G111" s="2"/>
      <c r="H111" s="2"/>
      <c r="I111" s="2"/>
      <c r="J111" s="2"/>
      <c r="K111" s="2"/>
      <c r="L111" s="267"/>
      <c r="M111" s="2"/>
      <c r="N111" s="2"/>
      <c r="O111" s="2"/>
    </row>
    <row r="112" spans="1:17" s="277" customFormat="1" x14ac:dyDescent="0.25">
      <c r="C112" s="2"/>
      <c r="D112" s="2"/>
      <c r="E112" s="2"/>
      <c r="F112" s="2"/>
      <c r="G112" s="2"/>
      <c r="H112" s="2"/>
      <c r="I112" s="2"/>
      <c r="J112" s="2"/>
      <c r="K112" s="2"/>
      <c r="L112" s="267"/>
      <c r="M112" s="2"/>
      <c r="N112" s="2"/>
      <c r="O112" s="2"/>
    </row>
    <row r="113" spans="3:15" s="277" customFormat="1" x14ac:dyDescent="0.25">
      <c r="C113" s="2"/>
      <c r="D113" s="2"/>
      <c r="E113" s="2"/>
      <c r="F113" s="2"/>
      <c r="G113" s="2"/>
      <c r="H113" s="2"/>
      <c r="I113" s="2"/>
      <c r="J113" s="2"/>
      <c r="K113" s="2"/>
      <c r="L113" s="267"/>
      <c r="M113" s="2"/>
      <c r="N113" s="2"/>
      <c r="O113" s="2"/>
    </row>
    <row r="114" spans="3:15" s="277" customFormat="1" x14ac:dyDescent="0.25">
      <c r="C114" s="2"/>
      <c r="D114" s="2"/>
      <c r="E114" s="2"/>
      <c r="F114" s="2"/>
      <c r="G114" s="2"/>
      <c r="H114" s="2"/>
      <c r="I114" s="2"/>
      <c r="J114" s="2"/>
      <c r="K114" s="2"/>
      <c r="L114" s="267"/>
      <c r="M114" s="2"/>
      <c r="N114" s="2"/>
      <c r="O114" s="2"/>
    </row>
  </sheetData>
  <sortState xmlns:xlrd2="http://schemas.microsoft.com/office/spreadsheetml/2017/richdata2" ref="A43:FJ46">
    <sortCondition descending="1" ref="C43:C46"/>
  </sortState>
  <mergeCells count="25">
    <mergeCell ref="A57:B57"/>
    <mergeCell ref="O5:O6"/>
    <mergeCell ref="E57:F57"/>
    <mergeCell ref="G57:H57"/>
    <mergeCell ref="A55:B55"/>
    <mergeCell ref="A56:B56"/>
    <mergeCell ref="D5:D6"/>
    <mergeCell ref="K5:L5"/>
    <mergeCell ref="M5:N5"/>
    <mergeCell ref="I57:J57"/>
    <mergeCell ref="K57:L57"/>
    <mergeCell ref="M57:N57"/>
    <mergeCell ref="E56:N56"/>
    <mergeCell ref="A2:Q2"/>
    <mergeCell ref="A3:Q3"/>
    <mergeCell ref="A5:A6"/>
    <mergeCell ref="B5:B6"/>
    <mergeCell ref="C5:C6"/>
    <mergeCell ref="E5:F5"/>
    <mergeCell ref="G5:H5"/>
    <mergeCell ref="Q5:Q6"/>
    <mergeCell ref="P5:P6"/>
    <mergeCell ref="P4:Q4"/>
    <mergeCell ref="I5:J5"/>
    <mergeCell ref="E4:N4"/>
  </mergeCells>
  <phoneticPr fontId="0" type="noConversion"/>
  <dataValidations disablePrompts="1" count="1">
    <dataValidation type="decimal" allowBlank="1" showInputMessage="1" showErrorMessage="1" sqref="E7:P53" xr:uid="{00000000-0002-0000-2C00-000000000000}">
      <formula1>0</formula1>
      <formula2>1</formula2>
    </dataValidation>
  </dataValidations>
  <pageMargins left="0.78740157480314965" right="0.78740157480314965" top="0.98425196850393704" bottom="0.98425196850393704" header="0.51181102362204722" footer="0.51181102362204722"/>
  <pageSetup paperSize="9" scale="65" orientation="landscape" r:id="rId1"/>
  <headerFooter differentOddEven="1" differentFirst="1" alignWithMargins="0">
    <oddFooter>&amp;R&amp;8 &amp;10 50</oddFooter>
    <evenFooter>&amp;R&amp;8 &amp;10 49</evenFooter>
    <firstFooter>&amp;R48</firstFooter>
  </headerFooter>
  <rowBreaks count="1" manualBreakCount="1">
    <brk id="58" max="16383" man="1"/>
  </rowBreaks>
  <ignoredErrors>
    <ignoredError sqref="D31" numberStoredAsText="1"/>
  </ignoredErrors>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Feuil48">
    <tabColor rgb="FF097D5F"/>
  </sheetPr>
  <dimension ref="A1:FI96"/>
  <sheetViews>
    <sheetView topLeftCell="A4" zoomScale="80" zoomScaleNormal="80" workbookViewId="0">
      <selection activeCell="A11" sqref="A11:XFD11"/>
    </sheetView>
  </sheetViews>
  <sheetFormatPr baseColWidth="10" defaultColWidth="11.44140625" defaultRowHeight="13.2" x14ac:dyDescent="0.25"/>
  <cols>
    <col min="1" max="1" width="24" style="9" customWidth="1"/>
    <col min="2" max="2" width="20.44140625" style="9" customWidth="1"/>
    <col min="3" max="3" width="17.6640625" style="8" customWidth="1"/>
    <col min="4" max="13" width="8.33203125" style="8" customWidth="1"/>
    <col min="14" max="14" width="11.44140625" style="8" customWidth="1"/>
    <col min="16" max="16" width="12.33203125" customWidth="1"/>
  </cols>
  <sheetData>
    <row r="1" spans="1:165" ht="135" customHeight="1" x14ac:dyDescent="0.25">
      <c r="A1" s="310"/>
      <c r="B1" s="310"/>
      <c r="C1" s="2"/>
      <c r="D1" s="2"/>
      <c r="E1" s="2"/>
      <c r="F1" s="2"/>
      <c r="G1" s="2"/>
      <c r="H1" s="2"/>
      <c r="I1" s="2"/>
      <c r="J1" s="2"/>
      <c r="K1" s="2"/>
      <c r="L1" s="2"/>
      <c r="M1" s="2"/>
      <c r="N1" s="2"/>
      <c r="O1" s="132"/>
      <c r="P1" s="132"/>
      <c r="Q1" s="132"/>
      <c r="R1" s="132"/>
      <c r="S1" s="132"/>
      <c r="T1" s="132"/>
      <c r="U1" s="132"/>
      <c r="V1" s="132"/>
      <c r="W1" s="132"/>
      <c r="X1" s="132"/>
      <c r="Y1" s="132"/>
      <c r="Z1" s="132"/>
      <c r="AA1" s="132"/>
      <c r="AB1" s="132"/>
      <c r="AC1" s="132"/>
      <c r="AD1" s="132"/>
      <c r="AE1" s="132"/>
      <c r="AF1" s="132"/>
      <c r="AG1" s="132"/>
      <c r="AH1" s="132"/>
      <c r="AI1" s="132"/>
      <c r="AJ1" s="132"/>
      <c r="AK1" s="132"/>
      <c r="AL1" s="132"/>
      <c r="AM1" s="132"/>
      <c r="AN1" s="132"/>
      <c r="AO1" s="132"/>
      <c r="AP1" s="132"/>
      <c r="AQ1" s="132"/>
      <c r="AR1" s="132"/>
      <c r="AS1" s="132"/>
      <c r="AT1" s="132"/>
      <c r="AU1" s="132"/>
      <c r="AV1" s="132"/>
      <c r="AW1" s="132"/>
      <c r="AX1" s="132"/>
      <c r="AY1" s="132"/>
      <c r="AZ1" s="132"/>
      <c r="BA1" s="132"/>
      <c r="BB1" s="132"/>
      <c r="BC1" s="132"/>
      <c r="BD1" s="132"/>
      <c r="BE1" s="132"/>
      <c r="BF1" s="132"/>
      <c r="BG1" s="132"/>
      <c r="BH1" s="132"/>
      <c r="BI1" s="132"/>
      <c r="BJ1" s="132"/>
      <c r="BK1" s="132"/>
      <c r="BL1" s="132"/>
      <c r="BM1" s="132"/>
      <c r="BN1" s="132"/>
      <c r="BO1" s="132"/>
      <c r="BP1" s="132"/>
      <c r="BQ1" s="132"/>
      <c r="BR1" s="132"/>
      <c r="BS1" s="132"/>
      <c r="BT1" s="132"/>
      <c r="BU1" s="132"/>
      <c r="BV1" s="132"/>
      <c r="BW1" s="132"/>
      <c r="BX1" s="132"/>
      <c r="BY1" s="132"/>
      <c r="BZ1" s="132"/>
      <c r="CA1" s="132"/>
      <c r="CB1" s="132"/>
      <c r="CC1" s="132"/>
      <c r="CD1" s="132"/>
      <c r="CE1" s="132"/>
      <c r="CF1" s="132"/>
      <c r="CG1" s="132"/>
      <c r="CH1" s="132"/>
      <c r="CI1" s="132"/>
      <c r="CJ1" s="132"/>
      <c r="CK1" s="132"/>
      <c r="CL1" s="132"/>
      <c r="CM1" s="132"/>
      <c r="CN1" s="132"/>
      <c r="CO1" s="132"/>
      <c r="CP1" s="132"/>
      <c r="CQ1" s="132"/>
      <c r="CR1" s="132"/>
      <c r="CS1" s="132"/>
      <c r="CT1" s="132"/>
      <c r="CU1" s="132"/>
      <c r="CV1" s="132"/>
      <c r="CW1" s="132"/>
      <c r="CX1" s="132"/>
      <c r="CY1" s="132"/>
      <c r="CZ1" s="132"/>
      <c r="DA1" s="132"/>
      <c r="DB1" s="132"/>
      <c r="DC1" s="132"/>
      <c r="DD1" s="132"/>
      <c r="DE1" s="132"/>
      <c r="DF1" s="132"/>
      <c r="DG1" s="132"/>
      <c r="DH1" s="132"/>
      <c r="DI1" s="132"/>
      <c r="DJ1" s="132"/>
      <c r="DK1" s="132"/>
      <c r="DL1" s="132"/>
      <c r="DM1" s="132"/>
      <c r="DN1" s="132"/>
      <c r="DO1" s="132"/>
      <c r="DP1" s="132"/>
      <c r="DQ1" s="132"/>
      <c r="DR1" s="132"/>
      <c r="DS1" s="132"/>
      <c r="DT1" s="132"/>
      <c r="DU1" s="132"/>
      <c r="DV1" s="132"/>
      <c r="DW1" s="132"/>
      <c r="DX1" s="132"/>
      <c r="DY1" s="132"/>
      <c r="DZ1" s="132"/>
      <c r="EA1" s="132"/>
      <c r="EB1" s="132"/>
      <c r="EC1" s="132"/>
      <c r="ED1" s="132"/>
      <c r="EE1" s="132"/>
      <c r="EF1" s="132"/>
      <c r="EG1" s="132"/>
      <c r="EH1" s="132"/>
      <c r="EI1" s="132"/>
      <c r="EJ1" s="132"/>
      <c r="EK1" s="132"/>
      <c r="EL1" s="132"/>
      <c r="EM1" s="132"/>
      <c r="EN1" s="132"/>
      <c r="EO1" s="132"/>
      <c r="EP1" s="132"/>
      <c r="EQ1" s="132"/>
      <c r="ER1" s="132"/>
      <c r="ES1" s="132"/>
      <c r="ET1" s="132"/>
      <c r="EU1" s="132"/>
      <c r="EV1" s="132"/>
      <c r="EW1" s="132"/>
      <c r="EX1" s="132"/>
      <c r="EY1" s="132"/>
      <c r="EZ1" s="132"/>
      <c r="FA1" s="132"/>
      <c r="FB1" s="132"/>
      <c r="FC1" s="132"/>
      <c r="FD1" s="132"/>
      <c r="FE1" s="132"/>
      <c r="FF1" s="132"/>
      <c r="FG1" s="132"/>
      <c r="FH1" s="132"/>
      <c r="FI1" s="132"/>
    </row>
    <row r="2" spans="1:165" ht="67.5" customHeight="1" x14ac:dyDescent="0.25">
      <c r="A2" s="901" t="s">
        <v>163</v>
      </c>
      <c r="B2" s="901"/>
      <c r="C2" s="901"/>
      <c r="D2" s="901"/>
      <c r="E2" s="901"/>
      <c r="F2" s="901"/>
      <c r="G2" s="901"/>
      <c r="H2" s="902"/>
      <c r="I2" s="902"/>
      <c r="J2" s="902"/>
      <c r="K2" s="902"/>
      <c r="L2" s="902"/>
      <c r="M2" s="902"/>
      <c r="N2" s="902"/>
      <c r="O2" s="902"/>
      <c r="P2" s="902"/>
      <c r="Q2" s="132"/>
      <c r="R2" s="132"/>
      <c r="S2" s="132"/>
      <c r="T2" s="132"/>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c r="AS2" s="132"/>
      <c r="AT2" s="132"/>
      <c r="AU2" s="132"/>
      <c r="AV2" s="132"/>
      <c r="AW2" s="132"/>
      <c r="AX2" s="132"/>
      <c r="AY2" s="132"/>
      <c r="AZ2" s="132"/>
      <c r="BA2" s="132"/>
      <c r="BB2" s="132"/>
      <c r="BC2" s="132"/>
      <c r="BD2" s="132"/>
      <c r="BE2" s="132"/>
      <c r="BF2" s="132"/>
      <c r="BG2" s="132"/>
      <c r="BH2" s="132"/>
      <c r="BI2" s="132"/>
      <c r="BJ2" s="132"/>
      <c r="BK2" s="132"/>
      <c r="BL2" s="132"/>
      <c r="BM2" s="132"/>
      <c r="BN2" s="132"/>
      <c r="BO2" s="132"/>
      <c r="BP2" s="132"/>
      <c r="BQ2" s="132"/>
      <c r="BR2" s="132"/>
      <c r="BS2" s="132"/>
      <c r="BT2" s="132"/>
      <c r="BU2" s="132"/>
      <c r="BV2" s="132"/>
      <c r="BW2" s="132"/>
      <c r="BX2" s="132"/>
      <c r="BY2" s="132"/>
      <c r="BZ2" s="132"/>
      <c r="CA2" s="132"/>
      <c r="CB2" s="132"/>
      <c r="CC2" s="132"/>
      <c r="CD2" s="132"/>
      <c r="CE2" s="132"/>
      <c r="CF2" s="132"/>
      <c r="CG2" s="132"/>
      <c r="CH2" s="132"/>
      <c r="CI2" s="132"/>
      <c r="CJ2" s="132"/>
      <c r="CK2" s="132"/>
      <c r="CL2" s="132"/>
      <c r="CM2" s="132"/>
      <c r="CN2" s="132"/>
      <c r="CO2" s="132"/>
      <c r="CP2" s="132"/>
      <c r="CQ2" s="132"/>
      <c r="CR2" s="132"/>
      <c r="CS2" s="132"/>
      <c r="CT2" s="132"/>
      <c r="CU2" s="132"/>
      <c r="CV2" s="132"/>
      <c r="CW2" s="132"/>
      <c r="CX2" s="132"/>
      <c r="CY2" s="132"/>
      <c r="CZ2" s="132"/>
      <c r="DA2" s="132"/>
      <c r="DB2" s="132"/>
      <c r="DC2" s="132"/>
      <c r="DD2" s="132"/>
      <c r="DE2" s="132"/>
      <c r="DF2" s="132"/>
      <c r="DG2" s="132"/>
      <c r="DH2" s="132"/>
      <c r="DI2" s="132"/>
      <c r="DJ2" s="132"/>
      <c r="DK2" s="132"/>
      <c r="DL2" s="132"/>
      <c r="DM2" s="132"/>
      <c r="DN2" s="132"/>
      <c r="DO2" s="132"/>
      <c r="DP2" s="132"/>
      <c r="DQ2" s="132"/>
      <c r="DR2" s="132"/>
      <c r="DS2" s="132"/>
      <c r="DT2" s="132"/>
      <c r="DU2" s="132"/>
      <c r="DV2" s="132"/>
      <c r="DW2" s="132"/>
      <c r="DX2" s="132"/>
      <c r="DY2" s="132"/>
      <c r="DZ2" s="132"/>
      <c r="EA2" s="132"/>
      <c r="EB2" s="132"/>
      <c r="EC2" s="132"/>
      <c r="ED2" s="132"/>
      <c r="EE2" s="132"/>
      <c r="EF2" s="132"/>
      <c r="EG2" s="132"/>
      <c r="EH2" s="132"/>
      <c r="EI2" s="132"/>
      <c r="EJ2" s="132"/>
      <c r="EK2" s="132"/>
      <c r="EL2" s="132"/>
      <c r="EM2" s="132"/>
      <c r="EN2" s="132"/>
      <c r="EO2" s="132"/>
      <c r="EP2" s="132"/>
      <c r="EQ2" s="132"/>
      <c r="ER2" s="132"/>
      <c r="ES2" s="132"/>
      <c r="ET2" s="132"/>
      <c r="EU2" s="132"/>
      <c r="EV2" s="132"/>
      <c r="EW2" s="132"/>
      <c r="EX2" s="132"/>
      <c r="EY2" s="132"/>
      <c r="EZ2" s="132"/>
      <c r="FA2" s="132"/>
      <c r="FB2" s="132"/>
      <c r="FC2" s="132"/>
      <c r="FD2" s="132"/>
      <c r="FE2" s="132"/>
      <c r="FF2" s="132"/>
      <c r="FG2" s="132"/>
      <c r="FH2" s="132"/>
      <c r="FI2" s="132"/>
    </row>
    <row r="3" spans="1:165" ht="63" customHeight="1" x14ac:dyDescent="0.25">
      <c r="A3" s="903" t="s">
        <v>922</v>
      </c>
      <c r="B3" s="904"/>
      <c r="C3" s="904"/>
      <c r="D3" s="904"/>
      <c r="E3" s="904"/>
      <c r="F3" s="904"/>
      <c r="G3" s="904"/>
      <c r="H3" s="904"/>
      <c r="I3" s="904"/>
      <c r="J3" s="904"/>
      <c r="K3" s="904"/>
      <c r="L3" s="904"/>
      <c r="M3" s="904"/>
      <c r="N3" s="905"/>
      <c r="O3" s="905"/>
      <c r="P3" s="906"/>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32"/>
      <c r="AX3" s="132"/>
      <c r="AY3" s="132"/>
      <c r="AZ3" s="132"/>
      <c r="BA3" s="132"/>
      <c r="BB3" s="132"/>
      <c r="BC3" s="132"/>
      <c r="BD3" s="132"/>
      <c r="BE3" s="132"/>
      <c r="BF3" s="132"/>
      <c r="BG3" s="132"/>
      <c r="BH3" s="132"/>
      <c r="BI3" s="132"/>
      <c r="BJ3" s="132"/>
      <c r="BK3" s="132"/>
      <c r="BL3" s="132"/>
      <c r="BM3" s="132"/>
      <c r="BN3" s="132"/>
      <c r="BO3" s="132"/>
      <c r="BP3" s="132"/>
      <c r="BQ3" s="132"/>
      <c r="BR3" s="132"/>
      <c r="BS3" s="132"/>
      <c r="BT3" s="132"/>
      <c r="BU3" s="132"/>
      <c r="BV3" s="132"/>
      <c r="BW3" s="132"/>
      <c r="BX3" s="132"/>
      <c r="BY3" s="132"/>
      <c r="BZ3" s="132"/>
      <c r="CA3" s="132"/>
      <c r="CB3" s="132"/>
      <c r="CC3" s="132"/>
      <c r="CD3" s="132"/>
      <c r="CE3" s="132"/>
      <c r="CF3" s="132"/>
      <c r="CG3" s="132"/>
      <c r="CH3" s="132"/>
      <c r="CI3" s="132"/>
      <c r="CJ3" s="132"/>
      <c r="CK3" s="132"/>
      <c r="CL3" s="132"/>
      <c r="CM3" s="132"/>
      <c r="CN3" s="132"/>
      <c r="CO3" s="132"/>
      <c r="CP3" s="132"/>
      <c r="CQ3" s="132"/>
      <c r="CR3" s="132"/>
      <c r="CS3" s="132"/>
      <c r="CT3" s="132"/>
      <c r="CU3" s="132"/>
      <c r="CV3" s="132"/>
      <c r="CW3" s="132"/>
      <c r="CX3" s="132"/>
      <c r="CY3" s="132"/>
      <c r="CZ3" s="132"/>
      <c r="DA3" s="132"/>
      <c r="DB3" s="132"/>
      <c r="DC3" s="132"/>
      <c r="DD3" s="132"/>
      <c r="DE3" s="132"/>
      <c r="DF3" s="132"/>
      <c r="DG3" s="132"/>
      <c r="DH3" s="132"/>
      <c r="DI3" s="132"/>
      <c r="DJ3" s="132"/>
      <c r="DK3" s="132"/>
      <c r="DL3" s="132"/>
      <c r="DM3" s="132"/>
      <c r="DN3" s="132"/>
      <c r="DO3" s="132"/>
      <c r="DP3" s="132"/>
      <c r="DQ3" s="132"/>
      <c r="DR3" s="132"/>
      <c r="DS3" s="132"/>
      <c r="DT3" s="132"/>
      <c r="DU3" s="132"/>
      <c r="DV3" s="132"/>
      <c r="DW3" s="132"/>
      <c r="DX3" s="132"/>
      <c r="DY3" s="132"/>
      <c r="DZ3" s="132"/>
      <c r="EA3" s="132"/>
      <c r="EB3" s="132"/>
      <c r="EC3" s="132"/>
      <c r="ED3" s="132"/>
      <c r="EE3" s="132"/>
      <c r="EF3" s="132"/>
      <c r="EG3" s="132"/>
      <c r="EH3" s="132"/>
      <c r="EI3" s="132"/>
      <c r="EJ3" s="132"/>
      <c r="EK3" s="132"/>
      <c r="EL3" s="132"/>
      <c r="EM3" s="132"/>
      <c r="EN3" s="132"/>
      <c r="EO3" s="132"/>
      <c r="EP3" s="132"/>
      <c r="EQ3" s="132"/>
      <c r="ER3" s="132"/>
      <c r="ES3" s="132"/>
      <c r="ET3" s="132"/>
      <c r="EU3" s="132"/>
      <c r="EV3" s="132"/>
      <c r="EW3" s="132"/>
      <c r="EX3" s="132"/>
      <c r="EY3" s="132"/>
      <c r="EZ3" s="132"/>
      <c r="FA3" s="132"/>
      <c r="FB3" s="132"/>
      <c r="FC3" s="132"/>
      <c r="FD3" s="132"/>
      <c r="FE3" s="132"/>
      <c r="FF3" s="132"/>
      <c r="FG3" s="132"/>
      <c r="FH3" s="132"/>
      <c r="FI3" s="132"/>
    </row>
    <row r="4" spans="1:165" ht="21" customHeight="1" x14ac:dyDescent="0.25">
      <c r="A4" s="21"/>
      <c r="B4" s="22"/>
      <c r="C4" s="15"/>
      <c r="D4" s="907" t="s">
        <v>164</v>
      </c>
      <c r="E4" s="923"/>
      <c r="F4" s="923"/>
      <c r="G4" s="923"/>
      <c r="H4" s="923"/>
      <c r="I4" s="923"/>
      <c r="J4" s="923"/>
      <c r="K4" s="923"/>
      <c r="L4" s="923"/>
      <c r="M4" s="924"/>
      <c r="N4" s="602" t="s">
        <v>7</v>
      </c>
      <c r="O4" s="907" t="s">
        <v>165</v>
      </c>
      <c r="P4" s="908"/>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32"/>
      <c r="AX4" s="132"/>
      <c r="AY4" s="132"/>
      <c r="AZ4" s="132"/>
      <c r="BA4" s="132"/>
      <c r="BB4" s="132"/>
      <c r="BC4" s="132"/>
      <c r="BD4" s="132"/>
      <c r="BE4" s="132"/>
      <c r="BF4" s="132"/>
      <c r="BG4" s="132"/>
      <c r="BH4" s="132"/>
      <c r="BI4" s="132"/>
      <c r="BJ4" s="132"/>
      <c r="BK4" s="132"/>
      <c r="BL4" s="132"/>
      <c r="BM4" s="132"/>
      <c r="BN4" s="132"/>
      <c r="BO4" s="132"/>
      <c r="BP4" s="132"/>
      <c r="BQ4" s="132"/>
      <c r="BR4" s="132"/>
      <c r="BS4" s="132"/>
      <c r="BT4" s="132"/>
      <c r="BU4" s="132"/>
      <c r="BV4" s="132"/>
      <c r="BW4" s="132"/>
      <c r="BX4" s="132"/>
      <c r="BY4" s="132"/>
      <c r="BZ4" s="132"/>
      <c r="CA4" s="132"/>
      <c r="CB4" s="132"/>
      <c r="CC4" s="132"/>
      <c r="CD4" s="132"/>
      <c r="CE4" s="132"/>
      <c r="CF4" s="132"/>
      <c r="CG4" s="132"/>
      <c r="CH4" s="132"/>
      <c r="CI4" s="132"/>
      <c r="CJ4" s="132"/>
      <c r="CK4" s="132"/>
      <c r="CL4" s="132"/>
      <c r="CM4" s="132"/>
      <c r="CN4" s="132"/>
      <c r="CO4" s="132"/>
      <c r="CP4" s="132"/>
      <c r="CQ4" s="132"/>
      <c r="CR4" s="132"/>
      <c r="CS4" s="132"/>
      <c r="CT4" s="132"/>
      <c r="CU4" s="132"/>
      <c r="CV4" s="132"/>
      <c r="CW4" s="132"/>
      <c r="CX4" s="132"/>
      <c r="CY4" s="132"/>
      <c r="CZ4" s="132"/>
      <c r="DA4" s="132"/>
      <c r="DB4" s="132"/>
      <c r="DC4" s="132"/>
      <c r="DD4" s="132"/>
      <c r="DE4" s="132"/>
      <c r="DF4" s="132"/>
      <c r="DG4" s="132"/>
      <c r="DH4" s="132"/>
      <c r="DI4" s="132"/>
      <c r="DJ4" s="132"/>
      <c r="DK4" s="132"/>
      <c r="DL4" s="132"/>
      <c r="DM4" s="132"/>
      <c r="DN4" s="132"/>
      <c r="DO4" s="132"/>
      <c r="DP4" s="132"/>
      <c r="DQ4" s="132"/>
      <c r="DR4" s="132"/>
      <c r="DS4" s="132"/>
      <c r="DT4" s="132"/>
      <c r="DU4" s="132"/>
      <c r="DV4" s="132"/>
      <c r="DW4" s="132"/>
      <c r="DX4" s="132"/>
      <c r="DY4" s="132"/>
      <c r="DZ4" s="132"/>
      <c r="EA4" s="132"/>
      <c r="EB4" s="132"/>
      <c r="EC4" s="132"/>
      <c r="ED4" s="132"/>
      <c r="EE4" s="132"/>
      <c r="EF4" s="132"/>
      <c r="EG4" s="132"/>
      <c r="EH4" s="132"/>
      <c r="EI4" s="132"/>
      <c r="EJ4" s="132"/>
      <c r="EK4" s="132"/>
      <c r="EL4" s="132"/>
      <c r="EM4" s="132"/>
      <c r="EN4" s="132"/>
      <c r="EO4" s="132"/>
      <c r="EP4" s="132"/>
      <c r="EQ4" s="132"/>
      <c r="ER4" s="132"/>
      <c r="ES4" s="132"/>
      <c r="ET4" s="132"/>
      <c r="EU4" s="132"/>
      <c r="EV4" s="132"/>
      <c r="EW4" s="132"/>
      <c r="EX4" s="132"/>
      <c r="EY4" s="132"/>
      <c r="EZ4" s="132"/>
      <c r="FA4" s="132"/>
      <c r="FB4" s="132"/>
      <c r="FC4" s="132"/>
      <c r="FD4" s="132"/>
      <c r="FE4" s="132"/>
      <c r="FF4" s="132"/>
      <c r="FG4" s="132"/>
      <c r="FH4" s="132"/>
      <c r="FI4" s="132"/>
    </row>
    <row r="5" spans="1:165" s="4" customFormat="1" ht="39" customHeight="1" x14ac:dyDescent="0.2">
      <c r="A5" s="914" t="s">
        <v>166</v>
      </c>
      <c r="B5" s="914" t="s">
        <v>131</v>
      </c>
      <c r="C5" s="916" t="s">
        <v>1320</v>
      </c>
      <c r="D5" s="911" t="s">
        <v>20</v>
      </c>
      <c r="E5" s="911"/>
      <c r="F5" s="911" t="s">
        <v>35</v>
      </c>
      <c r="G5" s="911"/>
      <c r="H5" s="920" t="s">
        <v>167</v>
      </c>
      <c r="I5" s="921"/>
      <c r="J5" s="916" t="s">
        <v>168</v>
      </c>
      <c r="K5" s="922"/>
      <c r="L5" s="916" t="s">
        <v>31</v>
      </c>
      <c r="M5" s="922"/>
      <c r="N5" s="912" t="s">
        <v>169</v>
      </c>
      <c r="O5" s="909" t="s">
        <v>170</v>
      </c>
      <c r="P5" s="909" t="s">
        <v>171</v>
      </c>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row>
    <row r="6" spans="1:165" s="5" customFormat="1" ht="45" customHeight="1" x14ac:dyDescent="0.25">
      <c r="A6" s="915"/>
      <c r="B6" s="915"/>
      <c r="C6" s="917"/>
      <c r="D6" s="11" t="s">
        <v>172</v>
      </c>
      <c r="E6" s="601" t="s">
        <v>173</v>
      </c>
      <c r="F6" s="11" t="s">
        <v>172</v>
      </c>
      <c r="G6" s="601" t="s">
        <v>173</v>
      </c>
      <c r="H6" s="11" t="s">
        <v>172</v>
      </c>
      <c r="I6" s="601" t="s">
        <v>173</v>
      </c>
      <c r="J6" s="11" t="s">
        <v>172</v>
      </c>
      <c r="K6" s="601" t="s">
        <v>173</v>
      </c>
      <c r="L6" s="11" t="s">
        <v>172</v>
      </c>
      <c r="M6" s="601" t="s">
        <v>173</v>
      </c>
      <c r="N6" s="913"/>
      <c r="O6" s="910"/>
      <c r="P6" s="910"/>
    </row>
    <row r="7" spans="1:165" s="83" customFormat="1" x14ac:dyDescent="0.25">
      <c r="A7" s="688" t="s">
        <v>925</v>
      </c>
      <c r="B7" s="689" t="s">
        <v>412</v>
      </c>
      <c r="C7" s="690">
        <v>7358</v>
      </c>
      <c r="D7" s="692"/>
      <c r="E7" s="692">
        <v>0.5</v>
      </c>
      <c r="F7" s="692"/>
      <c r="G7" s="692"/>
      <c r="H7" s="692"/>
      <c r="I7" s="692"/>
      <c r="J7" s="692"/>
      <c r="K7" s="692"/>
      <c r="L7" s="692"/>
      <c r="M7" s="692"/>
      <c r="N7" s="692"/>
      <c r="O7" s="796"/>
      <c r="P7" s="796"/>
    </row>
    <row r="8" spans="1:165" s="83" customFormat="1" x14ac:dyDescent="0.25">
      <c r="A8" s="798" t="s">
        <v>926</v>
      </c>
      <c r="B8" s="799" t="s">
        <v>927</v>
      </c>
      <c r="C8" s="800">
        <v>5339</v>
      </c>
      <c r="D8" s="693"/>
      <c r="E8" s="693">
        <v>1</v>
      </c>
      <c r="F8" s="693"/>
      <c r="G8" s="693"/>
      <c r="H8" s="693"/>
      <c r="I8" s="693"/>
      <c r="J8" s="693"/>
      <c r="K8" s="693"/>
      <c r="L8" s="693"/>
      <c r="M8" s="693"/>
      <c r="N8" s="693"/>
      <c r="O8" s="694"/>
      <c r="P8" s="694"/>
      <c r="Q8" s="802"/>
      <c r="R8" s="802"/>
      <c r="S8" s="802"/>
      <c r="T8" s="802"/>
      <c r="U8" s="802"/>
      <c r="V8" s="802"/>
      <c r="W8" s="802"/>
      <c r="X8" s="802"/>
      <c r="Y8" s="802"/>
      <c r="Z8" s="802"/>
      <c r="AA8" s="802"/>
      <c r="AB8" s="802"/>
      <c r="AC8" s="802"/>
      <c r="AD8" s="802"/>
      <c r="AE8" s="802"/>
      <c r="AF8" s="802"/>
      <c r="AG8" s="802"/>
      <c r="AH8" s="802"/>
      <c r="AI8" s="802"/>
      <c r="AJ8" s="802"/>
      <c r="AK8" s="802"/>
      <c r="AL8" s="802"/>
      <c r="AM8" s="802"/>
      <c r="AN8" s="802"/>
      <c r="AO8" s="802"/>
      <c r="AP8" s="802"/>
      <c r="AQ8" s="802"/>
      <c r="AR8" s="802"/>
      <c r="AS8" s="802"/>
      <c r="AT8" s="802"/>
      <c r="AU8" s="802"/>
      <c r="AV8" s="802"/>
      <c r="AW8" s="802"/>
      <c r="AX8" s="802"/>
      <c r="AY8" s="802"/>
      <c r="AZ8" s="802"/>
      <c r="BA8" s="802"/>
      <c r="BB8" s="802"/>
      <c r="BC8" s="802"/>
      <c r="BD8" s="802"/>
      <c r="BE8" s="802"/>
      <c r="BF8" s="802"/>
      <c r="BG8" s="802"/>
      <c r="BH8" s="802"/>
      <c r="BI8" s="802"/>
      <c r="BJ8" s="802"/>
      <c r="BK8" s="802"/>
      <c r="BL8" s="802"/>
      <c r="BM8" s="802"/>
      <c r="BN8" s="802"/>
      <c r="BO8" s="802"/>
      <c r="BP8" s="802"/>
      <c r="BQ8" s="802"/>
      <c r="BR8" s="802"/>
      <c r="BS8" s="802"/>
      <c r="BT8" s="802"/>
      <c r="BU8" s="802"/>
      <c r="BV8" s="802"/>
      <c r="BW8" s="802"/>
      <c r="BX8" s="802"/>
      <c r="BY8" s="802"/>
      <c r="BZ8" s="802"/>
      <c r="CA8" s="802"/>
      <c r="CB8" s="802"/>
      <c r="CC8" s="802"/>
      <c r="CD8" s="802"/>
      <c r="CE8" s="802"/>
      <c r="CF8" s="802"/>
      <c r="CG8" s="802"/>
      <c r="CH8" s="802"/>
      <c r="CI8" s="802"/>
      <c r="CJ8" s="802"/>
      <c r="CK8" s="802"/>
      <c r="CL8" s="802"/>
      <c r="CM8" s="802"/>
      <c r="CN8" s="802"/>
      <c r="CO8" s="802"/>
      <c r="CP8" s="802"/>
      <c r="CQ8" s="802"/>
      <c r="CR8" s="802"/>
      <c r="CS8" s="802"/>
      <c r="CT8" s="802"/>
      <c r="CU8" s="802"/>
      <c r="CV8" s="802"/>
      <c r="CW8" s="802"/>
      <c r="CX8" s="802"/>
      <c r="CY8" s="802"/>
      <c r="CZ8" s="802"/>
      <c r="DA8" s="802"/>
      <c r="DB8" s="802"/>
      <c r="DC8" s="802"/>
      <c r="DD8" s="802"/>
      <c r="DE8" s="802"/>
      <c r="DF8" s="802"/>
      <c r="DG8" s="802"/>
      <c r="DH8" s="802"/>
      <c r="DI8" s="802"/>
      <c r="DJ8" s="802"/>
      <c r="DK8" s="802"/>
      <c r="DL8" s="802"/>
      <c r="DM8" s="802"/>
      <c r="DN8" s="802"/>
      <c r="DO8" s="802"/>
      <c r="DP8" s="802"/>
      <c r="DQ8" s="802"/>
      <c r="DR8" s="802"/>
      <c r="DS8" s="802"/>
      <c r="DT8" s="802"/>
      <c r="DU8" s="802"/>
      <c r="DV8" s="802"/>
      <c r="DW8" s="802"/>
      <c r="DX8" s="802"/>
      <c r="DY8" s="802"/>
      <c r="DZ8" s="802"/>
      <c r="EA8" s="802"/>
      <c r="EB8" s="802"/>
      <c r="EC8" s="802"/>
      <c r="ED8" s="802"/>
      <c r="EE8" s="802"/>
      <c r="EF8" s="802"/>
      <c r="EG8" s="802"/>
      <c r="EH8" s="802"/>
      <c r="EI8" s="802"/>
      <c r="EJ8" s="802"/>
      <c r="EK8" s="802"/>
      <c r="EL8" s="802"/>
      <c r="EM8" s="802"/>
      <c r="EN8" s="802"/>
      <c r="EO8" s="802"/>
      <c r="EP8" s="802"/>
      <c r="EQ8" s="802"/>
      <c r="ER8" s="802"/>
      <c r="ES8" s="802"/>
      <c r="ET8" s="802"/>
      <c r="EU8" s="802"/>
      <c r="EV8" s="802"/>
      <c r="EW8" s="802"/>
      <c r="EX8" s="802"/>
      <c r="EY8" s="802"/>
      <c r="EZ8" s="802"/>
      <c r="FA8" s="802"/>
      <c r="FB8" s="802"/>
      <c r="FC8" s="802"/>
      <c r="FD8" s="802"/>
      <c r="FE8" s="802"/>
      <c r="FF8" s="802"/>
      <c r="FG8" s="802"/>
      <c r="FH8" s="802"/>
      <c r="FI8" s="802"/>
    </row>
    <row r="9" spans="1:165" s="802" customFormat="1" x14ac:dyDescent="0.25">
      <c r="A9" s="798" t="s">
        <v>928</v>
      </c>
      <c r="B9" s="799" t="s">
        <v>881</v>
      </c>
      <c r="C9" s="800">
        <v>4793</v>
      </c>
      <c r="D9" s="693">
        <v>0.5</v>
      </c>
      <c r="E9" s="693">
        <v>0.1</v>
      </c>
      <c r="F9" s="693"/>
      <c r="G9" s="693">
        <v>0.4</v>
      </c>
      <c r="H9" s="693"/>
      <c r="I9" s="693"/>
      <c r="J9" s="693"/>
      <c r="K9" s="693"/>
      <c r="L9" s="693"/>
      <c r="M9" s="693"/>
      <c r="N9" s="693"/>
      <c r="O9" s="694"/>
      <c r="P9" s="694"/>
    </row>
    <row r="10" spans="1:165" s="802" customFormat="1" x14ac:dyDescent="0.25">
      <c r="A10" s="798" t="s">
        <v>929</v>
      </c>
      <c r="B10" s="799" t="s">
        <v>930</v>
      </c>
      <c r="C10" s="800">
        <v>4788</v>
      </c>
      <c r="D10" s="693"/>
      <c r="E10" s="693"/>
      <c r="F10" s="693">
        <v>0.3</v>
      </c>
      <c r="G10" s="693"/>
      <c r="H10" s="693"/>
      <c r="I10" s="693"/>
      <c r="J10" s="693"/>
      <c r="K10" s="693"/>
      <c r="L10" s="693"/>
      <c r="M10" s="693"/>
      <c r="N10" s="693"/>
      <c r="O10" s="694"/>
      <c r="P10" s="694"/>
    </row>
    <row r="11" spans="1:165" s="802" customFormat="1" x14ac:dyDescent="0.25">
      <c r="A11" s="798" t="s">
        <v>932</v>
      </c>
      <c r="B11" s="799" t="s">
        <v>349</v>
      </c>
      <c r="C11" s="800">
        <v>4234</v>
      </c>
      <c r="D11" s="693"/>
      <c r="E11" s="693"/>
      <c r="F11" s="693"/>
      <c r="G11" s="693"/>
      <c r="H11" s="693">
        <v>0.56399999999999995</v>
      </c>
      <c r="I11" s="693">
        <v>0.23599999999999999</v>
      </c>
      <c r="J11" s="693">
        <v>0.2</v>
      </c>
      <c r="K11" s="693"/>
      <c r="L11" s="693"/>
      <c r="M11" s="693"/>
      <c r="N11" s="693"/>
      <c r="O11" s="694"/>
      <c r="P11" s="694"/>
    </row>
    <row r="12" spans="1:165" s="802" customFormat="1" x14ac:dyDescent="0.25">
      <c r="A12" s="688" t="s">
        <v>931</v>
      </c>
      <c r="B12" s="689" t="s">
        <v>632</v>
      </c>
      <c r="C12" s="690">
        <v>4123</v>
      </c>
      <c r="D12" s="692">
        <v>0.3</v>
      </c>
      <c r="E12" s="692"/>
      <c r="F12" s="692"/>
      <c r="G12" s="692"/>
      <c r="H12" s="692"/>
      <c r="I12" s="692"/>
      <c r="J12" s="692"/>
      <c r="K12" s="692"/>
      <c r="L12" s="692"/>
      <c r="M12" s="692"/>
      <c r="N12" s="692"/>
      <c r="O12" s="796"/>
      <c r="P12" s="796"/>
      <c r="Q12" s="83"/>
      <c r="R12" s="83"/>
      <c r="S12" s="83"/>
      <c r="T12" s="83"/>
      <c r="U12" s="83"/>
      <c r="V12" s="83"/>
      <c r="W12" s="83"/>
      <c r="X12" s="83"/>
      <c r="Y12" s="83"/>
      <c r="Z12" s="83"/>
      <c r="AA12" s="83"/>
      <c r="AB12" s="83"/>
      <c r="AC12" s="83"/>
      <c r="AD12" s="83"/>
      <c r="AE12" s="83"/>
      <c r="AF12" s="83"/>
      <c r="AG12" s="83"/>
      <c r="AH12" s="83"/>
      <c r="AI12" s="83"/>
      <c r="AJ12" s="83"/>
      <c r="AK12" s="83"/>
      <c r="AL12" s="83"/>
      <c r="AM12" s="83"/>
      <c r="AN12" s="83"/>
      <c r="AO12" s="83"/>
      <c r="AP12" s="83"/>
      <c r="AQ12" s="83"/>
      <c r="AR12" s="83"/>
      <c r="AS12" s="83"/>
      <c r="AT12" s="83"/>
      <c r="AU12" s="83"/>
      <c r="AV12" s="83"/>
      <c r="AW12" s="83"/>
      <c r="AX12" s="83"/>
      <c r="AY12" s="83"/>
      <c r="AZ12" s="83"/>
      <c r="BA12" s="83"/>
      <c r="BB12" s="83"/>
      <c r="BC12" s="83"/>
      <c r="BD12" s="83"/>
      <c r="BE12" s="83"/>
      <c r="BF12" s="83"/>
      <c r="BG12" s="83"/>
      <c r="BH12" s="83"/>
      <c r="BI12" s="83"/>
      <c r="BJ12" s="83"/>
      <c r="BK12" s="83"/>
      <c r="BL12" s="83"/>
      <c r="BM12" s="83"/>
      <c r="BN12" s="83"/>
      <c r="BO12" s="83"/>
      <c r="BP12" s="83"/>
      <c r="BQ12" s="83"/>
      <c r="BR12" s="83"/>
      <c r="BS12" s="83"/>
      <c r="BT12" s="83"/>
      <c r="BU12" s="83"/>
      <c r="BV12" s="83"/>
      <c r="BW12" s="83"/>
      <c r="BX12" s="83"/>
      <c r="BY12" s="83"/>
      <c r="BZ12" s="83"/>
      <c r="CA12" s="83"/>
      <c r="CB12" s="83"/>
      <c r="CC12" s="83"/>
      <c r="CD12" s="83"/>
      <c r="CE12" s="83"/>
      <c r="CF12" s="83"/>
      <c r="CG12" s="83"/>
      <c r="CH12" s="83"/>
      <c r="CI12" s="83"/>
      <c r="CJ12" s="83"/>
      <c r="CK12" s="83"/>
      <c r="CL12" s="83"/>
      <c r="CM12" s="83"/>
      <c r="CN12" s="83"/>
      <c r="CO12" s="83"/>
      <c r="CP12" s="83"/>
      <c r="CQ12" s="83"/>
      <c r="CR12" s="83"/>
      <c r="CS12" s="83"/>
      <c r="CT12" s="83"/>
      <c r="CU12" s="83"/>
      <c r="CV12" s="83"/>
      <c r="CW12" s="83"/>
      <c r="CX12" s="83"/>
      <c r="CY12" s="83"/>
      <c r="CZ12" s="83"/>
      <c r="DA12" s="83"/>
      <c r="DB12" s="83"/>
      <c r="DC12" s="83"/>
      <c r="DD12" s="83"/>
      <c r="DE12" s="83"/>
      <c r="DF12" s="83"/>
      <c r="DG12" s="83"/>
      <c r="DH12" s="83"/>
      <c r="DI12" s="83"/>
      <c r="DJ12" s="83"/>
      <c r="DK12" s="83"/>
      <c r="DL12" s="83"/>
      <c r="DM12" s="83"/>
      <c r="DN12" s="83"/>
      <c r="DO12" s="83"/>
      <c r="DP12" s="83"/>
      <c r="DQ12" s="83"/>
      <c r="DR12" s="83"/>
      <c r="DS12" s="83"/>
      <c r="DT12" s="83"/>
      <c r="DU12" s="83"/>
      <c r="DV12" s="83"/>
      <c r="DW12" s="83"/>
      <c r="DX12" s="83"/>
      <c r="DY12" s="83"/>
      <c r="DZ12" s="83"/>
      <c r="EA12" s="83"/>
      <c r="EB12" s="83"/>
      <c r="EC12" s="83"/>
      <c r="ED12" s="83"/>
      <c r="EE12" s="83"/>
      <c r="EF12" s="83"/>
      <c r="EG12" s="83"/>
      <c r="EH12" s="83"/>
      <c r="EI12" s="83"/>
      <c r="EJ12" s="83"/>
      <c r="EK12" s="83"/>
      <c r="EL12" s="83"/>
      <c r="EM12" s="83"/>
      <c r="EN12" s="83"/>
      <c r="EO12" s="83"/>
      <c r="EP12" s="83"/>
      <c r="EQ12" s="83"/>
      <c r="ER12" s="83"/>
      <c r="ES12" s="83"/>
      <c r="ET12" s="83"/>
      <c r="EU12" s="83"/>
      <c r="EV12" s="83"/>
      <c r="EW12" s="83"/>
      <c r="EX12" s="83"/>
      <c r="EY12" s="83"/>
      <c r="EZ12" s="83"/>
      <c r="FA12" s="83"/>
      <c r="FB12" s="83"/>
      <c r="FC12" s="83"/>
      <c r="FD12" s="83"/>
      <c r="FE12" s="83"/>
      <c r="FF12" s="83"/>
      <c r="FG12" s="83"/>
      <c r="FH12" s="83"/>
      <c r="FI12" s="83"/>
    </row>
    <row r="13" spans="1:165" s="802" customFormat="1" x14ac:dyDescent="0.25">
      <c r="A13" s="806" t="s">
        <v>933</v>
      </c>
      <c r="B13" s="798" t="s">
        <v>115</v>
      </c>
      <c r="C13" s="800">
        <v>1693</v>
      </c>
      <c r="D13" s="693"/>
      <c r="E13" s="693"/>
      <c r="F13" s="693"/>
      <c r="G13" s="693"/>
      <c r="H13" s="693"/>
      <c r="I13" s="693"/>
      <c r="J13" s="693">
        <v>0.1</v>
      </c>
      <c r="K13" s="693"/>
      <c r="L13" s="693">
        <v>0.9</v>
      </c>
      <c r="M13" s="693"/>
      <c r="N13" s="693"/>
      <c r="O13" s="694"/>
      <c r="P13" s="694"/>
    </row>
    <row r="14" spans="1:165" s="802" customFormat="1" x14ac:dyDescent="0.25">
      <c r="A14" s="806" t="s">
        <v>1496</v>
      </c>
      <c r="B14" s="798" t="s">
        <v>582</v>
      </c>
      <c r="C14" s="800">
        <v>72</v>
      </c>
      <c r="D14" s="693"/>
      <c r="E14" s="693"/>
      <c r="F14" s="693"/>
      <c r="G14" s="693"/>
      <c r="H14" s="693"/>
      <c r="I14" s="693"/>
      <c r="J14" s="693">
        <v>1.2999999999999999E-2</v>
      </c>
      <c r="K14" s="693"/>
      <c r="L14" s="693">
        <v>0.4</v>
      </c>
      <c r="M14" s="693"/>
      <c r="N14" s="693"/>
      <c r="O14" s="694"/>
      <c r="P14" s="694"/>
    </row>
    <row r="15" spans="1:165" s="802" customFormat="1" x14ac:dyDescent="0.25">
      <c r="A15" s="806" t="s">
        <v>1425</v>
      </c>
      <c r="B15" s="798" t="s">
        <v>213</v>
      </c>
      <c r="C15" s="800" t="s">
        <v>1426</v>
      </c>
      <c r="D15" s="693"/>
      <c r="E15" s="693"/>
      <c r="F15" s="693"/>
      <c r="G15" s="693"/>
      <c r="H15" s="693"/>
      <c r="I15" s="693"/>
      <c r="J15" s="693"/>
      <c r="K15" s="693"/>
      <c r="L15" s="693"/>
      <c r="M15" s="693"/>
      <c r="N15" s="693"/>
      <c r="O15" s="694">
        <v>0.1</v>
      </c>
      <c r="P15" s="694" t="s">
        <v>11</v>
      </c>
    </row>
    <row r="16" spans="1:165" s="802" customFormat="1" x14ac:dyDescent="0.25">
      <c r="A16" s="806"/>
      <c r="B16" s="810"/>
      <c r="C16" s="811"/>
      <c r="D16" s="693"/>
      <c r="E16" s="693"/>
      <c r="F16" s="693"/>
      <c r="G16" s="693"/>
      <c r="H16" s="693"/>
      <c r="I16" s="693"/>
      <c r="J16" s="693"/>
      <c r="K16" s="693"/>
      <c r="L16" s="693"/>
      <c r="M16" s="693"/>
      <c r="N16" s="693"/>
      <c r="O16" s="694"/>
      <c r="P16" s="694"/>
    </row>
    <row r="17" spans="1:16" s="83" customFormat="1" x14ac:dyDescent="0.25">
      <c r="A17" s="1177" t="s">
        <v>188</v>
      </c>
      <c r="B17" s="1181"/>
      <c r="C17" s="812"/>
      <c r="D17" s="814"/>
      <c r="E17" s="814">
        <f>SUM(E7:E16)</f>
        <v>1.6</v>
      </c>
      <c r="F17" s="814"/>
      <c r="G17" s="814">
        <f>SUM(G7:G16)</f>
        <v>0.4</v>
      </c>
      <c r="H17" s="815"/>
      <c r="I17" s="815">
        <f>SUM(I7:I16)</f>
        <v>0.23599999999999999</v>
      </c>
      <c r="J17" s="815"/>
      <c r="K17" s="815">
        <f>SUM(K7:K16)</f>
        <v>0</v>
      </c>
      <c r="L17" s="815"/>
      <c r="M17" s="815">
        <f>SUM(M7:M16)</f>
        <v>0</v>
      </c>
      <c r="N17" s="812"/>
      <c r="O17" s="816"/>
      <c r="P17" s="816"/>
    </row>
    <row r="18" spans="1:16" s="83" customFormat="1" x14ac:dyDescent="0.25">
      <c r="A18" s="1182" t="s">
        <v>189</v>
      </c>
      <c r="B18" s="1183"/>
      <c r="C18" s="817"/>
      <c r="D18" s="1185">
        <f>SUM(E17+G17+I17+K17+M17)</f>
        <v>2.2359999999999998</v>
      </c>
      <c r="E18" s="1186"/>
      <c r="F18" s="1186"/>
      <c r="G18" s="1186"/>
      <c r="H18" s="1187"/>
      <c r="I18" s="1187"/>
      <c r="J18" s="1187"/>
      <c r="K18" s="1187"/>
      <c r="L18" s="1187"/>
      <c r="M18" s="1188"/>
      <c r="N18" s="817"/>
      <c r="O18" s="819"/>
      <c r="P18" s="819"/>
    </row>
    <row r="19" spans="1:16" s="825" customFormat="1" x14ac:dyDescent="0.25">
      <c r="A19" s="1177" t="s">
        <v>190</v>
      </c>
      <c r="B19" s="1178"/>
      <c r="C19" s="820"/>
      <c r="D19" s="1179">
        <f>SUM(D7:E16)</f>
        <v>2.4</v>
      </c>
      <c r="E19" s="1180"/>
      <c r="F19" s="1179">
        <f>SUM(F7:G16)</f>
        <v>0.7</v>
      </c>
      <c r="G19" s="1180"/>
      <c r="H19" s="1179">
        <f>SUM(H7:I16)</f>
        <v>0.79999999999999993</v>
      </c>
      <c r="I19" s="1180"/>
      <c r="J19" s="1179">
        <f>SUM(J7:K16)</f>
        <v>0.31300000000000006</v>
      </c>
      <c r="K19" s="1180"/>
      <c r="L19" s="1179">
        <f>SUM(L7:M16)</f>
        <v>1.3</v>
      </c>
      <c r="M19" s="1180"/>
      <c r="N19" s="822">
        <f>SUM(N7:N16)</f>
        <v>0</v>
      </c>
      <c r="O19" s="824"/>
      <c r="P19" s="824"/>
    </row>
    <row r="20" spans="1:16" s="825" customFormat="1" x14ac:dyDescent="0.25">
      <c r="A20" s="826" t="s">
        <v>191</v>
      </c>
      <c r="B20" s="827">
        <f>D19/(D19+F19+H19+J19)*100</f>
        <v>56.966532162354625</v>
      </c>
      <c r="C20" s="821"/>
      <c r="D20" s="821"/>
      <c r="E20" s="821"/>
      <c r="F20" s="821"/>
      <c r="G20" s="821"/>
      <c r="H20" s="821"/>
      <c r="I20" s="821"/>
      <c r="J20" s="821"/>
      <c r="K20" s="821"/>
      <c r="L20" s="821"/>
      <c r="M20" s="821"/>
      <c r="N20" s="821"/>
      <c r="O20" s="828"/>
      <c r="P20" s="828"/>
    </row>
    <row r="21" spans="1:16" s="83" customFormat="1" x14ac:dyDescent="0.25">
      <c r="A21" s="115"/>
      <c r="B21" s="115"/>
      <c r="C21" s="611"/>
      <c r="D21" s="611"/>
      <c r="E21" s="611"/>
      <c r="F21" s="611"/>
      <c r="G21" s="611"/>
      <c r="H21" s="611"/>
      <c r="I21" s="611"/>
      <c r="J21" s="611"/>
      <c r="K21" s="611"/>
      <c r="L21" s="611"/>
      <c r="M21" s="611"/>
      <c r="N21" s="611"/>
      <c r="O21" s="115"/>
      <c r="P21" s="115"/>
    </row>
    <row r="22" spans="1:16" s="825" customFormat="1" x14ac:dyDescent="0.25">
      <c r="A22" s="829" t="s">
        <v>192</v>
      </c>
      <c r="B22" s="829"/>
      <c r="C22" s="830"/>
      <c r="D22" s="830"/>
      <c r="E22" s="830"/>
      <c r="F22" s="830"/>
      <c r="G22" s="830"/>
      <c r="H22" s="830"/>
      <c r="I22" s="830"/>
      <c r="J22" s="830"/>
      <c r="K22" s="830"/>
      <c r="L22" s="830"/>
      <c r="M22" s="830"/>
      <c r="N22" s="830"/>
      <c r="O22" s="831"/>
      <c r="P22" s="829"/>
    </row>
    <row r="23" spans="1:16" s="83" customFormat="1" x14ac:dyDescent="0.25">
      <c r="A23" s="115" t="s">
        <v>1494</v>
      </c>
      <c r="B23" s="115"/>
      <c r="C23" s="611"/>
      <c r="D23" s="611"/>
      <c r="E23" s="611"/>
      <c r="F23" s="611"/>
      <c r="G23" s="611"/>
      <c r="H23" s="611"/>
      <c r="I23" s="611"/>
      <c r="J23" s="611"/>
      <c r="K23" s="611"/>
      <c r="L23" s="611"/>
      <c r="M23" s="611"/>
      <c r="N23" s="611"/>
      <c r="O23" s="832"/>
      <c r="P23" s="115"/>
    </row>
    <row r="24" spans="1:16" s="83" customFormat="1" x14ac:dyDescent="0.25">
      <c r="A24" s="115" t="s">
        <v>1495</v>
      </c>
      <c r="B24" s="115"/>
      <c r="C24" s="611"/>
      <c r="D24" s="611"/>
      <c r="E24" s="611"/>
      <c r="F24" s="611"/>
      <c r="G24" s="611"/>
      <c r="H24" s="611"/>
      <c r="I24" s="611"/>
      <c r="J24" s="611"/>
      <c r="K24" s="611"/>
      <c r="L24" s="611"/>
      <c r="M24" s="611"/>
      <c r="N24" s="611"/>
      <c r="O24" s="832"/>
      <c r="P24" s="115"/>
    </row>
    <row r="25" spans="1:16" s="83" customFormat="1" x14ac:dyDescent="0.25">
      <c r="A25" s="115" t="s">
        <v>934</v>
      </c>
      <c r="B25" s="115"/>
      <c r="C25" s="611"/>
      <c r="D25" s="611"/>
      <c r="E25" s="611"/>
      <c r="F25" s="611"/>
      <c r="G25" s="611"/>
      <c r="H25" s="611"/>
      <c r="I25" s="611"/>
      <c r="J25" s="611"/>
      <c r="K25" s="611"/>
      <c r="L25" s="611"/>
      <c r="M25" s="611"/>
      <c r="N25" s="611"/>
      <c r="O25" s="115"/>
      <c r="P25" s="115"/>
    </row>
    <row r="26" spans="1:16" s="83" customFormat="1" x14ac:dyDescent="0.25">
      <c r="A26" s="115" t="s">
        <v>935</v>
      </c>
      <c r="B26" s="115"/>
      <c r="C26" s="611"/>
      <c r="D26" s="611"/>
      <c r="E26" s="611"/>
      <c r="F26" s="611"/>
      <c r="G26" s="611"/>
      <c r="H26" s="611"/>
      <c r="I26" s="611"/>
      <c r="J26" s="611"/>
      <c r="K26" s="611"/>
      <c r="L26" s="611"/>
      <c r="M26" s="611"/>
      <c r="N26" s="611"/>
      <c r="O26" s="115"/>
      <c r="P26" s="115"/>
    </row>
    <row r="27" spans="1:16" s="83" customFormat="1" x14ac:dyDescent="0.25">
      <c r="A27" s="115"/>
      <c r="B27" s="115"/>
      <c r="C27" s="611"/>
      <c r="D27" s="611"/>
      <c r="E27" s="611"/>
      <c r="F27" s="611"/>
      <c r="G27" s="611"/>
      <c r="H27" s="611"/>
      <c r="I27" s="611"/>
      <c r="J27" s="611"/>
      <c r="K27" s="611"/>
      <c r="L27" s="611"/>
      <c r="M27" s="611"/>
      <c r="N27" s="611"/>
      <c r="O27" s="115"/>
      <c r="P27" s="115"/>
    </row>
    <row r="28" spans="1:16" s="115" customFormat="1" x14ac:dyDescent="0.25">
      <c r="C28" s="611"/>
      <c r="D28" s="611"/>
      <c r="E28" s="611"/>
      <c r="F28" s="611"/>
      <c r="G28" s="611"/>
      <c r="H28" s="611"/>
      <c r="I28" s="611"/>
      <c r="J28" s="611"/>
      <c r="K28" s="611"/>
      <c r="L28" s="611"/>
      <c r="M28" s="611"/>
      <c r="N28" s="611"/>
    </row>
    <row r="29" spans="1:16" s="115" customFormat="1" x14ac:dyDescent="0.25">
      <c r="C29" s="611"/>
      <c r="D29" s="611"/>
      <c r="E29" s="611"/>
      <c r="F29" s="611"/>
      <c r="G29" s="611"/>
      <c r="H29" s="611"/>
      <c r="I29" s="611"/>
      <c r="J29" s="611"/>
      <c r="K29" s="611"/>
      <c r="L29" s="611"/>
      <c r="M29" s="611"/>
      <c r="N29" s="611"/>
    </row>
    <row r="30" spans="1:16" s="277" customFormat="1" x14ac:dyDescent="0.25">
      <c r="A30" s="310"/>
      <c r="B30" s="310"/>
      <c r="C30" s="2"/>
      <c r="D30" s="2"/>
      <c r="E30" s="2"/>
      <c r="F30" s="2"/>
      <c r="G30" s="2"/>
      <c r="H30" s="2"/>
      <c r="I30" s="2"/>
      <c r="J30" s="2"/>
      <c r="K30" s="2"/>
      <c r="L30" s="2"/>
      <c r="M30" s="2"/>
      <c r="N30" s="2"/>
      <c r="O30" s="310"/>
      <c r="P30" s="310"/>
    </row>
    <row r="31" spans="1:16" s="277" customFormat="1" x14ac:dyDescent="0.25">
      <c r="A31" s="310"/>
      <c r="B31" s="310"/>
      <c r="C31" s="2"/>
      <c r="D31" s="2"/>
      <c r="E31" s="2"/>
      <c r="F31" s="2"/>
      <c r="G31" s="2"/>
      <c r="H31" s="2"/>
      <c r="I31" s="2"/>
      <c r="J31" s="2"/>
      <c r="K31" s="2"/>
      <c r="L31" s="2"/>
      <c r="M31" s="2"/>
      <c r="N31" s="2"/>
      <c r="O31" s="310"/>
      <c r="P31" s="310"/>
    </row>
    <row r="32" spans="1:16" s="277" customFormat="1" x14ac:dyDescent="0.25">
      <c r="A32" s="310"/>
      <c r="B32" s="310"/>
      <c r="C32" s="2"/>
      <c r="D32" s="2"/>
      <c r="E32" s="2"/>
      <c r="F32" s="2"/>
      <c r="G32" s="2"/>
      <c r="H32" s="2"/>
      <c r="I32" s="2"/>
      <c r="J32" s="2"/>
      <c r="K32" s="2"/>
      <c r="L32" s="2"/>
      <c r="M32" s="2"/>
      <c r="N32" s="2"/>
      <c r="O32" s="310"/>
      <c r="P32" s="310"/>
    </row>
    <row r="33" spans="1:16" s="277" customFormat="1" x14ac:dyDescent="0.25">
      <c r="A33" s="310"/>
      <c r="B33" s="310"/>
      <c r="C33" s="2"/>
      <c r="D33" s="2"/>
      <c r="E33" s="2"/>
      <c r="F33" s="2"/>
      <c r="G33" s="2"/>
      <c r="H33" s="2"/>
      <c r="I33" s="2"/>
      <c r="J33" s="2"/>
      <c r="K33" s="2"/>
      <c r="L33" s="2"/>
      <c r="M33" s="2"/>
      <c r="N33" s="2"/>
      <c r="O33" s="310"/>
      <c r="P33" s="310"/>
    </row>
    <row r="34" spans="1:16" s="277" customFormat="1" x14ac:dyDescent="0.25">
      <c r="A34" s="310" t="s">
        <v>235</v>
      </c>
      <c r="B34" s="310"/>
      <c r="C34" s="2"/>
      <c r="D34" s="2"/>
      <c r="E34" s="2"/>
      <c r="F34" s="2"/>
      <c r="G34" s="2"/>
      <c r="H34" s="2"/>
      <c r="I34" s="2"/>
      <c r="J34" s="2"/>
      <c r="K34" s="2"/>
      <c r="L34" s="2"/>
      <c r="M34" s="2"/>
      <c r="N34" s="2"/>
    </row>
    <row r="35" spans="1:16" s="277" customFormat="1" x14ac:dyDescent="0.25">
      <c r="A35" s="310"/>
      <c r="B35" s="310"/>
      <c r="C35" s="2"/>
      <c r="D35" s="2"/>
      <c r="E35" s="2"/>
      <c r="F35" s="2"/>
      <c r="G35" s="2"/>
      <c r="H35" s="2"/>
      <c r="I35" s="2"/>
      <c r="J35" s="2"/>
      <c r="K35" s="2"/>
      <c r="L35" s="2"/>
      <c r="M35" s="2"/>
      <c r="N35" s="2"/>
    </row>
    <row r="36" spans="1:16" s="277" customFormat="1" x14ac:dyDescent="0.25">
      <c r="A36" s="310"/>
      <c r="B36" s="310"/>
      <c r="C36" s="2"/>
      <c r="D36" s="2"/>
      <c r="E36" s="2"/>
      <c r="F36" s="2"/>
      <c r="G36" s="2"/>
      <c r="H36" s="2"/>
      <c r="I36" s="2"/>
      <c r="J36" s="2"/>
      <c r="K36" s="2"/>
      <c r="L36" s="2"/>
      <c r="M36" s="2"/>
      <c r="N36" s="2"/>
    </row>
    <row r="37" spans="1:16" s="277" customFormat="1" x14ac:dyDescent="0.25">
      <c r="A37" s="310"/>
      <c r="B37" s="310"/>
      <c r="C37" s="2"/>
      <c r="D37" s="2"/>
      <c r="E37" s="2"/>
      <c r="F37" s="2"/>
      <c r="G37" s="2"/>
      <c r="H37" s="2"/>
      <c r="I37" s="2"/>
      <c r="J37" s="2"/>
      <c r="K37" s="2"/>
      <c r="L37" s="2"/>
      <c r="M37" s="2"/>
      <c r="N37" s="2"/>
    </row>
    <row r="38" spans="1:16" s="277" customFormat="1" x14ac:dyDescent="0.25">
      <c r="A38" s="310"/>
      <c r="B38" s="310"/>
      <c r="C38" s="2"/>
      <c r="D38" s="2"/>
      <c r="E38" s="2"/>
      <c r="F38" s="2"/>
      <c r="G38" s="2"/>
      <c r="H38" s="2"/>
      <c r="I38" s="2"/>
      <c r="J38" s="2"/>
      <c r="K38" s="2"/>
      <c r="L38" s="2"/>
      <c r="M38" s="2"/>
      <c r="N38" s="2"/>
    </row>
    <row r="39" spans="1:16" s="277" customFormat="1" x14ac:dyDescent="0.25">
      <c r="A39" s="310"/>
      <c r="B39" s="310"/>
      <c r="C39" s="2"/>
      <c r="D39" s="2"/>
      <c r="E39" s="2"/>
      <c r="F39" s="2"/>
      <c r="G39" s="2"/>
      <c r="H39" s="2"/>
      <c r="I39" s="2"/>
      <c r="J39" s="2"/>
      <c r="K39" s="2"/>
      <c r="L39" s="2"/>
      <c r="M39" s="2"/>
      <c r="N39" s="2"/>
    </row>
    <row r="40" spans="1:16" s="277" customFormat="1" x14ac:dyDescent="0.25">
      <c r="A40" s="310"/>
      <c r="B40" s="310"/>
      <c r="C40" s="2"/>
      <c r="D40" s="2"/>
      <c r="E40" s="2"/>
      <c r="F40" s="2"/>
      <c r="G40" s="2"/>
      <c r="H40" s="2"/>
      <c r="I40" s="2"/>
      <c r="J40" s="2"/>
      <c r="K40" s="2"/>
      <c r="L40" s="2"/>
      <c r="M40" s="2"/>
      <c r="N40" s="2"/>
    </row>
    <row r="41" spans="1:16" s="277" customFormat="1" x14ac:dyDescent="0.25">
      <c r="A41" s="310"/>
      <c r="B41" s="310"/>
      <c r="C41" s="2"/>
      <c r="D41" s="2"/>
      <c r="E41" s="2"/>
      <c r="F41" s="2"/>
      <c r="G41" s="2"/>
      <c r="H41" s="2"/>
      <c r="I41" s="2"/>
      <c r="J41" s="2"/>
      <c r="K41" s="2"/>
      <c r="L41" s="2"/>
      <c r="M41" s="2"/>
      <c r="N41" s="2"/>
    </row>
    <row r="42" spans="1:16" s="277" customFormat="1" x14ac:dyDescent="0.25">
      <c r="A42" s="310"/>
      <c r="B42" s="310"/>
      <c r="C42" s="2"/>
      <c r="D42" s="2"/>
      <c r="E42" s="2"/>
      <c r="F42" s="2"/>
      <c r="G42" s="2"/>
      <c r="H42" s="2"/>
      <c r="I42" s="2"/>
      <c r="J42" s="2"/>
      <c r="K42" s="2"/>
      <c r="L42" s="2"/>
      <c r="M42" s="2"/>
      <c r="N42" s="2"/>
    </row>
    <row r="43" spans="1:16" s="277" customFormat="1" x14ac:dyDescent="0.25">
      <c r="A43" s="310"/>
      <c r="B43" s="310"/>
      <c r="C43" s="2"/>
      <c r="D43" s="2"/>
      <c r="E43" s="2"/>
      <c r="F43" s="2"/>
      <c r="G43" s="2"/>
      <c r="H43" s="2"/>
      <c r="I43" s="2"/>
      <c r="J43" s="2"/>
      <c r="K43" s="2"/>
      <c r="L43" s="2"/>
      <c r="M43" s="2"/>
      <c r="N43" s="2"/>
    </row>
    <row r="44" spans="1:16" s="277" customFormat="1" x14ac:dyDescent="0.25">
      <c r="A44" s="310"/>
      <c r="B44" s="310"/>
      <c r="C44" s="2"/>
      <c r="D44" s="2"/>
      <c r="E44" s="2"/>
      <c r="F44" s="2"/>
      <c r="G44" s="2"/>
      <c r="H44" s="2"/>
      <c r="I44" s="2"/>
      <c r="J44" s="2"/>
      <c r="K44" s="2"/>
      <c r="L44" s="2"/>
      <c r="M44" s="2"/>
      <c r="N44" s="2"/>
    </row>
    <row r="45" spans="1:16" s="277" customFormat="1" x14ac:dyDescent="0.25">
      <c r="A45" s="310"/>
      <c r="B45" s="310"/>
      <c r="C45" s="2"/>
      <c r="D45" s="2"/>
      <c r="E45" s="2"/>
      <c r="F45" s="2"/>
      <c r="G45" s="2"/>
      <c r="H45" s="2"/>
      <c r="I45" s="2"/>
      <c r="J45" s="2"/>
      <c r="K45" s="2"/>
      <c r="L45" s="2"/>
      <c r="M45" s="2"/>
      <c r="N45" s="2"/>
    </row>
    <row r="46" spans="1:16" s="277" customFormat="1" x14ac:dyDescent="0.25">
      <c r="A46" s="310"/>
      <c r="B46" s="310"/>
      <c r="C46" s="2"/>
      <c r="D46" s="2"/>
      <c r="E46" s="2"/>
      <c r="F46" s="2"/>
      <c r="G46" s="2"/>
      <c r="H46" s="2"/>
      <c r="I46" s="2"/>
      <c r="J46" s="2"/>
      <c r="K46" s="2"/>
      <c r="L46" s="2"/>
      <c r="M46" s="2"/>
      <c r="N46" s="2"/>
    </row>
    <row r="47" spans="1:16" s="277" customFormat="1" x14ac:dyDescent="0.25">
      <c r="A47" s="310"/>
      <c r="B47" s="310"/>
      <c r="C47" s="2"/>
      <c r="D47" s="2"/>
      <c r="E47" s="2"/>
      <c r="F47" s="2"/>
      <c r="G47" s="2"/>
      <c r="H47" s="2"/>
      <c r="I47" s="2"/>
      <c r="J47" s="2"/>
      <c r="K47" s="2"/>
      <c r="L47" s="2"/>
      <c r="M47" s="2"/>
      <c r="N47" s="2"/>
    </row>
    <row r="48" spans="1:16" s="277" customFormat="1" x14ac:dyDescent="0.25">
      <c r="A48" s="310"/>
      <c r="B48" s="310"/>
      <c r="C48" s="2"/>
      <c r="D48" s="2"/>
      <c r="E48" s="2"/>
      <c r="F48" s="2"/>
      <c r="G48" s="2"/>
      <c r="H48" s="2"/>
      <c r="I48" s="2"/>
      <c r="J48" s="2"/>
      <c r="K48" s="2"/>
      <c r="L48" s="2"/>
      <c r="M48" s="2"/>
      <c r="N48" s="2"/>
    </row>
    <row r="49" spans="1:16" s="277" customFormat="1" x14ac:dyDescent="0.25">
      <c r="A49" s="310"/>
      <c r="B49" s="310"/>
      <c r="C49" s="2"/>
      <c r="D49" s="2"/>
      <c r="E49" s="2"/>
      <c r="F49" s="2"/>
      <c r="G49" s="2"/>
      <c r="H49" s="2"/>
      <c r="I49" s="2"/>
      <c r="J49" s="2"/>
      <c r="K49" s="2"/>
      <c r="L49" s="2"/>
      <c r="M49" s="2"/>
      <c r="N49" s="2"/>
    </row>
    <row r="50" spans="1:16" s="277" customFormat="1" x14ac:dyDescent="0.25">
      <c r="C50" s="2"/>
      <c r="D50" s="2"/>
      <c r="E50" s="2"/>
      <c r="F50" s="2"/>
      <c r="G50" s="2"/>
      <c r="H50" s="2"/>
      <c r="I50" s="2"/>
      <c r="J50" s="2"/>
      <c r="K50" s="2"/>
      <c r="L50" s="2"/>
      <c r="M50" s="2"/>
      <c r="N50" s="2"/>
      <c r="O50" s="310"/>
      <c r="P50" s="310"/>
    </row>
    <row r="51" spans="1:16" s="277" customFormat="1" x14ac:dyDescent="0.25">
      <c r="C51" s="2"/>
      <c r="D51" s="2"/>
      <c r="E51" s="2"/>
      <c r="F51" s="2"/>
      <c r="G51" s="2"/>
      <c r="H51" s="2"/>
      <c r="I51" s="2"/>
      <c r="J51" s="2"/>
      <c r="K51" s="2"/>
      <c r="L51" s="2"/>
      <c r="M51" s="2"/>
      <c r="N51" s="2"/>
      <c r="O51" s="310"/>
      <c r="P51" s="310"/>
    </row>
    <row r="52" spans="1:16" s="277" customFormat="1" x14ac:dyDescent="0.25">
      <c r="C52" s="2"/>
      <c r="D52" s="2"/>
      <c r="E52" s="2"/>
      <c r="F52" s="2"/>
      <c r="G52" s="2"/>
      <c r="H52" s="2"/>
      <c r="I52" s="2"/>
      <c r="J52" s="2"/>
      <c r="K52" s="2"/>
      <c r="L52" s="2"/>
      <c r="M52" s="2"/>
      <c r="N52" s="2"/>
      <c r="O52" s="310"/>
      <c r="P52" s="310"/>
    </row>
    <row r="53" spans="1:16" s="277" customFormat="1" x14ac:dyDescent="0.25">
      <c r="C53" s="2"/>
      <c r="D53" s="2"/>
      <c r="E53" s="2"/>
      <c r="F53" s="2"/>
      <c r="G53" s="2"/>
      <c r="H53" s="2"/>
      <c r="I53" s="2"/>
      <c r="J53" s="2"/>
      <c r="K53" s="2"/>
      <c r="L53" s="2"/>
      <c r="M53" s="2"/>
      <c r="N53" s="2"/>
      <c r="O53" s="310"/>
      <c r="P53" s="310"/>
    </row>
    <row r="54" spans="1:16" s="277" customFormat="1" x14ac:dyDescent="0.25">
      <c r="C54" s="2"/>
      <c r="D54" s="2"/>
      <c r="E54" s="2"/>
      <c r="F54" s="2"/>
      <c r="G54" s="2"/>
      <c r="H54" s="2"/>
      <c r="I54" s="2"/>
      <c r="J54" s="2"/>
      <c r="K54" s="2"/>
      <c r="L54" s="2"/>
      <c r="M54" s="2"/>
      <c r="N54" s="2"/>
      <c r="O54" s="310"/>
      <c r="P54" s="310"/>
    </row>
    <row r="55" spans="1:16" s="277" customFormat="1" x14ac:dyDescent="0.25">
      <c r="C55" s="2"/>
      <c r="D55" s="2"/>
      <c r="E55" s="2"/>
      <c r="F55" s="2"/>
      <c r="G55" s="2"/>
      <c r="H55" s="2"/>
      <c r="I55" s="2"/>
      <c r="J55" s="2"/>
      <c r="K55" s="2"/>
      <c r="L55" s="2"/>
      <c r="M55" s="2"/>
      <c r="N55" s="2"/>
      <c r="O55" s="310"/>
      <c r="P55" s="310"/>
    </row>
    <row r="56" spans="1:16" s="277" customFormat="1" x14ac:dyDescent="0.25">
      <c r="C56" s="2"/>
      <c r="D56" s="2"/>
      <c r="E56" s="2"/>
      <c r="F56" s="2"/>
      <c r="G56" s="2"/>
      <c r="H56" s="2"/>
      <c r="I56" s="2"/>
      <c r="J56" s="2"/>
      <c r="K56" s="2"/>
      <c r="L56" s="2"/>
      <c r="M56" s="2"/>
      <c r="N56" s="2"/>
      <c r="O56" s="310"/>
      <c r="P56" s="310"/>
    </row>
    <row r="57" spans="1:16" s="277" customFormat="1" x14ac:dyDescent="0.25">
      <c r="C57" s="2"/>
      <c r="D57" s="2"/>
      <c r="E57" s="2"/>
      <c r="F57" s="2"/>
      <c r="G57" s="2"/>
      <c r="H57" s="2"/>
      <c r="I57" s="2"/>
      <c r="J57" s="2"/>
      <c r="K57" s="2"/>
      <c r="L57" s="2"/>
      <c r="M57" s="2"/>
      <c r="N57" s="2"/>
      <c r="O57" s="310"/>
      <c r="P57" s="310"/>
    </row>
    <row r="58" spans="1:16" s="277" customFormat="1" x14ac:dyDescent="0.25">
      <c r="C58" s="2"/>
      <c r="D58" s="2"/>
      <c r="E58" s="2"/>
      <c r="F58" s="2"/>
      <c r="G58" s="2"/>
      <c r="H58" s="2"/>
      <c r="I58" s="2"/>
      <c r="J58" s="2"/>
      <c r="K58" s="2"/>
      <c r="L58" s="2"/>
      <c r="M58" s="2"/>
      <c r="N58" s="2"/>
      <c r="O58" s="310"/>
      <c r="P58" s="310"/>
    </row>
    <row r="59" spans="1:16" s="277" customFormat="1" x14ac:dyDescent="0.25">
      <c r="C59" s="2"/>
      <c r="D59" s="2"/>
      <c r="E59" s="2"/>
      <c r="F59" s="2"/>
      <c r="G59" s="2"/>
      <c r="H59" s="2"/>
      <c r="I59" s="2"/>
      <c r="J59" s="2"/>
      <c r="K59" s="2"/>
      <c r="L59" s="2"/>
      <c r="M59" s="2"/>
      <c r="N59" s="2"/>
      <c r="O59" s="310"/>
      <c r="P59" s="310"/>
    </row>
    <row r="60" spans="1:16" x14ac:dyDescent="0.25">
      <c r="O60" s="6"/>
      <c r="P60" s="6"/>
    </row>
    <row r="61" spans="1:16" x14ac:dyDescent="0.25">
      <c r="O61" s="6"/>
      <c r="P61" s="6"/>
    </row>
    <row r="62" spans="1:16" x14ac:dyDescent="0.25">
      <c r="O62" s="6"/>
      <c r="P62" s="6"/>
    </row>
    <row r="63" spans="1:16" x14ac:dyDescent="0.25">
      <c r="O63" s="6"/>
      <c r="P63" s="6"/>
    </row>
    <row r="64" spans="1:16" x14ac:dyDescent="0.25">
      <c r="O64" s="6"/>
      <c r="P64" s="6"/>
    </row>
    <row r="65" spans="15:16" x14ac:dyDescent="0.25">
      <c r="O65" s="6"/>
      <c r="P65" s="6"/>
    </row>
    <row r="66" spans="15:16" x14ac:dyDescent="0.25">
      <c r="O66" s="6"/>
      <c r="P66" s="6"/>
    </row>
    <row r="67" spans="15:16" x14ac:dyDescent="0.25">
      <c r="O67" s="6"/>
      <c r="P67" s="6"/>
    </row>
    <row r="68" spans="15:16" x14ac:dyDescent="0.25">
      <c r="O68" s="6"/>
      <c r="P68" s="6"/>
    </row>
    <row r="69" spans="15:16" x14ac:dyDescent="0.25">
      <c r="O69" s="6"/>
      <c r="P69" s="6"/>
    </row>
    <row r="70" spans="15:16" x14ac:dyDescent="0.25">
      <c r="O70" s="6"/>
      <c r="P70" s="6"/>
    </row>
    <row r="71" spans="15:16" x14ac:dyDescent="0.25">
      <c r="O71" s="6"/>
      <c r="P71" s="6"/>
    </row>
    <row r="72" spans="15:16" x14ac:dyDescent="0.25">
      <c r="O72" s="6"/>
      <c r="P72" s="6"/>
    </row>
    <row r="73" spans="15:16" x14ac:dyDescent="0.25">
      <c r="O73" s="6"/>
      <c r="P73" s="6"/>
    </row>
    <row r="74" spans="15:16" x14ac:dyDescent="0.25">
      <c r="O74" s="6"/>
      <c r="P74" s="6"/>
    </row>
    <row r="75" spans="15:16" x14ac:dyDescent="0.25">
      <c r="O75" s="6"/>
      <c r="P75" s="6"/>
    </row>
    <row r="76" spans="15:16" x14ac:dyDescent="0.25">
      <c r="O76" s="6"/>
      <c r="P76" s="6"/>
    </row>
    <row r="77" spans="15:16" x14ac:dyDescent="0.25">
      <c r="O77" s="6"/>
      <c r="P77" s="6"/>
    </row>
    <row r="78" spans="15:16" x14ac:dyDescent="0.25">
      <c r="O78" s="6"/>
      <c r="P78" s="6"/>
    </row>
    <row r="79" spans="15:16" x14ac:dyDescent="0.25">
      <c r="O79" s="6"/>
      <c r="P79" s="6"/>
    </row>
    <row r="80" spans="15:16" x14ac:dyDescent="0.25">
      <c r="O80" s="6"/>
      <c r="P80" s="6"/>
    </row>
    <row r="81" spans="15:16" x14ac:dyDescent="0.25">
      <c r="O81" s="6"/>
      <c r="P81" s="6"/>
    </row>
    <row r="82" spans="15:16" x14ac:dyDescent="0.25">
      <c r="O82" s="6"/>
      <c r="P82" s="6"/>
    </row>
    <row r="83" spans="15:16" x14ac:dyDescent="0.25">
      <c r="O83" s="6"/>
      <c r="P83" s="6"/>
    </row>
    <row r="84" spans="15:16" x14ac:dyDescent="0.25">
      <c r="O84" s="6"/>
      <c r="P84" s="6"/>
    </row>
    <row r="85" spans="15:16" x14ac:dyDescent="0.25">
      <c r="O85" s="6"/>
      <c r="P85" s="6"/>
    </row>
    <row r="86" spans="15:16" x14ac:dyDescent="0.25">
      <c r="O86" s="6"/>
      <c r="P86" s="6"/>
    </row>
    <row r="87" spans="15:16" x14ac:dyDescent="0.25">
      <c r="O87" s="6"/>
      <c r="P87" s="6"/>
    </row>
    <row r="88" spans="15:16" x14ac:dyDescent="0.25">
      <c r="O88" s="6"/>
      <c r="P88" s="6"/>
    </row>
    <row r="89" spans="15:16" x14ac:dyDescent="0.25">
      <c r="O89" s="6"/>
      <c r="P89" s="6"/>
    </row>
    <row r="90" spans="15:16" x14ac:dyDescent="0.25">
      <c r="O90" s="6"/>
      <c r="P90" s="6"/>
    </row>
    <row r="91" spans="15:16" x14ac:dyDescent="0.25">
      <c r="O91" s="6"/>
      <c r="P91" s="6"/>
    </row>
    <row r="92" spans="15:16" x14ac:dyDescent="0.25">
      <c r="O92" s="6"/>
      <c r="P92" s="6"/>
    </row>
    <row r="93" spans="15:16" x14ac:dyDescent="0.25">
      <c r="O93" s="6"/>
      <c r="P93" s="6"/>
    </row>
    <row r="94" spans="15:16" x14ac:dyDescent="0.25">
      <c r="O94" s="6"/>
      <c r="P94" s="6"/>
    </row>
    <row r="95" spans="15:16" x14ac:dyDescent="0.25">
      <c r="O95" s="6"/>
      <c r="P95" s="6"/>
    </row>
    <row r="96" spans="15:16" x14ac:dyDescent="0.25">
      <c r="O96" s="6"/>
      <c r="P96" s="6"/>
    </row>
  </sheetData>
  <sortState xmlns:xlrd2="http://schemas.microsoft.com/office/spreadsheetml/2017/richdata2" ref="A11:FI12">
    <sortCondition descending="1" ref="C11:C12"/>
  </sortState>
  <mergeCells count="24">
    <mergeCell ref="A19:B19"/>
    <mergeCell ref="N5:N6"/>
    <mergeCell ref="D19:E19"/>
    <mergeCell ref="F19:G19"/>
    <mergeCell ref="A17:B17"/>
    <mergeCell ref="A18:B18"/>
    <mergeCell ref="J5:K5"/>
    <mergeCell ref="L5:M5"/>
    <mergeCell ref="H19:I19"/>
    <mergeCell ref="J19:K19"/>
    <mergeCell ref="L19:M19"/>
    <mergeCell ref="D18:M18"/>
    <mergeCell ref="A2:P2"/>
    <mergeCell ref="A3:P3"/>
    <mergeCell ref="A5:A6"/>
    <mergeCell ref="B5:B6"/>
    <mergeCell ref="C5:C6"/>
    <mergeCell ref="D5:E5"/>
    <mergeCell ref="F5:G5"/>
    <mergeCell ref="P5:P6"/>
    <mergeCell ref="O5:O6"/>
    <mergeCell ref="O4:P4"/>
    <mergeCell ref="H5:I5"/>
    <mergeCell ref="D4:M4"/>
  </mergeCells>
  <phoneticPr fontId="0" type="noConversion"/>
  <dataValidations disablePrompts="1" count="1">
    <dataValidation type="decimal" allowBlank="1" showInputMessage="1" showErrorMessage="1" sqref="D7:O16" xr:uid="{00000000-0002-0000-2D00-000000000000}">
      <formula1>0</formula1>
      <formula2>1</formula2>
    </dataValidation>
  </dataValidations>
  <pageMargins left="0.78740157480314965" right="0.78740157480314965" top="0.98425196850393704" bottom="0.98425196850393704" header="0.51181102362204722" footer="0.51181102362204722"/>
  <pageSetup paperSize="9" scale="70" orientation="landscape" r:id="rId1"/>
  <headerFooter alignWithMargins="0">
    <oddFooter>&amp;R51</oddFooter>
  </headerFooter>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Feuil49">
    <tabColor rgb="FF097D5F"/>
  </sheetPr>
  <dimension ref="A1:FI800"/>
  <sheetViews>
    <sheetView topLeftCell="A4" zoomScale="80" zoomScaleNormal="80" workbookViewId="0">
      <selection activeCell="N16" sqref="N16"/>
    </sheetView>
  </sheetViews>
  <sheetFormatPr baseColWidth="10" defaultColWidth="11.44140625" defaultRowHeight="13.2" x14ac:dyDescent="0.25"/>
  <cols>
    <col min="1" max="1" width="24" style="9" customWidth="1"/>
    <col min="2" max="2" width="20.44140625" style="9" customWidth="1"/>
    <col min="3" max="3" width="17.6640625" style="30" customWidth="1"/>
    <col min="4" max="13" width="8.33203125" style="8" customWidth="1"/>
    <col min="14" max="14" width="11.44140625" style="8" customWidth="1"/>
    <col min="16" max="16" width="12.109375" customWidth="1"/>
  </cols>
  <sheetData>
    <row r="1" spans="1:165" ht="135" customHeight="1" x14ac:dyDescent="0.25">
      <c r="A1" s="310"/>
      <c r="B1" s="310"/>
      <c r="C1" s="74"/>
      <c r="D1" s="2"/>
      <c r="E1" s="2"/>
      <c r="F1" s="2"/>
      <c r="G1" s="2"/>
      <c r="H1" s="2"/>
      <c r="I1" s="2"/>
      <c r="J1" s="2"/>
      <c r="K1" s="2"/>
      <c r="L1" s="2"/>
      <c r="M1" s="2"/>
      <c r="N1" s="2"/>
      <c r="O1" s="132"/>
      <c r="P1" s="132"/>
      <c r="Q1" s="132"/>
      <c r="R1" s="132"/>
      <c r="S1" s="132"/>
      <c r="T1" s="132"/>
      <c r="U1" s="132"/>
      <c r="V1" s="132"/>
      <c r="W1" s="132"/>
      <c r="X1" s="132"/>
      <c r="Y1" s="132"/>
      <c r="Z1" s="132"/>
      <c r="AA1" s="132"/>
      <c r="AB1" s="132"/>
      <c r="AC1" s="132"/>
      <c r="AD1" s="132"/>
      <c r="AE1" s="132"/>
      <c r="AF1" s="132"/>
      <c r="AG1" s="132"/>
      <c r="AH1" s="132"/>
      <c r="AI1" s="132"/>
      <c r="AJ1" s="132"/>
      <c r="AK1" s="132"/>
      <c r="AL1" s="132"/>
      <c r="AM1" s="132"/>
      <c r="AN1" s="132"/>
      <c r="AO1" s="132"/>
      <c r="AP1" s="132"/>
      <c r="AQ1" s="132"/>
      <c r="AR1" s="132"/>
      <c r="AS1" s="132"/>
      <c r="AT1" s="132"/>
      <c r="AU1" s="132"/>
      <c r="AV1" s="132"/>
      <c r="AW1" s="132"/>
      <c r="AX1" s="132"/>
      <c r="AY1" s="132"/>
      <c r="AZ1" s="132"/>
      <c r="BA1" s="132"/>
      <c r="BB1" s="132"/>
      <c r="BC1" s="132"/>
      <c r="BD1" s="132"/>
      <c r="BE1" s="132"/>
      <c r="BF1" s="132"/>
      <c r="BG1" s="132"/>
      <c r="BH1" s="132"/>
      <c r="BI1" s="132"/>
      <c r="BJ1" s="132"/>
      <c r="BK1" s="132"/>
      <c r="BL1" s="132"/>
      <c r="BM1" s="132"/>
      <c r="BN1" s="132"/>
      <c r="BO1" s="132"/>
      <c r="BP1" s="132"/>
      <c r="BQ1" s="132"/>
      <c r="BR1" s="132"/>
      <c r="BS1" s="132"/>
      <c r="BT1" s="132"/>
      <c r="BU1" s="132"/>
      <c r="BV1" s="132"/>
      <c r="BW1" s="132"/>
      <c r="BX1" s="132"/>
      <c r="BY1" s="132"/>
      <c r="BZ1" s="132"/>
      <c r="CA1" s="132"/>
      <c r="CB1" s="132"/>
      <c r="CC1" s="132"/>
      <c r="CD1" s="132"/>
      <c r="CE1" s="132"/>
      <c r="CF1" s="132"/>
      <c r="CG1" s="132"/>
      <c r="CH1" s="132"/>
      <c r="CI1" s="132"/>
      <c r="CJ1" s="132"/>
      <c r="CK1" s="132"/>
      <c r="CL1" s="132"/>
      <c r="CM1" s="132"/>
      <c r="CN1" s="132"/>
      <c r="CO1" s="132"/>
      <c r="CP1" s="132"/>
      <c r="CQ1" s="132"/>
      <c r="CR1" s="132"/>
      <c r="CS1" s="132"/>
      <c r="CT1" s="132"/>
      <c r="CU1" s="132"/>
      <c r="CV1" s="132"/>
      <c r="CW1" s="132"/>
      <c r="CX1" s="132"/>
      <c r="CY1" s="132"/>
      <c r="CZ1" s="132"/>
      <c r="DA1" s="132"/>
      <c r="DB1" s="132"/>
      <c r="DC1" s="132"/>
      <c r="DD1" s="132"/>
      <c r="DE1" s="132"/>
      <c r="DF1" s="132"/>
      <c r="DG1" s="132"/>
      <c r="DH1" s="132"/>
      <c r="DI1" s="132"/>
      <c r="DJ1" s="132"/>
      <c r="DK1" s="132"/>
      <c r="DL1" s="132"/>
      <c r="DM1" s="132"/>
      <c r="DN1" s="132"/>
      <c r="DO1" s="132"/>
      <c r="DP1" s="132"/>
      <c r="DQ1" s="132"/>
      <c r="DR1" s="132"/>
      <c r="DS1" s="132"/>
      <c r="DT1" s="132"/>
      <c r="DU1" s="132"/>
      <c r="DV1" s="132"/>
      <c r="DW1" s="132"/>
      <c r="DX1" s="132"/>
      <c r="DY1" s="132"/>
      <c r="DZ1" s="132"/>
      <c r="EA1" s="132"/>
      <c r="EB1" s="132"/>
      <c r="EC1" s="132"/>
      <c r="ED1" s="132"/>
      <c r="EE1" s="132"/>
      <c r="EF1" s="132"/>
      <c r="EG1" s="132"/>
      <c r="EH1" s="132"/>
      <c r="EI1" s="132"/>
      <c r="EJ1" s="132"/>
      <c r="EK1" s="132"/>
      <c r="EL1" s="132"/>
      <c r="EM1" s="132"/>
      <c r="EN1" s="132"/>
      <c r="EO1" s="132"/>
      <c r="EP1" s="132"/>
      <c r="EQ1" s="132"/>
      <c r="ER1" s="132"/>
      <c r="ES1" s="132"/>
      <c r="ET1" s="132"/>
      <c r="EU1" s="132"/>
      <c r="EV1" s="132"/>
      <c r="EW1" s="132"/>
      <c r="EX1" s="132"/>
      <c r="EY1" s="132"/>
      <c r="EZ1" s="132"/>
      <c r="FA1" s="132"/>
      <c r="FB1" s="132"/>
      <c r="FC1" s="132"/>
      <c r="FD1" s="132"/>
      <c r="FE1" s="132"/>
      <c r="FF1" s="132"/>
      <c r="FG1" s="132"/>
      <c r="FH1" s="132"/>
      <c r="FI1" s="132"/>
    </row>
    <row r="2" spans="1:165" ht="67.5" customHeight="1" x14ac:dyDescent="0.25">
      <c r="A2" s="901" t="s">
        <v>163</v>
      </c>
      <c r="B2" s="901"/>
      <c r="C2" s="901"/>
      <c r="D2" s="901"/>
      <c r="E2" s="901"/>
      <c r="F2" s="901"/>
      <c r="G2" s="901"/>
      <c r="H2" s="902"/>
      <c r="I2" s="902"/>
      <c r="J2" s="902"/>
      <c r="K2" s="902"/>
      <c r="L2" s="902"/>
      <c r="M2" s="902"/>
      <c r="N2" s="902"/>
      <c r="O2" s="902"/>
      <c r="P2" s="902"/>
      <c r="Q2" s="132"/>
      <c r="R2" s="132"/>
      <c r="S2" s="132"/>
      <c r="T2" s="132"/>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c r="AS2" s="132"/>
      <c r="AT2" s="132"/>
      <c r="AU2" s="132"/>
      <c r="AV2" s="132"/>
      <c r="AW2" s="132"/>
      <c r="AX2" s="132"/>
      <c r="AY2" s="132"/>
      <c r="AZ2" s="132"/>
      <c r="BA2" s="132"/>
      <c r="BB2" s="132"/>
      <c r="BC2" s="132"/>
      <c r="BD2" s="132"/>
      <c r="BE2" s="132"/>
      <c r="BF2" s="132"/>
      <c r="BG2" s="132"/>
      <c r="BH2" s="132"/>
      <c r="BI2" s="132"/>
      <c r="BJ2" s="132"/>
      <c r="BK2" s="132"/>
      <c r="BL2" s="132"/>
      <c r="BM2" s="132"/>
      <c r="BN2" s="132"/>
      <c r="BO2" s="132"/>
      <c r="BP2" s="132"/>
      <c r="BQ2" s="132"/>
      <c r="BR2" s="132"/>
      <c r="BS2" s="132"/>
      <c r="BT2" s="132"/>
      <c r="BU2" s="132"/>
      <c r="BV2" s="132"/>
      <c r="BW2" s="132"/>
      <c r="BX2" s="132"/>
      <c r="BY2" s="132"/>
      <c r="BZ2" s="132"/>
      <c r="CA2" s="132"/>
      <c r="CB2" s="132"/>
      <c r="CC2" s="132"/>
      <c r="CD2" s="132"/>
      <c r="CE2" s="132"/>
      <c r="CF2" s="132"/>
      <c r="CG2" s="132"/>
      <c r="CH2" s="132"/>
      <c r="CI2" s="132"/>
      <c r="CJ2" s="132"/>
      <c r="CK2" s="132"/>
      <c r="CL2" s="132"/>
      <c r="CM2" s="132"/>
      <c r="CN2" s="132"/>
      <c r="CO2" s="132"/>
      <c r="CP2" s="132"/>
      <c r="CQ2" s="132"/>
      <c r="CR2" s="132"/>
      <c r="CS2" s="132"/>
      <c r="CT2" s="132"/>
      <c r="CU2" s="132"/>
      <c r="CV2" s="132"/>
      <c r="CW2" s="132"/>
      <c r="CX2" s="132"/>
      <c r="CY2" s="132"/>
      <c r="CZ2" s="132"/>
      <c r="DA2" s="132"/>
      <c r="DB2" s="132"/>
      <c r="DC2" s="132"/>
      <c r="DD2" s="132"/>
      <c r="DE2" s="132"/>
      <c r="DF2" s="132"/>
      <c r="DG2" s="132"/>
      <c r="DH2" s="132"/>
      <c r="DI2" s="132"/>
      <c r="DJ2" s="132"/>
      <c r="DK2" s="132"/>
      <c r="DL2" s="132"/>
      <c r="DM2" s="132"/>
      <c r="DN2" s="132"/>
      <c r="DO2" s="132"/>
      <c r="DP2" s="132"/>
      <c r="DQ2" s="132"/>
      <c r="DR2" s="132"/>
      <c r="DS2" s="132"/>
      <c r="DT2" s="132"/>
      <c r="DU2" s="132"/>
      <c r="DV2" s="132"/>
      <c r="DW2" s="132"/>
      <c r="DX2" s="132"/>
      <c r="DY2" s="132"/>
      <c r="DZ2" s="132"/>
      <c r="EA2" s="132"/>
      <c r="EB2" s="132"/>
      <c r="EC2" s="132"/>
      <c r="ED2" s="132"/>
      <c r="EE2" s="132"/>
      <c r="EF2" s="132"/>
      <c r="EG2" s="132"/>
      <c r="EH2" s="132"/>
      <c r="EI2" s="132"/>
      <c r="EJ2" s="132"/>
      <c r="EK2" s="132"/>
      <c r="EL2" s="132"/>
      <c r="EM2" s="132"/>
      <c r="EN2" s="132"/>
      <c r="EO2" s="132"/>
      <c r="EP2" s="132"/>
      <c r="EQ2" s="132"/>
      <c r="ER2" s="132"/>
      <c r="ES2" s="132"/>
      <c r="ET2" s="132"/>
      <c r="EU2" s="132"/>
      <c r="EV2" s="132"/>
      <c r="EW2" s="132"/>
      <c r="EX2" s="132"/>
      <c r="EY2" s="132"/>
      <c r="EZ2" s="132"/>
      <c r="FA2" s="132"/>
      <c r="FB2" s="132"/>
      <c r="FC2" s="132"/>
      <c r="FD2" s="132"/>
      <c r="FE2" s="132"/>
      <c r="FF2" s="132"/>
      <c r="FG2" s="132"/>
      <c r="FH2" s="132"/>
      <c r="FI2" s="132"/>
    </row>
    <row r="3" spans="1:165" ht="63" customHeight="1" x14ac:dyDescent="0.25">
      <c r="A3" s="903" t="s">
        <v>936</v>
      </c>
      <c r="B3" s="904"/>
      <c r="C3" s="904"/>
      <c r="D3" s="904"/>
      <c r="E3" s="904"/>
      <c r="F3" s="904"/>
      <c r="G3" s="904"/>
      <c r="H3" s="904"/>
      <c r="I3" s="904"/>
      <c r="J3" s="904"/>
      <c r="K3" s="904"/>
      <c r="L3" s="904"/>
      <c r="M3" s="904"/>
      <c r="N3" s="905"/>
      <c r="O3" s="905"/>
      <c r="P3" s="906"/>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32"/>
      <c r="AX3" s="132"/>
      <c r="AY3" s="132"/>
      <c r="AZ3" s="132"/>
      <c r="BA3" s="132"/>
      <c r="BB3" s="132"/>
      <c r="BC3" s="132"/>
      <c r="BD3" s="132"/>
      <c r="BE3" s="132"/>
      <c r="BF3" s="132"/>
      <c r="BG3" s="132"/>
      <c r="BH3" s="132"/>
      <c r="BI3" s="132"/>
      <c r="BJ3" s="132"/>
      <c r="BK3" s="132"/>
      <c r="BL3" s="132"/>
      <c r="BM3" s="132"/>
      <c r="BN3" s="132"/>
      <c r="BO3" s="132"/>
      <c r="BP3" s="132"/>
      <c r="BQ3" s="132"/>
      <c r="BR3" s="132"/>
      <c r="BS3" s="132"/>
      <c r="BT3" s="132"/>
      <c r="BU3" s="132"/>
      <c r="BV3" s="132"/>
      <c r="BW3" s="132"/>
      <c r="BX3" s="132"/>
      <c r="BY3" s="132"/>
      <c r="BZ3" s="132"/>
      <c r="CA3" s="132"/>
      <c r="CB3" s="132"/>
      <c r="CC3" s="132"/>
      <c r="CD3" s="132"/>
      <c r="CE3" s="132"/>
      <c r="CF3" s="132"/>
      <c r="CG3" s="132"/>
      <c r="CH3" s="132"/>
      <c r="CI3" s="132"/>
      <c r="CJ3" s="132"/>
      <c r="CK3" s="132"/>
      <c r="CL3" s="132"/>
      <c r="CM3" s="132"/>
      <c r="CN3" s="132"/>
      <c r="CO3" s="132"/>
      <c r="CP3" s="132"/>
      <c r="CQ3" s="132"/>
      <c r="CR3" s="132"/>
      <c r="CS3" s="132"/>
      <c r="CT3" s="132"/>
      <c r="CU3" s="132"/>
      <c r="CV3" s="132"/>
      <c r="CW3" s="132"/>
      <c r="CX3" s="132"/>
      <c r="CY3" s="132"/>
      <c r="CZ3" s="132"/>
      <c r="DA3" s="132"/>
      <c r="DB3" s="132"/>
      <c r="DC3" s="132"/>
      <c r="DD3" s="132"/>
      <c r="DE3" s="132"/>
      <c r="DF3" s="132"/>
      <c r="DG3" s="132"/>
      <c r="DH3" s="132"/>
      <c r="DI3" s="132"/>
      <c r="DJ3" s="132"/>
      <c r="DK3" s="132"/>
      <c r="DL3" s="132"/>
      <c r="DM3" s="132"/>
      <c r="DN3" s="132"/>
      <c r="DO3" s="132"/>
      <c r="DP3" s="132"/>
      <c r="DQ3" s="132"/>
      <c r="DR3" s="132"/>
      <c r="DS3" s="132"/>
      <c r="DT3" s="132"/>
      <c r="DU3" s="132"/>
      <c r="DV3" s="132"/>
      <c r="DW3" s="132"/>
      <c r="DX3" s="132"/>
      <c r="DY3" s="132"/>
      <c r="DZ3" s="132"/>
      <c r="EA3" s="132"/>
      <c r="EB3" s="132"/>
      <c r="EC3" s="132"/>
      <c r="ED3" s="132"/>
      <c r="EE3" s="132"/>
      <c r="EF3" s="132"/>
      <c r="EG3" s="132"/>
      <c r="EH3" s="132"/>
      <c r="EI3" s="132"/>
      <c r="EJ3" s="132"/>
      <c r="EK3" s="132"/>
      <c r="EL3" s="132"/>
      <c r="EM3" s="132"/>
      <c r="EN3" s="132"/>
      <c r="EO3" s="132"/>
      <c r="EP3" s="132"/>
      <c r="EQ3" s="132"/>
      <c r="ER3" s="132"/>
      <c r="ES3" s="132"/>
      <c r="ET3" s="132"/>
      <c r="EU3" s="132"/>
      <c r="EV3" s="132"/>
      <c r="EW3" s="132"/>
      <c r="EX3" s="132"/>
      <c r="EY3" s="132"/>
      <c r="EZ3" s="132"/>
      <c r="FA3" s="132"/>
      <c r="FB3" s="132"/>
      <c r="FC3" s="132"/>
      <c r="FD3" s="132"/>
      <c r="FE3" s="132"/>
      <c r="FF3" s="132"/>
      <c r="FG3" s="132"/>
      <c r="FH3" s="132"/>
      <c r="FI3" s="132"/>
    </row>
    <row r="4" spans="1:165" ht="21" customHeight="1" x14ac:dyDescent="0.25">
      <c r="A4" s="21"/>
      <c r="B4" s="22"/>
      <c r="C4" s="15"/>
      <c r="D4" s="907" t="s">
        <v>164</v>
      </c>
      <c r="E4" s="923"/>
      <c r="F4" s="923"/>
      <c r="G4" s="923"/>
      <c r="H4" s="923"/>
      <c r="I4" s="923"/>
      <c r="J4" s="923"/>
      <c r="K4" s="923"/>
      <c r="L4" s="923"/>
      <c r="M4" s="924"/>
      <c r="N4" s="602" t="s">
        <v>7</v>
      </c>
      <c r="O4" s="907" t="s">
        <v>165</v>
      </c>
      <c r="P4" s="908"/>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32"/>
      <c r="AX4" s="132"/>
      <c r="AY4" s="132"/>
      <c r="AZ4" s="132"/>
      <c r="BA4" s="132"/>
      <c r="BB4" s="132"/>
      <c r="BC4" s="132"/>
      <c r="BD4" s="132"/>
      <c r="BE4" s="132"/>
      <c r="BF4" s="132"/>
      <c r="BG4" s="132"/>
      <c r="BH4" s="132"/>
      <c r="BI4" s="132"/>
      <c r="BJ4" s="132"/>
      <c r="BK4" s="132"/>
      <c r="BL4" s="132"/>
      <c r="BM4" s="132"/>
      <c r="BN4" s="132"/>
      <c r="BO4" s="132"/>
      <c r="BP4" s="132"/>
      <c r="BQ4" s="132"/>
      <c r="BR4" s="132"/>
      <c r="BS4" s="132"/>
      <c r="BT4" s="132"/>
      <c r="BU4" s="132"/>
      <c r="BV4" s="132"/>
      <c r="BW4" s="132"/>
      <c r="BX4" s="132"/>
      <c r="BY4" s="132"/>
      <c r="BZ4" s="132"/>
      <c r="CA4" s="132"/>
      <c r="CB4" s="132"/>
      <c r="CC4" s="132"/>
      <c r="CD4" s="132"/>
      <c r="CE4" s="132"/>
      <c r="CF4" s="132"/>
      <c r="CG4" s="132"/>
      <c r="CH4" s="132"/>
      <c r="CI4" s="132"/>
      <c r="CJ4" s="132"/>
      <c r="CK4" s="132"/>
      <c r="CL4" s="132"/>
      <c r="CM4" s="132"/>
      <c r="CN4" s="132"/>
      <c r="CO4" s="132"/>
      <c r="CP4" s="132"/>
      <c r="CQ4" s="132"/>
      <c r="CR4" s="132"/>
      <c r="CS4" s="132"/>
      <c r="CT4" s="132"/>
      <c r="CU4" s="132"/>
      <c r="CV4" s="132"/>
      <c r="CW4" s="132"/>
      <c r="CX4" s="132"/>
      <c r="CY4" s="132"/>
      <c r="CZ4" s="132"/>
      <c r="DA4" s="132"/>
      <c r="DB4" s="132"/>
      <c r="DC4" s="132"/>
      <c r="DD4" s="132"/>
      <c r="DE4" s="132"/>
      <c r="DF4" s="132"/>
      <c r="DG4" s="132"/>
      <c r="DH4" s="132"/>
      <c r="DI4" s="132"/>
      <c r="DJ4" s="132"/>
      <c r="DK4" s="132"/>
      <c r="DL4" s="132"/>
      <c r="DM4" s="132"/>
      <c r="DN4" s="132"/>
      <c r="DO4" s="132"/>
      <c r="DP4" s="132"/>
      <c r="DQ4" s="132"/>
      <c r="DR4" s="132"/>
      <c r="DS4" s="132"/>
      <c r="DT4" s="132"/>
      <c r="DU4" s="132"/>
      <c r="DV4" s="132"/>
      <c r="DW4" s="132"/>
      <c r="DX4" s="132"/>
      <c r="DY4" s="132"/>
      <c r="DZ4" s="132"/>
      <c r="EA4" s="132"/>
      <c r="EB4" s="132"/>
      <c r="EC4" s="132"/>
      <c r="ED4" s="132"/>
      <c r="EE4" s="132"/>
      <c r="EF4" s="132"/>
      <c r="EG4" s="132"/>
      <c r="EH4" s="132"/>
      <c r="EI4" s="132"/>
      <c r="EJ4" s="132"/>
      <c r="EK4" s="132"/>
      <c r="EL4" s="132"/>
      <c r="EM4" s="132"/>
      <c r="EN4" s="132"/>
      <c r="EO4" s="132"/>
      <c r="EP4" s="132"/>
      <c r="EQ4" s="132"/>
      <c r="ER4" s="132"/>
      <c r="ES4" s="132"/>
      <c r="ET4" s="132"/>
      <c r="EU4" s="132"/>
      <c r="EV4" s="132"/>
      <c r="EW4" s="132"/>
      <c r="EX4" s="132"/>
      <c r="EY4" s="132"/>
      <c r="EZ4" s="132"/>
      <c r="FA4" s="132"/>
      <c r="FB4" s="132"/>
      <c r="FC4" s="132"/>
      <c r="FD4" s="132"/>
      <c r="FE4" s="132"/>
      <c r="FF4" s="132"/>
      <c r="FG4" s="132"/>
      <c r="FH4" s="132"/>
      <c r="FI4" s="132"/>
    </row>
    <row r="5" spans="1:165" s="4" customFormat="1" ht="39" customHeight="1" x14ac:dyDescent="0.2">
      <c r="A5" s="914" t="s">
        <v>166</v>
      </c>
      <c r="B5" s="914" t="s">
        <v>131</v>
      </c>
      <c r="C5" s="916" t="s">
        <v>1320</v>
      </c>
      <c r="D5" s="911" t="s">
        <v>20</v>
      </c>
      <c r="E5" s="911"/>
      <c r="F5" s="911" t="s">
        <v>35</v>
      </c>
      <c r="G5" s="911"/>
      <c r="H5" s="920" t="s">
        <v>167</v>
      </c>
      <c r="I5" s="921"/>
      <c r="J5" s="916" t="s">
        <v>168</v>
      </c>
      <c r="K5" s="922"/>
      <c r="L5" s="916" t="s">
        <v>31</v>
      </c>
      <c r="M5" s="922"/>
      <c r="N5" s="912" t="s">
        <v>169</v>
      </c>
      <c r="O5" s="909" t="s">
        <v>170</v>
      </c>
      <c r="P5" s="909" t="s">
        <v>171</v>
      </c>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row>
    <row r="6" spans="1:165" s="5" customFormat="1" ht="45" customHeight="1" x14ac:dyDescent="0.25">
      <c r="A6" s="915"/>
      <c r="B6" s="915"/>
      <c r="C6" s="917"/>
      <c r="D6" s="11" t="s">
        <v>172</v>
      </c>
      <c r="E6" s="601" t="s">
        <v>173</v>
      </c>
      <c r="F6" s="11" t="s">
        <v>172</v>
      </c>
      <c r="G6" s="601" t="s">
        <v>173</v>
      </c>
      <c r="H6" s="11" t="s">
        <v>172</v>
      </c>
      <c r="I6" s="601" t="s">
        <v>173</v>
      </c>
      <c r="J6" s="11" t="s">
        <v>172</v>
      </c>
      <c r="K6" s="601" t="s">
        <v>173</v>
      </c>
      <c r="L6" s="11" t="s">
        <v>172</v>
      </c>
      <c r="M6" s="601" t="s">
        <v>173</v>
      </c>
      <c r="N6" s="913"/>
      <c r="O6" s="910"/>
      <c r="P6" s="910"/>
    </row>
    <row r="7" spans="1:165" s="802" customFormat="1" x14ac:dyDescent="0.25">
      <c r="A7" s="798" t="s">
        <v>937</v>
      </c>
      <c r="B7" s="799" t="s">
        <v>258</v>
      </c>
      <c r="C7" s="800">
        <v>4438</v>
      </c>
      <c r="D7" s="693">
        <v>0.7</v>
      </c>
      <c r="E7" s="693">
        <v>0.3</v>
      </c>
      <c r="F7" s="693"/>
      <c r="G7" s="693"/>
      <c r="H7" s="693"/>
      <c r="I7" s="693"/>
      <c r="J7" s="693"/>
      <c r="K7" s="693"/>
      <c r="L7" s="693"/>
      <c r="M7" s="693"/>
      <c r="N7" s="693"/>
      <c r="O7" s="694"/>
      <c r="P7" s="694"/>
    </row>
    <row r="8" spans="1:165" s="802" customFormat="1" x14ac:dyDescent="0.25">
      <c r="A8" s="806" t="s">
        <v>938</v>
      </c>
      <c r="B8" s="798" t="s">
        <v>580</v>
      </c>
      <c r="C8" s="800">
        <v>2721</v>
      </c>
      <c r="D8" s="693"/>
      <c r="E8" s="693"/>
      <c r="F8" s="693">
        <v>0.4</v>
      </c>
      <c r="G8" s="693"/>
      <c r="H8" s="693"/>
      <c r="I8" s="693"/>
      <c r="J8" s="693"/>
      <c r="K8" s="693"/>
      <c r="L8" s="693"/>
      <c r="M8" s="693"/>
      <c r="N8" s="693"/>
      <c r="O8" s="694"/>
      <c r="P8" s="694"/>
    </row>
    <row r="9" spans="1:165" s="802" customFormat="1" x14ac:dyDescent="0.25">
      <c r="A9" s="806" t="s">
        <v>939</v>
      </c>
      <c r="B9" s="798" t="s">
        <v>122</v>
      </c>
      <c r="C9" s="800">
        <v>1997</v>
      </c>
      <c r="D9" s="693"/>
      <c r="E9" s="693"/>
      <c r="F9" s="693">
        <v>0.8</v>
      </c>
      <c r="G9" s="693"/>
      <c r="H9" s="693"/>
      <c r="I9" s="693"/>
      <c r="J9" s="693">
        <v>0.05</v>
      </c>
      <c r="K9" s="693"/>
      <c r="L9" s="693"/>
      <c r="M9" s="693"/>
      <c r="N9" s="693"/>
      <c r="O9" s="694"/>
      <c r="P9" s="694"/>
    </row>
    <row r="10" spans="1:165" s="802" customFormat="1" x14ac:dyDescent="0.25">
      <c r="A10" s="806" t="s">
        <v>940</v>
      </c>
      <c r="B10" s="798" t="s">
        <v>266</v>
      </c>
      <c r="C10" s="800">
        <v>1306</v>
      </c>
      <c r="D10" s="693"/>
      <c r="E10" s="693"/>
      <c r="F10" s="693"/>
      <c r="G10" s="693"/>
      <c r="H10" s="693">
        <v>0.26200000000000001</v>
      </c>
      <c r="I10" s="693">
        <v>0.13800000000000001</v>
      </c>
      <c r="J10" s="693">
        <v>0.19600000000000001</v>
      </c>
      <c r="K10" s="693"/>
      <c r="L10" s="693">
        <v>0.1</v>
      </c>
      <c r="M10" s="693"/>
      <c r="N10" s="693"/>
      <c r="O10" s="694"/>
      <c r="P10" s="694"/>
    </row>
    <row r="11" spans="1:165" s="802" customFormat="1" x14ac:dyDescent="0.25">
      <c r="A11" s="806" t="s">
        <v>942</v>
      </c>
      <c r="B11" s="798" t="s">
        <v>943</v>
      </c>
      <c r="C11" s="800">
        <v>829</v>
      </c>
      <c r="D11" s="693"/>
      <c r="E11" s="693"/>
      <c r="F11" s="693"/>
      <c r="G11" s="693"/>
      <c r="H11" s="693"/>
      <c r="I11" s="693"/>
      <c r="J11" s="693"/>
      <c r="K11" s="693"/>
      <c r="L11" s="693">
        <v>0.4</v>
      </c>
      <c r="M11" s="693"/>
      <c r="N11" s="693"/>
      <c r="O11" s="694"/>
      <c r="P11" s="694"/>
    </row>
    <row r="12" spans="1:165" s="802" customFormat="1" x14ac:dyDescent="0.25">
      <c r="A12" s="806" t="s">
        <v>978</v>
      </c>
      <c r="B12" s="798" t="s">
        <v>1418</v>
      </c>
      <c r="C12" s="800" t="s">
        <v>1498</v>
      </c>
      <c r="D12" s="693"/>
      <c r="E12" s="693"/>
      <c r="F12" s="693"/>
      <c r="G12" s="693"/>
      <c r="H12" s="693"/>
      <c r="I12" s="693"/>
      <c r="J12" s="693"/>
      <c r="K12" s="693"/>
      <c r="L12" s="693"/>
      <c r="M12" s="693"/>
      <c r="N12" s="693"/>
      <c r="O12" s="694">
        <v>7.8E-2</v>
      </c>
      <c r="P12" s="694" t="s">
        <v>11</v>
      </c>
    </row>
    <row r="13" spans="1:165" s="802" customFormat="1" x14ac:dyDescent="0.25">
      <c r="A13" s="806"/>
      <c r="B13" s="810"/>
      <c r="C13" s="811"/>
      <c r="D13" s="693"/>
      <c r="E13" s="693"/>
      <c r="F13" s="693"/>
      <c r="G13" s="693"/>
      <c r="H13" s="693"/>
      <c r="I13" s="693"/>
      <c r="J13" s="693"/>
      <c r="K13" s="693"/>
      <c r="L13" s="693"/>
      <c r="M13" s="693"/>
      <c r="N13" s="693"/>
      <c r="O13" s="694"/>
      <c r="P13" s="694"/>
    </row>
    <row r="14" spans="1:165" s="83" customFormat="1" x14ac:dyDescent="0.25">
      <c r="A14" s="1177" t="s">
        <v>188</v>
      </c>
      <c r="B14" s="1181"/>
      <c r="C14" s="813"/>
      <c r="D14" s="814"/>
      <c r="E14" s="814">
        <f>SUM(E7:E13)</f>
        <v>0.3</v>
      </c>
      <c r="F14" s="814"/>
      <c r="G14" s="814">
        <f>SUM(G7:G13)</f>
        <v>0</v>
      </c>
      <c r="H14" s="815"/>
      <c r="I14" s="815">
        <f>SUM(I7:I13)</f>
        <v>0.13800000000000001</v>
      </c>
      <c r="J14" s="815"/>
      <c r="K14" s="815">
        <f>SUM(K7:K13)</f>
        <v>0</v>
      </c>
      <c r="L14" s="815"/>
      <c r="M14" s="815">
        <f>SUM(M7:M13)</f>
        <v>0</v>
      </c>
      <c r="N14" s="812"/>
      <c r="O14" s="816"/>
      <c r="P14" s="816"/>
    </row>
    <row r="15" spans="1:165" s="83" customFormat="1" x14ac:dyDescent="0.25">
      <c r="A15" s="1182" t="s">
        <v>189</v>
      </c>
      <c r="B15" s="1183"/>
      <c r="C15" s="818"/>
      <c r="D15" s="1185">
        <f>SUM(E14+G14+I14+K14+M14)</f>
        <v>0.438</v>
      </c>
      <c r="E15" s="1186"/>
      <c r="F15" s="1186"/>
      <c r="G15" s="1186"/>
      <c r="H15" s="1187"/>
      <c r="I15" s="1187"/>
      <c r="J15" s="1187"/>
      <c r="K15" s="1187"/>
      <c r="L15" s="1187"/>
      <c r="M15" s="1188"/>
      <c r="N15" s="817"/>
      <c r="O15" s="819"/>
      <c r="P15" s="819"/>
    </row>
    <row r="16" spans="1:165" s="825" customFormat="1" x14ac:dyDescent="0.25">
      <c r="A16" s="1177" t="s">
        <v>190</v>
      </c>
      <c r="B16" s="1178"/>
      <c r="C16" s="820"/>
      <c r="D16" s="1179">
        <f>SUM(D7:E13)</f>
        <v>1</v>
      </c>
      <c r="E16" s="1180"/>
      <c r="F16" s="1179">
        <f>SUM(F7:G13)</f>
        <v>1.2000000000000002</v>
      </c>
      <c r="G16" s="1180"/>
      <c r="H16" s="1179">
        <f>SUM(H7:I13)</f>
        <v>0.4</v>
      </c>
      <c r="I16" s="1180"/>
      <c r="J16" s="1179">
        <f>SUM(J7:K13)</f>
        <v>0.246</v>
      </c>
      <c r="K16" s="1180"/>
      <c r="L16" s="1179">
        <f>SUM(L7:M13)</f>
        <v>0.5</v>
      </c>
      <c r="M16" s="1180"/>
      <c r="N16" s="822">
        <f>SUM(N7:N13)</f>
        <v>0</v>
      </c>
      <c r="O16" s="824"/>
      <c r="P16" s="824"/>
    </row>
    <row r="17" spans="1:16" s="825" customFormat="1" x14ac:dyDescent="0.25">
      <c r="A17" s="826" t="s">
        <v>191</v>
      </c>
      <c r="B17" s="827">
        <f>D16/(D16+F16+H16+J16)*100</f>
        <v>35.137034434293746</v>
      </c>
      <c r="C17" s="821"/>
      <c r="D17" s="821"/>
      <c r="E17" s="821"/>
      <c r="F17" s="821"/>
      <c r="G17" s="821"/>
      <c r="H17" s="821"/>
      <c r="I17" s="821"/>
      <c r="J17" s="821"/>
      <c r="K17" s="821"/>
      <c r="L17" s="821"/>
      <c r="M17" s="821"/>
      <c r="N17" s="821"/>
      <c r="O17" s="828"/>
      <c r="P17" s="828"/>
    </row>
    <row r="18" spans="1:16" s="83" customFormat="1" x14ac:dyDescent="0.25">
      <c r="A18" s="115"/>
      <c r="B18" s="115"/>
      <c r="C18" s="611"/>
      <c r="D18" s="611"/>
      <c r="E18" s="611"/>
      <c r="F18" s="611"/>
      <c r="G18" s="611"/>
      <c r="H18" s="611"/>
      <c r="I18" s="611"/>
      <c r="J18" s="611"/>
      <c r="K18" s="611"/>
      <c r="L18" s="611"/>
      <c r="M18" s="611"/>
      <c r="N18" s="611"/>
      <c r="O18" s="115"/>
      <c r="P18" s="115"/>
    </row>
    <row r="19" spans="1:16" s="825" customFormat="1" x14ac:dyDescent="0.25">
      <c r="A19" s="829" t="s">
        <v>192</v>
      </c>
      <c r="B19" s="829"/>
      <c r="C19" s="830"/>
      <c r="D19" s="830"/>
      <c r="E19" s="830"/>
      <c r="F19" s="830"/>
      <c r="G19" s="830"/>
      <c r="H19" s="830"/>
      <c r="I19" s="830"/>
      <c r="J19" s="830"/>
      <c r="K19" s="830"/>
      <c r="L19" s="830"/>
      <c r="M19" s="830"/>
      <c r="N19" s="830"/>
      <c r="O19" s="831"/>
      <c r="P19" s="829"/>
    </row>
    <row r="20" spans="1:16" s="83" customFormat="1" x14ac:dyDescent="0.25">
      <c r="A20" s="115" t="s">
        <v>1497</v>
      </c>
      <c r="B20" s="115"/>
      <c r="C20" s="611"/>
      <c r="D20" s="611"/>
      <c r="E20" s="611"/>
      <c r="F20" s="611"/>
      <c r="G20" s="611"/>
      <c r="H20" s="611"/>
      <c r="I20" s="611"/>
      <c r="J20" s="611"/>
      <c r="K20" s="611"/>
      <c r="L20" s="611"/>
      <c r="M20" s="611"/>
      <c r="N20" s="611"/>
      <c r="O20" s="832"/>
      <c r="P20" s="115"/>
    </row>
    <row r="21" spans="1:16" s="83" customFormat="1" x14ac:dyDescent="0.25">
      <c r="A21" s="115" t="s">
        <v>1499</v>
      </c>
      <c r="B21" s="115"/>
      <c r="C21" s="611"/>
      <c r="D21" s="611"/>
      <c r="E21" s="611"/>
      <c r="F21" s="611"/>
      <c r="G21" s="611"/>
      <c r="H21" s="611"/>
      <c r="I21" s="611"/>
      <c r="J21" s="611"/>
      <c r="K21" s="611"/>
      <c r="L21" s="611"/>
      <c r="M21" s="611"/>
      <c r="N21" s="611"/>
      <c r="O21" s="832"/>
      <c r="P21" s="115"/>
    </row>
    <row r="22" spans="1:16" s="83" customFormat="1" x14ac:dyDescent="0.25">
      <c r="A22" s="115"/>
      <c r="B22" s="115"/>
      <c r="C22" s="611"/>
      <c r="D22" s="611"/>
      <c r="E22" s="611"/>
      <c r="F22" s="611"/>
      <c r="G22" s="611"/>
      <c r="H22" s="611"/>
      <c r="I22" s="611"/>
      <c r="J22" s="611"/>
      <c r="K22" s="611"/>
      <c r="L22" s="611"/>
      <c r="M22" s="611"/>
      <c r="N22" s="611"/>
      <c r="O22" s="115"/>
      <c r="P22" s="115"/>
    </row>
    <row r="23" spans="1:16" s="83" customFormat="1" x14ac:dyDescent="0.25">
      <c r="A23" s="115"/>
      <c r="B23" s="115"/>
      <c r="C23" s="611"/>
      <c r="D23" s="611"/>
      <c r="E23" s="611"/>
      <c r="F23" s="611"/>
      <c r="G23" s="611"/>
      <c r="H23" s="611"/>
      <c r="I23" s="611"/>
      <c r="J23" s="611"/>
      <c r="K23" s="611"/>
      <c r="L23" s="611"/>
      <c r="M23" s="611"/>
      <c r="N23" s="611"/>
      <c r="O23" s="115"/>
      <c r="P23" s="115"/>
    </row>
    <row r="24" spans="1:16" s="83" customFormat="1" x14ac:dyDescent="0.25">
      <c r="A24" s="115"/>
      <c r="B24" s="115"/>
      <c r="C24" s="611"/>
      <c r="D24" s="611"/>
      <c r="E24" s="611"/>
      <c r="F24" s="611"/>
      <c r="G24" s="611"/>
      <c r="H24" s="611"/>
      <c r="I24" s="611"/>
      <c r="J24" s="611"/>
      <c r="K24" s="611"/>
      <c r="L24" s="611"/>
      <c r="M24" s="611"/>
      <c r="N24" s="611"/>
      <c r="O24" s="115"/>
      <c r="P24" s="115"/>
    </row>
    <row r="25" spans="1:16" s="115" customFormat="1" x14ac:dyDescent="0.25">
      <c r="C25" s="611"/>
      <c r="D25" s="611"/>
      <c r="E25" s="611"/>
      <c r="F25" s="611"/>
      <c r="G25" s="611"/>
      <c r="H25" s="611"/>
      <c r="I25" s="611"/>
      <c r="J25" s="611"/>
      <c r="K25" s="611"/>
      <c r="L25" s="611"/>
      <c r="M25" s="611"/>
      <c r="N25" s="611"/>
    </row>
    <row r="26" spans="1:16" s="198" customFormat="1" x14ac:dyDescent="0.25">
      <c r="A26" s="310"/>
      <c r="B26" s="310"/>
      <c r="C26" s="74"/>
      <c r="D26" s="2"/>
      <c r="E26" s="2"/>
      <c r="F26" s="2"/>
      <c r="G26" s="2"/>
      <c r="H26" s="2"/>
      <c r="I26" s="2"/>
      <c r="J26" s="2"/>
      <c r="K26" s="2"/>
      <c r="L26" s="2"/>
      <c r="M26" s="2"/>
      <c r="N26" s="2"/>
      <c r="O26" s="310"/>
      <c r="P26" s="310"/>
    </row>
    <row r="27" spans="1:16" s="198" customFormat="1" x14ac:dyDescent="0.25">
      <c r="A27" s="310"/>
      <c r="B27" s="310"/>
      <c r="C27" s="74"/>
      <c r="D27" s="2"/>
      <c r="E27" s="2"/>
      <c r="F27" s="2"/>
      <c r="G27" s="2"/>
      <c r="H27" s="2"/>
      <c r="I27" s="2"/>
      <c r="J27" s="2"/>
      <c r="K27" s="2"/>
      <c r="L27" s="2"/>
      <c r="M27" s="2"/>
      <c r="N27" s="2"/>
      <c r="O27" s="310"/>
      <c r="P27" s="310"/>
    </row>
    <row r="28" spans="1:16" s="198" customFormat="1" x14ac:dyDescent="0.25">
      <c r="A28" s="310"/>
      <c r="B28" s="310"/>
      <c r="C28" s="74"/>
      <c r="D28" s="2"/>
      <c r="E28" s="2"/>
      <c r="F28" s="2"/>
      <c r="G28" s="2"/>
      <c r="H28" s="2"/>
      <c r="I28" s="2"/>
      <c r="J28" s="2"/>
      <c r="K28" s="2"/>
      <c r="L28" s="2"/>
      <c r="M28" s="2"/>
      <c r="N28" s="2"/>
      <c r="O28" s="310"/>
      <c r="P28" s="310"/>
    </row>
    <row r="29" spans="1:16" s="198" customFormat="1" x14ac:dyDescent="0.25">
      <c r="A29" s="310"/>
      <c r="B29" s="310"/>
      <c r="C29" s="74"/>
      <c r="D29" s="2"/>
      <c r="E29" s="2"/>
      <c r="F29" s="2"/>
      <c r="G29" s="2"/>
      <c r="H29" s="2"/>
      <c r="I29" s="2"/>
      <c r="J29" s="2"/>
      <c r="K29" s="2"/>
      <c r="L29" s="2"/>
      <c r="M29" s="2"/>
      <c r="N29" s="2"/>
      <c r="O29" s="310"/>
      <c r="P29" s="310"/>
    </row>
    <row r="30" spans="1:16" s="198" customFormat="1" x14ac:dyDescent="0.25">
      <c r="A30" s="310"/>
      <c r="B30" s="310"/>
      <c r="C30" s="74"/>
      <c r="D30" s="2"/>
      <c r="E30" s="2"/>
      <c r="F30" s="2"/>
      <c r="G30" s="2"/>
      <c r="H30" s="2"/>
      <c r="I30" s="2"/>
      <c r="J30" s="2"/>
      <c r="K30" s="2"/>
      <c r="L30" s="2"/>
      <c r="M30" s="2"/>
      <c r="N30" s="2"/>
      <c r="O30" s="310"/>
      <c r="P30" s="310"/>
    </row>
    <row r="31" spans="1:16" s="198" customFormat="1" x14ac:dyDescent="0.25">
      <c r="A31" s="310"/>
      <c r="B31" s="310"/>
      <c r="C31" s="74"/>
      <c r="D31" s="2"/>
      <c r="E31" s="2"/>
      <c r="F31" s="2"/>
      <c r="G31" s="2"/>
      <c r="H31" s="2"/>
      <c r="I31" s="2"/>
      <c r="J31" s="2"/>
      <c r="K31" s="2"/>
      <c r="L31" s="2"/>
      <c r="M31" s="2"/>
      <c r="N31" s="2"/>
      <c r="O31" s="310"/>
      <c r="P31" s="310"/>
    </row>
    <row r="32" spans="1:16" s="198" customFormat="1" x14ac:dyDescent="0.25">
      <c r="A32" s="310"/>
      <c r="B32" s="310"/>
      <c r="C32" s="74"/>
      <c r="D32" s="2"/>
      <c r="E32" s="2"/>
      <c r="F32" s="2"/>
      <c r="G32" s="2"/>
      <c r="H32" s="2"/>
      <c r="I32" s="2"/>
      <c r="J32" s="2"/>
      <c r="K32" s="2"/>
      <c r="L32" s="2"/>
      <c r="M32" s="2"/>
      <c r="N32" s="2"/>
      <c r="O32" s="310"/>
      <c r="P32" s="310"/>
    </row>
    <row r="33" spans="1:14" s="198" customFormat="1" x14ac:dyDescent="0.25">
      <c r="A33" s="310"/>
      <c r="B33" s="310"/>
      <c r="C33" s="74"/>
      <c r="D33" s="2"/>
      <c r="E33" s="2"/>
      <c r="F33" s="2"/>
      <c r="G33" s="2"/>
      <c r="H33" s="2"/>
      <c r="I33" s="2"/>
      <c r="J33" s="2"/>
      <c r="K33" s="2"/>
      <c r="L33" s="2"/>
      <c r="M33" s="2"/>
      <c r="N33" s="2"/>
    </row>
    <row r="34" spans="1:14" s="198" customFormat="1" x14ac:dyDescent="0.25">
      <c r="A34" s="310"/>
      <c r="B34" s="310"/>
      <c r="C34" s="74"/>
      <c r="D34" s="2"/>
      <c r="E34" s="2"/>
      <c r="F34" s="2"/>
      <c r="G34" s="2"/>
      <c r="H34" s="2"/>
      <c r="I34" s="2"/>
      <c r="J34" s="2"/>
      <c r="K34" s="2"/>
      <c r="L34" s="2"/>
      <c r="M34" s="2"/>
      <c r="N34" s="2"/>
    </row>
    <row r="35" spans="1:14" s="198" customFormat="1" x14ac:dyDescent="0.25">
      <c r="A35" s="310" t="s">
        <v>235</v>
      </c>
      <c r="B35" s="310"/>
      <c r="C35" s="74"/>
      <c r="D35" s="2"/>
      <c r="E35" s="2"/>
      <c r="F35" s="2"/>
      <c r="G35" s="2"/>
      <c r="H35" s="2"/>
      <c r="I35" s="2"/>
      <c r="J35" s="2"/>
      <c r="K35" s="2"/>
      <c r="L35" s="2"/>
      <c r="M35" s="2"/>
      <c r="N35" s="2"/>
    </row>
    <row r="36" spans="1:14" s="198" customFormat="1" x14ac:dyDescent="0.25">
      <c r="A36" s="310"/>
      <c r="B36" s="310"/>
      <c r="C36" s="74"/>
      <c r="D36" s="2"/>
      <c r="E36" s="2"/>
      <c r="F36" s="2"/>
      <c r="G36" s="2"/>
      <c r="H36" s="2"/>
      <c r="I36" s="2"/>
      <c r="J36" s="2"/>
      <c r="K36" s="2"/>
      <c r="L36" s="2"/>
      <c r="M36" s="2"/>
      <c r="N36" s="2"/>
    </row>
    <row r="37" spans="1:14" s="198" customFormat="1" x14ac:dyDescent="0.25">
      <c r="A37" s="310"/>
      <c r="B37" s="310"/>
      <c r="C37" s="74"/>
      <c r="D37" s="2"/>
      <c r="E37" s="2"/>
      <c r="F37" s="2"/>
      <c r="G37" s="2"/>
      <c r="H37" s="2"/>
      <c r="I37" s="2"/>
      <c r="J37" s="2"/>
      <c r="K37" s="2"/>
      <c r="L37" s="2"/>
      <c r="M37" s="2"/>
      <c r="N37" s="2"/>
    </row>
    <row r="38" spans="1:14" s="198" customFormat="1" x14ac:dyDescent="0.25">
      <c r="A38" s="310"/>
      <c r="B38" s="310"/>
      <c r="C38" s="74"/>
      <c r="D38" s="2"/>
      <c r="E38" s="2"/>
      <c r="F38" s="2"/>
      <c r="G38" s="2"/>
      <c r="H38" s="2"/>
      <c r="I38" s="2"/>
      <c r="J38" s="2"/>
      <c r="K38" s="2"/>
      <c r="L38" s="2"/>
      <c r="M38" s="2"/>
      <c r="N38" s="2"/>
    </row>
    <row r="39" spans="1:14" s="198" customFormat="1" x14ac:dyDescent="0.25">
      <c r="A39" s="310"/>
      <c r="B39" s="310"/>
      <c r="C39" s="74"/>
      <c r="D39" s="2"/>
      <c r="E39" s="2"/>
      <c r="F39" s="2"/>
      <c r="G39" s="2"/>
      <c r="H39" s="2"/>
      <c r="I39" s="2"/>
      <c r="J39" s="2"/>
      <c r="K39" s="2"/>
      <c r="L39" s="2"/>
      <c r="M39" s="2"/>
      <c r="N39" s="2"/>
    </row>
    <row r="40" spans="1:14" s="198" customFormat="1" x14ac:dyDescent="0.25">
      <c r="A40" s="310"/>
      <c r="B40" s="310"/>
      <c r="C40" s="74"/>
      <c r="D40" s="2"/>
      <c r="E40" s="2"/>
      <c r="F40" s="2"/>
      <c r="G40" s="2"/>
      <c r="H40" s="2"/>
      <c r="I40" s="2"/>
      <c r="J40" s="2"/>
      <c r="K40" s="2"/>
      <c r="L40" s="2"/>
      <c r="M40" s="2"/>
      <c r="N40" s="2"/>
    </row>
    <row r="41" spans="1:14" s="198" customFormat="1" x14ac:dyDescent="0.25">
      <c r="A41" s="310"/>
      <c r="B41" s="310"/>
      <c r="C41" s="74"/>
      <c r="D41" s="2"/>
      <c r="E41" s="2"/>
      <c r="F41" s="2"/>
      <c r="G41" s="2"/>
      <c r="H41" s="2"/>
      <c r="I41" s="2"/>
      <c r="J41" s="2"/>
      <c r="K41" s="2"/>
      <c r="L41" s="2"/>
      <c r="M41" s="2"/>
      <c r="N41" s="2"/>
    </row>
    <row r="42" spans="1:14" s="198" customFormat="1" x14ac:dyDescent="0.25">
      <c r="A42" s="310"/>
      <c r="B42" s="310"/>
      <c r="C42" s="74"/>
      <c r="D42" s="2"/>
      <c r="E42" s="2"/>
      <c r="F42" s="2"/>
      <c r="G42" s="2"/>
      <c r="H42" s="2"/>
      <c r="I42" s="2"/>
      <c r="J42" s="2"/>
      <c r="K42" s="2"/>
      <c r="L42" s="2"/>
      <c r="M42" s="2"/>
      <c r="N42" s="2"/>
    </row>
    <row r="43" spans="1:14" s="198" customFormat="1" x14ac:dyDescent="0.25">
      <c r="A43" s="310"/>
      <c r="B43" s="310"/>
      <c r="C43" s="74"/>
      <c r="D43" s="2"/>
      <c r="E43" s="2"/>
      <c r="F43" s="2"/>
      <c r="G43" s="2"/>
      <c r="H43" s="2"/>
      <c r="I43" s="2"/>
      <c r="J43" s="2"/>
      <c r="K43" s="2"/>
      <c r="L43" s="2"/>
      <c r="M43" s="2"/>
      <c r="N43" s="2"/>
    </row>
    <row r="44" spans="1:14" s="198" customFormat="1" x14ac:dyDescent="0.25">
      <c r="A44" s="310"/>
      <c r="B44" s="310"/>
      <c r="C44" s="74"/>
      <c r="D44" s="2"/>
      <c r="E44" s="2"/>
      <c r="F44" s="2"/>
      <c r="G44" s="2"/>
      <c r="H44" s="2"/>
      <c r="I44" s="2"/>
      <c r="J44" s="2"/>
      <c r="K44" s="2"/>
      <c r="L44" s="2"/>
      <c r="M44" s="2"/>
      <c r="N44" s="2"/>
    </row>
    <row r="45" spans="1:14" s="198" customFormat="1" x14ac:dyDescent="0.25">
      <c r="A45" s="310"/>
      <c r="B45" s="310"/>
      <c r="C45" s="74"/>
      <c r="D45" s="2"/>
      <c r="E45" s="2"/>
      <c r="F45" s="2"/>
      <c r="G45" s="2"/>
      <c r="H45" s="2"/>
      <c r="I45" s="2"/>
      <c r="J45" s="2"/>
      <c r="K45" s="2"/>
      <c r="L45" s="2"/>
      <c r="M45" s="2"/>
      <c r="N45" s="2"/>
    </row>
    <row r="46" spans="1:14" s="198" customFormat="1" x14ac:dyDescent="0.25">
      <c r="A46" s="310"/>
      <c r="B46" s="310"/>
      <c r="C46" s="74"/>
      <c r="D46" s="2"/>
      <c r="E46" s="2"/>
      <c r="F46" s="2"/>
      <c r="G46" s="2"/>
      <c r="H46" s="2"/>
      <c r="I46" s="2"/>
      <c r="J46" s="2"/>
      <c r="K46" s="2"/>
      <c r="L46" s="2"/>
      <c r="M46" s="2"/>
      <c r="N46" s="2"/>
    </row>
    <row r="47" spans="1:14" s="198" customFormat="1" x14ac:dyDescent="0.25">
      <c r="A47" s="310"/>
      <c r="B47" s="310"/>
      <c r="C47" s="74"/>
      <c r="D47" s="2"/>
      <c r="E47" s="2"/>
      <c r="F47" s="2"/>
      <c r="G47" s="2"/>
      <c r="H47" s="2"/>
      <c r="I47" s="2"/>
      <c r="J47" s="2"/>
      <c r="K47" s="2"/>
      <c r="L47" s="2"/>
      <c r="M47" s="2"/>
      <c r="N47" s="2"/>
    </row>
    <row r="48" spans="1:14" s="198" customFormat="1" x14ac:dyDescent="0.25">
      <c r="A48" s="310"/>
      <c r="B48" s="310"/>
      <c r="C48" s="74"/>
      <c r="D48" s="2"/>
      <c r="E48" s="2"/>
      <c r="F48" s="2"/>
      <c r="G48" s="2"/>
      <c r="H48" s="2"/>
      <c r="I48" s="2"/>
      <c r="J48" s="2"/>
      <c r="K48" s="2"/>
      <c r="L48" s="2"/>
      <c r="M48" s="2"/>
      <c r="N48" s="2"/>
    </row>
    <row r="49" spans="3:14" s="198" customFormat="1" x14ac:dyDescent="0.25">
      <c r="C49" s="74"/>
      <c r="D49" s="2"/>
      <c r="E49" s="2"/>
      <c r="F49" s="2"/>
      <c r="G49" s="2"/>
      <c r="H49" s="2"/>
      <c r="I49" s="2"/>
      <c r="J49" s="2"/>
      <c r="K49" s="2"/>
      <c r="L49" s="2"/>
      <c r="M49" s="2"/>
      <c r="N49" s="2"/>
    </row>
    <row r="50" spans="3:14" s="198" customFormat="1" x14ac:dyDescent="0.25">
      <c r="C50" s="74"/>
      <c r="D50" s="2"/>
      <c r="E50" s="2"/>
      <c r="F50" s="2"/>
      <c r="G50" s="2"/>
      <c r="H50" s="2"/>
      <c r="I50" s="2"/>
      <c r="J50" s="2"/>
      <c r="K50" s="2"/>
      <c r="L50" s="2"/>
      <c r="M50" s="2"/>
      <c r="N50" s="2"/>
    </row>
    <row r="51" spans="3:14" s="198" customFormat="1" x14ac:dyDescent="0.25">
      <c r="C51" s="74"/>
      <c r="D51" s="2"/>
      <c r="E51" s="2"/>
      <c r="F51" s="2"/>
      <c r="G51" s="2"/>
      <c r="H51" s="2"/>
      <c r="I51" s="2"/>
      <c r="J51" s="2"/>
      <c r="K51" s="2"/>
      <c r="L51" s="2"/>
      <c r="M51" s="2"/>
      <c r="N51" s="2"/>
    </row>
    <row r="52" spans="3:14" s="198" customFormat="1" x14ac:dyDescent="0.25">
      <c r="C52" s="74"/>
      <c r="D52" s="2"/>
      <c r="E52" s="2"/>
      <c r="F52" s="2"/>
      <c r="G52" s="2"/>
      <c r="H52" s="2"/>
      <c r="I52" s="2"/>
      <c r="J52" s="2"/>
      <c r="K52" s="2"/>
      <c r="L52" s="2"/>
      <c r="M52" s="2"/>
      <c r="N52" s="2"/>
    </row>
    <row r="53" spans="3:14" s="198" customFormat="1" x14ac:dyDescent="0.25">
      <c r="C53" s="74"/>
      <c r="D53" s="2"/>
      <c r="E53" s="2"/>
      <c r="F53" s="2"/>
      <c r="G53" s="2"/>
      <c r="H53" s="2"/>
      <c r="I53" s="2"/>
      <c r="J53" s="2"/>
      <c r="K53" s="2"/>
      <c r="L53" s="2"/>
      <c r="M53" s="2"/>
      <c r="N53" s="2"/>
    </row>
    <row r="54" spans="3:14" s="198" customFormat="1" x14ac:dyDescent="0.25">
      <c r="C54" s="74"/>
      <c r="D54" s="2"/>
      <c r="E54" s="2"/>
      <c r="F54" s="2"/>
      <c r="G54" s="2"/>
      <c r="H54" s="2"/>
      <c r="I54" s="2"/>
      <c r="J54" s="2"/>
      <c r="K54" s="2"/>
      <c r="L54" s="2"/>
      <c r="M54" s="2"/>
      <c r="N54" s="2"/>
    </row>
    <row r="55" spans="3:14" s="198" customFormat="1" x14ac:dyDescent="0.25">
      <c r="C55" s="74"/>
      <c r="D55" s="2"/>
      <c r="E55" s="2"/>
      <c r="F55" s="2"/>
      <c r="G55" s="2"/>
      <c r="H55" s="2"/>
      <c r="I55" s="2"/>
      <c r="J55" s="2"/>
      <c r="K55" s="2"/>
      <c r="L55" s="2"/>
      <c r="M55" s="2"/>
      <c r="N55" s="2"/>
    </row>
    <row r="56" spans="3:14" s="198" customFormat="1" x14ac:dyDescent="0.25">
      <c r="C56" s="74"/>
      <c r="D56" s="2"/>
      <c r="E56" s="2"/>
      <c r="F56" s="2"/>
      <c r="G56" s="2"/>
      <c r="H56" s="2"/>
      <c r="I56" s="2"/>
      <c r="J56" s="2"/>
      <c r="K56" s="2"/>
      <c r="L56" s="2"/>
      <c r="M56" s="2"/>
      <c r="N56" s="2"/>
    </row>
    <row r="57" spans="3:14" s="198" customFormat="1" x14ac:dyDescent="0.25">
      <c r="C57" s="74"/>
      <c r="D57" s="2"/>
      <c r="E57" s="2"/>
      <c r="F57" s="2"/>
      <c r="G57" s="2"/>
      <c r="H57" s="2"/>
      <c r="I57" s="2"/>
      <c r="J57" s="2"/>
      <c r="K57" s="2"/>
      <c r="L57" s="2"/>
      <c r="M57" s="2"/>
      <c r="N57" s="2"/>
    </row>
    <row r="58" spans="3:14" s="198" customFormat="1" x14ac:dyDescent="0.25">
      <c r="C58" s="74"/>
      <c r="D58" s="2"/>
      <c r="E58" s="2"/>
      <c r="F58" s="2"/>
      <c r="G58" s="2"/>
      <c r="H58" s="2"/>
      <c r="I58" s="2"/>
      <c r="J58" s="2"/>
      <c r="K58" s="2"/>
      <c r="L58" s="2"/>
      <c r="M58" s="2"/>
      <c r="N58" s="2"/>
    </row>
    <row r="59" spans="3:14" s="198" customFormat="1" x14ac:dyDescent="0.25">
      <c r="C59" s="74"/>
      <c r="D59" s="2"/>
      <c r="E59" s="2"/>
      <c r="F59" s="2"/>
      <c r="G59" s="2"/>
      <c r="H59" s="2"/>
      <c r="I59" s="2"/>
      <c r="J59" s="2"/>
      <c r="K59" s="2"/>
      <c r="L59" s="2"/>
      <c r="M59" s="2"/>
      <c r="N59" s="2"/>
    </row>
    <row r="60" spans="3:14" s="198" customFormat="1" x14ac:dyDescent="0.25">
      <c r="C60" s="74"/>
      <c r="D60" s="2"/>
      <c r="E60" s="2"/>
      <c r="F60" s="2"/>
      <c r="G60" s="2"/>
      <c r="H60" s="2"/>
      <c r="I60" s="2"/>
      <c r="J60" s="2"/>
      <c r="K60" s="2"/>
      <c r="L60" s="2"/>
      <c r="M60" s="2"/>
      <c r="N60" s="2"/>
    </row>
    <row r="61" spans="3:14" s="198" customFormat="1" x14ac:dyDescent="0.25">
      <c r="C61" s="74"/>
      <c r="D61" s="2"/>
      <c r="E61" s="2"/>
      <c r="F61" s="2"/>
      <c r="G61" s="2"/>
      <c r="H61" s="2"/>
      <c r="I61" s="2"/>
      <c r="J61" s="2"/>
      <c r="K61" s="2"/>
      <c r="L61" s="2"/>
      <c r="M61" s="2"/>
      <c r="N61" s="2"/>
    </row>
    <row r="62" spans="3:14" s="198" customFormat="1" x14ac:dyDescent="0.25">
      <c r="C62" s="74"/>
      <c r="D62" s="2"/>
      <c r="E62" s="2"/>
      <c r="F62" s="2"/>
      <c r="G62" s="2"/>
      <c r="H62" s="2"/>
      <c r="I62" s="2"/>
      <c r="J62" s="2"/>
      <c r="K62" s="2"/>
      <c r="L62" s="2"/>
      <c r="M62" s="2"/>
      <c r="N62" s="2"/>
    </row>
    <row r="63" spans="3:14" s="198" customFormat="1" x14ac:dyDescent="0.25">
      <c r="C63" s="74"/>
      <c r="D63" s="2"/>
      <c r="E63" s="2"/>
      <c r="F63" s="2"/>
      <c r="G63" s="2"/>
      <c r="H63" s="2"/>
      <c r="I63" s="2"/>
      <c r="J63" s="2"/>
      <c r="K63" s="2"/>
      <c r="L63" s="2"/>
      <c r="M63" s="2"/>
      <c r="N63" s="2"/>
    </row>
    <row r="64" spans="3:14" s="198" customFormat="1" x14ac:dyDescent="0.25">
      <c r="C64" s="74"/>
      <c r="D64" s="2"/>
      <c r="E64" s="2"/>
      <c r="F64" s="2"/>
      <c r="G64" s="2"/>
      <c r="H64" s="2"/>
      <c r="I64" s="2"/>
      <c r="J64" s="2"/>
      <c r="K64" s="2"/>
      <c r="L64" s="2"/>
      <c r="M64" s="2"/>
      <c r="N64" s="2"/>
    </row>
    <row r="65" spans="3:16" s="198" customFormat="1" x14ac:dyDescent="0.25">
      <c r="C65" s="74"/>
      <c r="D65" s="2"/>
      <c r="E65" s="2"/>
      <c r="F65" s="2"/>
      <c r="G65" s="2"/>
      <c r="H65" s="2"/>
      <c r="I65" s="2"/>
      <c r="J65" s="2"/>
      <c r="K65" s="2"/>
      <c r="L65" s="2"/>
      <c r="M65" s="2"/>
      <c r="N65" s="2"/>
      <c r="O65" s="310"/>
      <c r="P65" s="310"/>
    </row>
    <row r="66" spans="3:16" s="198" customFormat="1" x14ac:dyDescent="0.25">
      <c r="C66" s="74"/>
      <c r="D66" s="2"/>
      <c r="E66" s="2"/>
      <c r="F66" s="2"/>
      <c r="G66" s="2"/>
      <c r="H66" s="2"/>
      <c r="I66" s="2"/>
      <c r="J66" s="2"/>
      <c r="K66" s="2"/>
      <c r="L66" s="2"/>
      <c r="M66" s="2"/>
      <c r="N66" s="2"/>
      <c r="O66" s="310"/>
      <c r="P66" s="310"/>
    </row>
    <row r="67" spans="3:16" s="198" customFormat="1" x14ac:dyDescent="0.25">
      <c r="C67" s="74"/>
      <c r="D67" s="2"/>
      <c r="E67" s="2"/>
      <c r="F67" s="2"/>
      <c r="G67" s="2"/>
      <c r="H67" s="2"/>
      <c r="I67" s="2"/>
      <c r="J67" s="2"/>
      <c r="K67" s="2"/>
      <c r="L67" s="2"/>
      <c r="M67" s="2"/>
      <c r="N67" s="2"/>
      <c r="O67" s="310"/>
      <c r="P67" s="310"/>
    </row>
    <row r="68" spans="3:16" x14ac:dyDescent="0.25">
      <c r="O68" s="6"/>
      <c r="P68" s="6"/>
    </row>
    <row r="69" spans="3:16" x14ac:dyDescent="0.25">
      <c r="O69" s="6"/>
      <c r="P69" s="6"/>
    </row>
    <row r="70" spans="3:16" x14ac:dyDescent="0.25">
      <c r="O70" s="6"/>
      <c r="P70" s="6"/>
    </row>
    <row r="71" spans="3:16" x14ac:dyDescent="0.25">
      <c r="O71" s="6"/>
      <c r="P71" s="6"/>
    </row>
    <row r="72" spans="3:16" x14ac:dyDescent="0.25">
      <c r="O72" s="6"/>
      <c r="P72" s="6"/>
    </row>
    <row r="73" spans="3:16" x14ac:dyDescent="0.25">
      <c r="O73" s="6"/>
      <c r="P73" s="6"/>
    </row>
    <row r="74" spans="3:16" x14ac:dyDescent="0.25">
      <c r="O74" s="6"/>
      <c r="P74" s="6"/>
    </row>
    <row r="75" spans="3:16" x14ac:dyDescent="0.25">
      <c r="O75" s="6"/>
      <c r="P75" s="6"/>
    </row>
    <row r="76" spans="3:16" x14ac:dyDescent="0.25">
      <c r="O76" s="6"/>
      <c r="P76" s="6"/>
    </row>
    <row r="77" spans="3:16" x14ac:dyDescent="0.25">
      <c r="O77" s="6"/>
      <c r="P77" s="6"/>
    </row>
    <row r="78" spans="3:16" x14ac:dyDescent="0.25">
      <c r="O78" s="6"/>
      <c r="P78" s="6"/>
    </row>
    <row r="79" spans="3:16" x14ac:dyDescent="0.25">
      <c r="O79" s="6"/>
      <c r="P79" s="6"/>
    </row>
    <row r="80" spans="3:16" x14ac:dyDescent="0.25">
      <c r="O80" s="6"/>
      <c r="P80" s="6"/>
    </row>
    <row r="81" spans="15:16" x14ac:dyDescent="0.25">
      <c r="O81" s="6"/>
      <c r="P81" s="6"/>
    </row>
    <row r="82" spans="15:16" x14ac:dyDescent="0.25">
      <c r="O82" s="6"/>
      <c r="P82" s="6"/>
    </row>
    <row r="83" spans="15:16" x14ac:dyDescent="0.25">
      <c r="O83" s="6"/>
      <c r="P83" s="6"/>
    </row>
    <row r="84" spans="15:16" x14ac:dyDescent="0.25">
      <c r="O84" s="6"/>
      <c r="P84" s="6"/>
    </row>
    <row r="85" spans="15:16" x14ac:dyDescent="0.25">
      <c r="O85" s="6"/>
      <c r="P85" s="6"/>
    </row>
    <row r="86" spans="15:16" x14ac:dyDescent="0.25">
      <c r="O86" s="6"/>
      <c r="P86" s="6"/>
    </row>
    <row r="87" spans="15:16" x14ac:dyDescent="0.25">
      <c r="O87" s="6"/>
      <c r="P87" s="6"/>
    </row>
    <row r="88" spans="15:16" x14ac:dyDescent="0.25">
      <c r="O88" s="6"/>
      <c r="P88" s="6"/>
    </row>
    <row r="89" spans="15:16" x14ac:dyDescent="0.25">
      <c r="O89" s="6"/>
      <c r="P89" s="6"/>
    </row>
    <row r="90" spans="15:16" x14ac:dyDescent="0.25">
      <c r="O90" s="6"/>
      <c r="P90" s="6"/>
    </row>
    <row r="91" spans="15:16" x14ac:dyDescent="0.25">
      <c r="O91" s="6"/>
      <c r="P91" s="6"/>
    </row>
    <row r="92" spans="15:16" x14ac:dyDescent="0.25">
      <c r="O92" s="6"/>
      <c r="P92" s="6"/>
    </row>
    <row r="93" spans="15:16" x14ac:dyDescent="0.25">
      <c r="O93" s="6"/>
      <c r="P93" s="6"/>
    </row>
    <row r="94" spans="15:16" x14ac:dyDescent="0.25">
      <c r="O94" s="6"/>
      <c r="P94" s="6"/>
    </row>
    <row r="95" spans="15:16" x14ac:dyDescent="0.25">
      <c r="O95" s="6"/>
      <c r="P95" s="6"/>
    </row>
    <row r="96" spans="15:16" x14ac:dyDescent="0.25">
      <c r="O96" s="6"/>
      <c r="P96" s="6"/>
    </row>
    <row r="97" spans="15:16" x14ac:dyDescent="0.25">
      <c r="O97" s="6"/>
      <c r="P97" s="6"/>
    </row>
    <row r="98" spans="15:16" x14ac:dyDescent="0.25">
      <c r="O98" s="6"/>
      <c r="P98" s="6"/>
    </row>
    <row r="99" spans="15:16" x14ac:dyDescent="0.25">
      <c r="O99" s="6"/>
      <c r="P99" s="6"/>
    </row>
    <row r="100" spans="15:16" x14ac:dyDescent="0.25">
      <c r="O100" s="6"/>
      <c r="P100" s="6"/>
    </row>
    <row r="101" spans="15:16" x14ac:dyDescent="0.25">
      <c r="O101" s="6"/>
      <c r="P101" s="6"/>
    </row>
    <row r="102" spans="15:16" x14ac:dyDescent="0.25">
      <c r="O102" s="6"/>
      <c r="P102" s="6"/>
    </row>
    <row r="103" spans="15:16" x14ac:dyDescent="0.25">
      <c r="O103" s="6"/>
      <c r="P103" s="6"/>
    </row>
    <row r="104" spans="15:16" x14ac:dyDescent="0.25">
      <c r="O104" s="6"/>
      <c r="P104" s="6"/>
    </row>
    <row r="105" spans="15:16" x14ac:dyDescent="0.25">
      <c r="O105" s="6"/>
      <c r="P105" s="6"/>
    </row>
    <row r="106" spans="15:16" x14ac:dyDescent="0.25">
      <c r="O106" s="6"/>
      <c r="P106" s="6"/>
    </row>
    <row r="107" spans="15:16" x14ac:dyDescent="0.25">
      <c r="O107" s="6"/>
      <c r="P107" s="6"/>
    </row>
    <row r="108" spans="15:16" x14ac:dyDescent="0.25">
      <c r="O108" s="6"/>
      <c r="P108" s="6"/>
    </row>
    <row r="109" spans="15:16" x14ac:dyDescent="0.25">
      <c r="O109" s="6"/>
      <c r="P109" s="6"/>
    </row>
    <row r="110" spans="15:16" x14ac:dyDescent="0.25">
      <c r="O110" s="6"/>
      <c r="P110" s="6"/>
    </row>
    <row r="111" spans="15:16" x14ac:dyDescent="0.25">
      <c r="O111" s="6"/>
      <c r="P111" s="6"/>
    </row>
    <row r="112" spans="15:16" x14ac:dyDescent="0.25">
      <c r="O112" s="6"/>
      <c r="P112" s="6"/>
    </row>
    <row r="113" spans="15:16" x14ac:dyDescent="0.25">
      <c r="O113" s="6"/>
      <c r="P113" s="6"/>
    </row>
    <row r="114" spans="15:16" x14ac:dyDescent="0.25">
      <c r="O114" s="6"/>
      <c r="P114" s="6"/>
    </row>
    <row r="115" spans="15:16" x14ac:dyDescent="0.25">
      <c r="O115" s="6"/>
      <c r="P115" s="6"/>
    </row>
    <row r="116" spans="15:16" x14ac:dyDescent="0.25">
      <c r="O116" s="6"/>
      <c r="P116" s="6"/>
    </row>
    <row r="117" spans="15:16" x14ac:dyDescent="0.25">
      <c r="O117" s="6"/>
      <c r="P117" s="6"/>
    </row>
    <row r="118" spans="15:16" x14ac:dyDescent="0.25">
      <c r="O118" s="6"/>
      <c r="P118" s="6"/>
    </row>
    <row r="119" spans="15:16" x14ac:dyDescent="0.25">
      <c r="O119" s="6"/>
      <c r="P119" s="6"/>
    </row>
    <row r="120" spans="15:16" x14ac:dyDescent="0.25">
      <c r="O120" s="6"/>
      <c r="P120" s="6"/>
    </row>
    <row r="121" spans="15:16" x14ac:dyDescent="0.25">
      <c r="O121" s="6"/>
      <c r="P121" s="6"/>
    </row>
    <row r="122" spans="15:16" x14ac:dyDescent="0.25">
      <c r="O122" s="6"/>
      <c r="P122" s="6"/>
    </row>
    <row r="123" spans="15:16" x14ac:dyDescent="0.25">
      <c r="O123" s="6"/>
      <c r="P123" s="6"/>
    </row>
    <row r="124" spans="15:16" x14ac:dyDescent="0.25">
      <c r="O124" s="6"/>
      <c r="P124" s="6"/>
    </row>
    <row r="125" spans="15:16" x14ac:dyDescent="0.25">
      <c r="O125" s="6"/>
      <c r="P125" s="6"/>
    </row>
    <row r="126" spans="15:16" x14ac:dyDescent="0.25">
      <c r="O126" s="6"/>
      <c r="P126" s="6"/>
    </row>
    <row r="127" spans="15:16" x14ac:dyDescent="0.25">
      <c r="O127" s="6"/>
      <c r="P127" s="6"/>
    </row>
    <row r="128" spans="15:16" x14ac:dyDescent="0.25">
      <c r="O128" s="6"/>
      <c r="P128" s="6"/>
    </row>
    <row r="129" spans="15:16" x14ac:dyDescent="0.25">
      <c r="O129" s="6"/>
      <c r="P129" s="6"/>
    </row>
    <row r="130" spans="15:16" x14ac:dyDescent="0.25">
      <c r="O130" s="6"/>
      <c r="P130" s="6"/>
    </row>
    <row r="131" spans="15:16" x14ac:dyDescent="0.25">
      <c r="O131" s="6"/>
      <c r="P131" s="6"/>
    </row>
    <row r="132" spans="15:16" x14ac:dyDescent="0.25">
      <c r="O132" s="6"/>
      <c r="P132" s="6"/>
    </row>
    <row r="133" spans="15:16" x14ac:dyDescent="0.25">
      <c r="O133" s="6"/>
      <c r="P133" s="6"/>
    </row>
    <row r="134" spans="15:16" x14ac:dyDescent="0.25">
      <c r="O134" s="6"/>
      <c r="P134" s="6"/>
    </row>
    <row r="135" spans="15:16" x14ac:dyDescent="0.25">
      <c r="O135" s="6"/>
      <c r="P135" s="6"/>
    </row>
    <row r="136" spans="15:16" x14ac:dyDescent="0.25">
      <c r="O136" s="6"/>
      <c r="P136" s="6"/>
    </row>
    <row r="137" spans="15:16" x14ac:dyDescent="0.25">
      <c r="O137" s="6"/>
      <c r="P137" s="6"/>
    </row>
    <row r="138" spans="15:16" x14ac:dyDescent="0.25">
      <c r="O138" s="6"/>
      <c r="P138" s="6"/>
    </row>
    <row r="139" spans="15:16" x14ac:dyDescent="0.25">
      <c r="O139" s="6"/>
      <c r="P139" s="6"/>
    </row>
    <row r="140" spans="15:16" x14ac:dyDescent="0.25">
      <c r="O140" s="6"/>
      <c r="P140" s="6"/>
    </row>
    <row r="141" spans="15:16" x14ac:dyDescent="0.25">
      <c r="O141" s="6"/>
      <c r="P141" s="6"/>
    </row>
    <row r="142" spans="15:16" x14ac:dyDescent="0.25">
      <c r="O142" s="6"/>
      <c r="P142" s="6"/>
    </row>
    <row r="143" spans="15:16" x14ac:dyDescent="0.25">
      <c r="O143" s="6"/>
      <c r="P143" s="6"/>
    </row>
    <row r="144" spans="15:16" x14ac:dyDescent="0.25">
      <c r="O144" s="6"/>
      <c r="P144" s="6"/>
    </row>
    <row r="145" spans="15:16" x14ac:dyDescent="0.25">
      <c r="O145" s="6"/>
      <c r="P145" s="6"/>
    </row>
    <row r="146" spans="15:16" x14ac:dyDescent="0.25">
      <c r="O146" s="6"/>
      <c r="P146" s="6"/>
    </row>
    <row r="147" spans="15:16" x14ac:dyDescent="0.25">
      <c r="O147" s="6"/>
      <c r="P147" s="6"/>
    </row>
    <row r="148" spans="15:16" x14ac:dyDescent="0.25">
      <c r="O148" s="6"/>
      <c r="P148" s="6"/>
    </row>
    <row r="149" spans="15:16" x14ac:dyDescent="0.25">
      <c r="O149" s="6"/>
      <c r="P149" s="6"/>
    </row>
    <row r="150" spans="15:16" x14ac:dyDescent="0.25">
      <c r="O150" s="6"/>
      <c r="P150" s="6"/>
    </row>
    <row r="151" spans="15:16" x14ac:dyDescent="0.25">
      <c r="O151" s="6"/>
      <c r="P151" s="6"/>
    </row>
    <row r="152" spans="15:16" x14ac:dyDescent="0.25">
      <c r="O152" s="6"/>
      <c r="P152" s="6"/>
    </row>
    <row r="153" spans="15:16" x14ac:dyDescent="0.25">
      <c r="O153" s="6"/>
      <c r="P153" s="6"/>
    </row>
    <row r="154" spans="15:16" x14ac:dyDescent="0.25">
      <c r="O154" s="6"/>
      <c r="P154" s="6"/>
    </row>
    <row r="155" spans="15:16" x14ac:dyDescent="0.25">
      <c r="O155" s="6"/>
      <c r="P155" s="6"/>
    </row>
    <row r="156" spans="15:16" x14ac:dyDescent="0.25">
      <c r="O156" s="6"/>
      <c r="P156" s="6"/>
    </row>
    <row r="157" spans="15:16" x14ac:dyDescent="0.25">
      <c r="O157" s="6"/>
      <c r="P157" s="6"/>
    </row>
    <row r="158" spans="15:16" x14ac:dyDescent="0.25">
      <c r="O158" s="6"/>
      <c r="P158" s="6"/>
    </row>
    <row r="159" spans="15:16" x14ac:dyDescent="0.25">
      <c r="O159" s="6"/>
      <c r="P159" s="6"/>
    </row>
    <row r="160" spans="15:16" x14ac:dyDescent="0.25">
      <c r="O160" s="6"/>
      <c r="P160" s="6"/>
    </row>
    <row r="161" spans="15:16" x14ac:dyDescent="0.25">
      <c r="O161" s="6"/>
      <c r="P161" s="6"/>
    </row>
    <row r="162" spans="15:16" x14ac:dyDescent="0.25">
      <c r="O162" s="6"/>
      <c r="P162" s="6"/>
    </row>
    <row r="163" spans="15:16" x14ac:dyDescent="0.25">
      <c r="O163" s="6"/>
      <c r="P163" s="6"/>
    </row>
    <row r="164" spans="15:16" x14ac:dyDescent="0.25">
      <c r="O164" s="6"/>
      <c r="P164" s="6"/>
    </row>
    <row r="165" spans="15:16" x14ac:dyDescent="0.25">
      <c r="O165" s="6"/>
      <c r="P165" s="6"/>
    </row>
    <row r="166" spans="15:16" x14ac:dyDescent="0.25">
      <c r="O166" s="6"/>
      <c r="P166" s="6"/>
    </row>
    <row r="167" spans="15:16" x14ac:dyDescent="0.25">
      <c r="O167" s="6"/>
      <c r="P167" s="6"/>
    </row>
    <row r="168" spans="15:16" x14ac:dyDescent="0.25">
      <c r="O168" s="6"/>
      <c r="P168" s="6"/>
    </row>
    <row r="169" spans="15:16" x14ac:dyDescent="0.25">
      <c r="O169" s="6"/>
      <c r="P169" s="6"/>
    </row>
    <row r="170" spans="15:16" x14ac:dyDescent="0.25">
      <c r="O170" s="6"/>
      <c r="P170" s="6"/>
    </row>
    <row r="171" spans="15:16" x14ac:dyDescent="0.25">
      <c r="O171" s="6"/>
      <c r="P171" s="6"/>
    </row>
    <row r="172" spans="15:16" x14ac:dyDescent="0.25">
      <c r="O172" s="6"/>
      <c r="P172" s="6"/>
    </row>
    <row r="173" spans="15:16" x14ac:dyDescent="0.25">
      <c r="O173" s="6"/>
      <c r="P173" s="6"/>
    </row>
    <row r="174" spans="15:16" x14ac:dyDescent="0.25">
      <c r="O174" s="6"/>
      <c r="P174" s="6"/>
    </row>
    <row r="175" spans="15:16" x14ac:dyDescent="0.25">
      <c r="O175" s="6"/>
      <c r="P175" s="6"/>
    </row>
    <row r="176" spans="15:16" x14ac:dyDescent="0.25">
      <c r="O176" s="6"/>
      <c r="P176" s="6"/>
    </row>
    <row r="177" spans="15:16" x14ac:dyDescent="0.25">
      <c r="O177" s="6"/>
      <c r="P177" s="6"/>
    </row>
    <row r="178" spans="15:16" x14ac:dyDescent="0.25">
      <c r="O178" s="6"/>
      <c r="P178" s="6"/>
    </row>
    <row r="179" spans="15:16" x14ac:dyDescent="0.25">
      <c r="O179" s="6"/>
      <c r="P179" s="6"/>
    </row>
    <row r="180" spans="15:16" x14ac:dyDescent="0.25">
      <c r="O180" s="6"/>
      <c r="P180" s="6"/>
    </row>
    <row r="181" spans="15:16" x14ac:dyDescent="0.25">
      <c r="O181" s="6"/>
      <c r="P181" s="6"/>
    </row>
    <row r="182" spans="15:16" x14ac:dyDescent="0.25">
      <c r="O182" s="6"/>
      <c r="P182" s="6"/>
    </row>
    <row r="183" spans="15:16" x14ac:dyDescent="0.25">
      <c r="O183" s="6"/>
      <c r="P183" s="6"/>
    </row>
    <row r="184" spans="15:16" x14ac:dyDescent="0.25">
      <c r="O184" s="6"/>
      <c r="P184" s="6"/>
    </row>
    <row r="185" spans="15:16" x14ac:dyDescent="0.25">
      <c r="O185" s="6"/>
      <c r="P185" s="6"/>
    </row>
    <row r="186" spans="15:16" x14ac:dyDescent="0.25">
      <c r="O186" s="6"/>
      <c r="P186" s="6"/>
    </row>
    <row r="187" spans="15:16" x14ac:dyDescent="0.25">
      <c r="O187" s="6"/>
      <c r="P187" s="6"/>
    </row>
    <row r="188" spans="15:16" x14ac:dyDescent="0.25">
      <c r="O188" s="6"/>
      <c r="P188" s="6"/>
    </row>
    <row r="189" spans="15:16" x14ac:dyDescent="0.25">
      <c r="O189" s="6"/>
      <c r="P189" s="6"/>
    </row>
    <row r="190" spans="15:16" x14ac:dyDescent="0.25">
      <c r="O190" s="6"/>
      <c r="P190" s="6"/>
    </row>
    <row r="191" spans="15:16" x14ac:dyDescent="0.25">
      <c r="O191" s="6"/>
      <c r="P191" s="6"/>
    </row>
    <row r="192" spans="15:16" x14ac:dyDescent="0.25">
      <c r="O192" s="6"/>
      <c r="P192" s="6"/>
    </row>
    <row r="193" spans="15:16" x14ac:dyDescent="0.25">
      <c r="O193" s="6"/>
      <c r="P193" s="6"/>
    </row>
    <row r="194" spans="15:16" x14ac:dyDescent="0.25">
      <c r="O194" s="6"/>
      <c r="P194" s="6"/>
    </row>
    <row r="195" spans="15:16" x14ac:dyDescent="0.25">
      <c r="O195" s="6"/>
      <c r="P195" s="6"/>
    </row>
    <row r="196" spans="15:16" x14ac:dyDescent="0.25">
      <c r="O196" s="6"/>
      <c r="P196" s="6"/>
    </row>
    <row r="197" spans="15:16" x14ac:dyDescent="0.25">
      <c r="O197" s="6"/>
      <c r="P197" s="6"/>
    </row>
    <row r="198" spans="15:16" x14ac:dyDescent="0.25">
      <c r="O198" s="6"/>
      <c r="P198" s="6"/>
    </row>
    <row r="199" spans="15:16" x14ac:dyDescent="0.25">
      <c r="O199" s="6"/>
      <c r="P199" s="6"/>
    </row>
    <row r="200" spans="15:16" x14ac:dyDescent="0.25">
      <c r="O200" s="6"/>
      <c r="P200" s="6"/>
    </row>
    <row r="201" spans="15:16" x14ac:dyDescent="0.25">
      <c r="O201" s="6"/>
      <c r="P201" s="6"/>
    </row>
    <row r="202" spans="15:16" x14ac:dyDescent="0.25">
      <c r="O202" s="6"/>
      <c r="P202" s="6"/>
    </row>
    <row r="203" spans="15:16" x14ac:dyDescent="0.25">
      <c r="O203" s="6"/>
      <c r="P203" s="6"/>
    </row>
    <row r="204" spans="15:16" x14ac:dyDescent="0.25">
      <c r="O204" s="6"/>
      <c r="P204" s="6"/>
    </row>
    <row r="205" spans="15:16" x14ac:dyDescent="0.25">
      <c r="O205" s="6"/>
      <c r="P205" s="6"/>
    </row>
    <row r="206" spans="15:16" x14ac:dyDescent="0.25">
      <c r="O206" s="6"/>
      <c r="P206" s="6"/>
    </row>
    <row r="207" spans="15:16" x14ac:dyDescent="0.25">
      <c r="O207" s="6"/>
      <c r="P207" s="6"/>
    </row>
    <row r="208" spans="15:16" x14ac:dyDescent="0.25">
      <c r="O208" s="6"/>
      <c r="P208" s="6"/>
    </row>
    <row r="209" spans="15:16" x14ac:dyDescent="0.25">
      <c r="O209" s="6"/>
      <c r="P209" s="6"/>
    </row>
    <row r="210" spans="15:16" x14ac:dyDescent="0.25">
      <c r="O210" s="6"/>
      <c r="P210" s="6"/>
    </row>
    <row r="211" spans="15:16" x14ac:dyDescent="0.25">
      <c r="O211" s="6"/>
      <c r="P211" s="6"/>
    </row>
    <row r="212" spans="15:16" x14ac:dyDescent="0.25">
      <c r="O212" s="6"/>
      <c r="P212" s="6"/>
    </row>
    <row r="213" spans="15:16" x14ac:dyDescent="0.25">
      <c r="O213" s="6"/>
      <c r="P213" s="6"/>
    </row>
    <row r="214" spans="15:16" x14ac:dyDescent="0.25">
      <c r="O214" s="6"/>
      <c r="P214" s="6"/>
    </row>
    <row r="215" spans="15:16" x14ac:dyDescent="0.25">
      <c r="O215" s="6"/>
      <c r="P215" s="6"/>
    </row>
    <row r="216" spans="15:16" x14ac:dyDescent="0.25">
      <c r="O216" s="6"/>
      <c r="P216" s="6"/>
    </row>
    <row r="217" spans="15:16" x14ac:dyDescent="0.25">
      <c r="O217" s="6"/>
      <c r="P217" s="6"/>
    </row>
    <row r="218" spans="15:16" x14ac:dyDescent="0.25">
      <c r="O218" s="6"/>
      <c r="P218" s="6"/>
    </row>
    <row r="219" spans="15:16" x14ac:dyDescent="0.25">
      <c r="O219" s="6"/>
      <c r="P219" s="6"/>
    </row>
    <row r="220" spans="15:16" x14ac:dyDescent="0.25">
      <c r="O220" s="6"/>
      <c r="P220" s="6"/>
    </row>
    <row r="221" spans="15:16" x14ac:dyDescent="0.25">
      <c r="O221" s="6"/>
      <c r="P221" s="6"/>
    </row>
    <row r="222" spans="15:16" x14ac:dyDescent="0.25">
      <c r="O222" s="6"/>
      <c r="P222" s="6"/>
    </row>
    <row r="223" spans="15:16" x14ac:dyDescent="0.25">
      <c r="O223" s="6"/>
      <c r="P223" s="6"/>
    </row>
    <row r="224" spans="15:16" x14ac:dyDescent="0.25">
      <c r="O224" s="6"/>
      <c r="P224" s="6"/>
    </row>
    <row r="225" spans="15:16" x14ac:dyDescent="0.25">
      <c r="O225" s="6"/>
      <c r="P225" s="6"/>
    </row>
    <row r="226" spans="15:16" x14ac:dyDescent="0.25">
      <c r="O226" s="6"/>
      <c r="P226" s="6"/>
    </row>
    <row r="227" spans="15:16" x14ac:dyDescent="0.25">
      <c r="O227" s="6"/>
      <c r="P227" s="6"/>
    </row>
    <row r="228" spans="15:16" x14ac:dyDescent="0.25">
      <c r="O228" s="6"/>
      <c r="P228" s="6"/>
    </row>
    <row r="229" spans="15:16" x14ac:dyDescent="0.25">
      <c r="O229" s="6"/>
      <c r="P229" s="6"/>
    </row>
    <row r="230" spans="15:16" x14ac:dyDescent="0.25">
      <c r="O230" s="6"/>
      <c r="P230" s="6"/>
    </row>
    <row r="231" spans="15:16" x14ac:dyDescent="0.25">
      <c r="O231" s="6"/>
      <c r="P231" s="6"/>
    </row>
    <row r="232" spans="15:16" x14ac:dyDescent="0.25">
      <c r="O232" s="6"/>
      <c r="P232" s="6"/>
    </row>
    <row r="233" spans="15:16" x14ac:dyDescent="0.25">
      <c r="O233" s="6"/>
      <c r="P233" s="6"/>
    </row>
    <row r="234" spans="15:16" x14ac:dyDescent="0.25">
      <c r="O234" s="6"/>
      <c r="P234" s="6"/>
    </row>
    <row r="235" spans="15:16" x14ac:dyDescent="0.25">
      <c r="O235" s="6"/>
      <c r="P235" s="6"/>
    </row>
    <row r="236" spans="15:16" x14ac:dyDescent="0.25">
      <c r="O236" s="6"/>
      <c r="P236" s="6"/>
    </row>
    <row r="237" spans="15:16" x14ac:dyDescent="0.25">
      <c r="O237" s="6"/>
      <c r="P237" s="6"/>
    </row>
    <row r="238" spans="15:16" x14ac:dyDescent="0.25">
      <c r="O238" s="6"/>
      <c r="P238" s="6"/>
    </row>
    <row r="239" spans="15:16" x14ac:dyDescent="0.25">
      <c r="O239" s="6"/>
      <c r="P239" s="6"/>
    </row>
    <row r="240" spans="15:16" x14ac:dyDescent="0.25">
      <c r="O240" s="6"/>
      <c r="P240" s="6"/>
    </row>
    <row r="241" spans="15:16" x14ac:dyDescent="0.25">
      <c r="O241" s="6"/>
      <c r="P241" s="6"/>
    </row>
    <row r="242" spans="15:16" x14ac:dyDescent="0.25">
      <c r="O242" s="6"/>
      <c r="P242" s="6"/>
    </row>
    <row r="243" spans="15:16" x14ac:dyDescent="0.25">
      <c r="O243" s="6"/>
      <c r="P243" s="6"/>
    </row>
    <row r="244" spans="15:16" x14ac:dyDescent="0.25">
      <c r="O244" s="6"/>
      <c r="P244" s="6"/>
    </row>
    <row r="245" spans="15:16" x14ac:dyDescent="0.25">
      <c r="O245" s="6"/>
      <c r="P245" s="6"/>
    </row>
    <row r="246" spans="15:16" x14ac:dyDescent="0.25">
      <c r="O246" s="6"/>
      <c r="P246" s="6"/>
    </row>
    <row r="247" spans="15:16" x14ac:dyDescent="0.25">
      <c r="O247" s="6"/>
      <c r="P247" s="6"/>
    </row>
    <row r="248" spans="15:16" x14ac:dyDescent="0.25">
      <c r="O248" s="6"/>
      <c r="P248" s="6"/>
    </row>
    <row r="249" spans="15:16" x14ac:dyDescent="0.25">
      <c r="O249" s="6"/>
      <c r="P249" s="6"/>
    </row>
    <row r="250" spans="15:16" x14ac:dyDescent="0.25">
      <c r="O250" s="6"/>
      <c r="P250" s="6"/>
    </row>
    <row r="251" spans="15:16" x14ac:dyDescent="0.25">
      <c r="O251" s="6"/>
      <c r="P251" s="6"/>
    </row>
    <row r="252" spans="15:16" x14ac:dyDescent="0.25">
      <c r="O252" s="6"/>
      <c r="P252" s="6"/>
    </row>
    <row r="253" spans="15:16" x14ac:dyDescent="0.25">
      <c r="O253" s="6"/>
      <c r="P253" s="6"/>
    </row>
    <row r="254" spans="15:16" x14ac:dyDescent="0.25">
      <c r="O254" s="6"/>
      <c r="P254" s="6"/>
    </row>
    <row r="255" spans="15:16" x14ac:dyDescent="0.25">
      <c r="O255" s="6"/>
      <c r="P255" s="6"/>
    </row>
    <row r="256" spans="15:16" x14ac:dyDescent="0.25">
      <c r="O256" s="6"/>
      <c r="P256" s="6"/>
    </row>
    <row r="257" spans="15:16" x14ac:dyDescent="0.25">
      <c r="O257" s="6"/>
      <c r="P257" s="6"/>
    </row>
    <row r="258" spans="15:16" x14ac:dyDescent="0.25">
      <c r="O258" s="6"/>
      <c r="P258" s="6"/>
    </row>
    <row r="259" spans="15:16" x14ac:dyDescent="0.25">
      <c r="O259" s="6"/>
      <c r="P259" s="6"/>
    </row>
    <row r="260" spans="15:16" x14ac:dyDescent="0.25">
      <c r="O260" s="6"/>
      <c r="P260" s="6"/>
    </row>
    <row r="261" spans="15:16" x14ac:dyDescent="0.25">
      <c r="O261" s="6"/>
      <c r="P261" s="6"/>
    </row>
    <row r="262" spans="15:16" x14ac:dyDescent="0.25">
      <c r="O262" s="6"/>
      <c r="P262" s="6"/>
    </row>
    <row r="263" spans="15:16" x14ac:dyDescent="0.25">
      <c r="O263" s="6"/>
      <c r="P263" s="6"/>
    </row>
    <row r="264" spans="15:16" x14ac:dyDescent="0.25">
      <c r="O264" s="6"/>
      <c r="P264" s="6"/>
    </row>
    <row r="265" spans="15:16" x14ac:dyDescent="0.25">
      <c r="O265" s="6"/>
      <c r="P265" s="6"/>
    </row>
    <row r="266" spans="15:16" x14ac:dyDescent="0.25">
      <c r="O266" s="6"/>
      <c r="P266" s="6"/>
    </row>
    <row r="267" spans="15:16" x14ac:dyDescent="0.25">
      <c r="O267" s="6"/>
      <c r="P267" s="6"/>
    </row>
    <row r="268" spans="15:16" x14ac:dyDescent="0.25">
      <c r="O268" s="6"/>
      <c r="P268" s="6"/>
    </row>
    <row r="269" spans="15:16" x14ac:dyDescent="0.25">
      <c r="O269" s="6"/>
      <c r="P269" s="6"/>
    </row>
    <row r="270" spans="15:16" x14ac:dyDescent="0.25">
      <c r="O270" s="6"/>
      <c r="P270" s="6"/>
    </row>
    <row r="271" spans="15:16" x14ac:dyDescent="0.25">
      <c r="O271" s="6"/>
      <c r="P271" s="6"/>
    </row>
    <row r="272" spans="15:16" x14ac:dyDescent="0.25">
      <c r="O272" s="6"/>
      <c r="P272" s="6"/>
    </row>
    <row r="273" spans="15:16" x14ac:dyDescent="0.25">
      <c r="O273" s="6"/>
      <c r="P273" s="6"/>
    </row>
    <row r="274" spans="15:16" x14ac:dyDescent="0.25">
      <c r="O274" s="6"/>
      <c r="P274" s="6"/>
    </row>
    <row r="275" spans="15:16" x14ac:dyDescent="0.25">
      <c r="O275" s="6"/>
      <c r="P275" s="6"/>
    </row>
    <row r="276" spans="15:16" x14ac:dyDescent="0.25">
      <c r="O276" s="6"/>
      <c r="P276" s="6"/>
    </row>
    <row r="277" spans="15:16" x14ac:dyDescent="0.25">
      <c r="O277" s="6"/>
      <c r="P277" s="6"/>
    </row>
    <row r="278" spans="15:16" x14ac:dyDescent="0.25">
      <c r="O278" s="6"/>
      <c r="P278" s="6"/>
    </row>
    <row r="279" spans="15:16" x14ac:dyDescent="0.25">
      <c r="O279" s="6"/>
      <c r="P279" s="6"/>
    </row>
    <row r="280" spans="15:16" x14ac:dyDescent="0.25">
      <c r="O280" s="6"/>
      <c r="P280" s="6"/>
    </row>
    <row r="281" spans="15:16" x14ac:dyDescent="0.25">
      <c r="O281" s="6"/>
      <c r="P281" s="6"/>
    </row>
    <row r="282" spans="15:16" x14ac:dyDescent="0.25">
      <c r="O282" s="6"/>
      <c r="P282" s="6"/>
    </row>
    <row r="283" spans="15:16" x14ac:dyDescent="0.25">
      <c r="O283" s="6"/>
      <c r="P283" s="6"/>
    </row>
    <row r="284" spans="15:16" x14ac:dyDescent="0.25">
      <c r="O284" s="6"/>
      <c r="P284" s="6"/>
    </row>
    <row r="285" spans="15:16" x14ac:dyDescent="0.25">
      <c r="O285" s="6"/>
      <c r="P285" s="6"/>
    </row>
    <row r="286" spans="15:16" x14ac:dyDescent="0.25">
      <c r="O286" s="6"/>
      <c r="P286" s="6"/>
    </row>
    <row r="287" spans="15:16" x14ac:dyDescent="0.25">
      <c r="O287" s="6"/>
      <c r="P287" s="6"/>
    </row>
    <row r="288" spans="15:16" x14ac:dyDescent="0.25">
      <c r="O288" s="6"/>
      <c r="P288" s="6"/>
    </row>
    <row r="289" spans="15:16" x14ac:dyDescent="0.25">
      <c r="O289" s="6"/>
      <c r="P289" s="6"/>
    </row>
    <row r="290" spans="15:16" x14ac:dyDescent="0.25">
      <c r="O290" s="6"/>
      <c r="P290" s="6"/>
    </row>
    <row r="291" spans="15:16" x14ac:dyDescent="0.25">
      <c r="O291" s="6"/>
      <c r="P291" s="6"/>
    </row>
    <row r="292" spans="15:16" x14ac:dyDescent="0.25">
      <c r="O292" s="6"/>
      <c r="P292" s="6"/>
    </row>
    <row r="293" spans="15:16" x14ac:dyDescent="0.25">
      <c r="O293" s="6"/>
      <c r="P293" s="6"/>
    </row>
    <row r="294" spans="15:16" x14ac:dyDescent="0.25">
      <c r="O294" s="6"/>
      <c r="P294" s="6"/>
    </row>
    <row r="295" spans="15:16" x14ac:dyDescent="0.25">
      <c r="O295" s="6"/>
      <c r="P295" s="6"/>
    </row>
    <row r="296" spans="15:16" x14ac:dyDescent="0.25">
      <c r="O296" s="6"/>
      <c r="P296" s="6"/>
    </row>
    <row r="297" spans="15:16" x14ac:dyDescent="0.25">
      <c r="O297" s="6"/>
      <c r="P297" s="6"/>
    </row>
    <row r="298" spans="15:16" x14ac:dyDescent="0.25">
      <c r="O298" s="6"/>
      <c r="P298" s="6"/>
    </row>
    <row r="299" spans="15:16" x14ac:dyDescent="0.25">
      <c r="O299" s="6"/>
      <c r="P299" s="6"/>
    </row>
    <row r="300" spans="15:16" x14ac:dyDescent="0.25">
      <c r="O300" s="6"/>
      <c r="P300" s="6"/>
    </row>
    <row r="301" spans="15:16" x14ac:dyDescent="0.25">
      <c r="O301" s="6"/>
      <c r="P301" s="6"/>
    </row>
    <row r="302" spans="15:16" x14ac:dyDescent="0.25">
      <c r="O302" s="6"/>
      <c r="P302" s="6"/>
    </row>
    <row r="303" spans="15:16" x14ac:dyDescent="0.25">
      <c r="O303" s="6"/>
      <c r="P303" s="6"/>
    </row>
    <row r="304" spans="15:16" x14ac:dyDescent="0.25">
      <c r="O304" s="6"/>
      <c r="P304" s="6"/>
    </row>
    <row r="305" spans="15:16" x14ac:dyDescent="0.25">
      <c r="O305" s="6"/>
      <c r="P305" s="6"/>
    </row>
    <row r="306" spans="15:16" x14ac:dyDescent="0.25">
      <c r="O306" s="6"/>
      <c r="P306" s="6"/>
    </row>
    <row r="307" spans="15:16" x14ac:dyDescent="0.25">
      <c r="O307" s="6"/>
      <c r="P307" s="6"/>
    </row>
    <row r="308" spans="15:16" x14ac:dyDescent="0.25">
      <c r="O308" s="6"/>
      <c r="P308" s="6"/>
    </row>
    <row r="309" spans="15:16" x14ac:dyDescent="0.25">
      <c r="O309" s="6"/>
      <c r="P309" s="6"/>
    </row>
    <row r="310" spans="15:16" x14ac:dyDescent="0.25">
      <c r="O310" s="6"/>
      <c r="P310" s="6"/>
    </row>
    <row r="311" spans="15:16" x14ac:dyDescent="0.25">
      <c r="O311" s="6"/>
      <c r="P311" s="6"/>
    </row>
    <row r="312" spans="15:16" x14ac:dyDescent="0.25">
      <c r="O312" s="6"/>
      <c r="P312" s="6"/>
    </row>
    <row r="313" spans="15:16" x14ac:dyDescent="0.25">
      <c r="O313" s="6"/>
      <c r="P313" s="6"/>
    </row>
    <row r="314" spans="15:16" x14ac:dyDescent="0.25">
      <c r="O314" s="6"/>
      <c r="P314" s="6"/>
    </row>
    <row r="315" spans="15:16" x14ac:dyDescent="0.25">
      <c r="O315" s="6"/>
      <c r="P315" s="6"/>
    </row>
    <row r="316" spans="15:16" x14ac:dyDescent="0.25">
      <c r="O316" s="6"/>
      <c r="P316" s="6"/>
    </row>
    <row r="317" spans="15:16" x14ac:dyDescent="0.25">
      <c r="O317" s="6"/>
      <c r="P317" s="6"/>
    </row>
    <row r="318" spans="15:16" x14ac:dyDescent="0.25">
      <c r="O318" s="6"/>
      <c r="P318" s="6"/>
    </row>
    <row r="319" spans="15:16" x14ac:dyDescent="0.25">
      <c r="O319" s="6"/>
      <c r="P319" s="6"/>
    </row>
    <row r="320" spans="15:16" x14ac:dyDescent="0.25">
      <c r="O320" s="6"/>
      <c r="P320" s="6"/>
    </row>
    <row r="321" spans="15:16" x14ac:dyDescent="0.25">
      <c r="O321" s="6"/>
      <c r="P321" s="6"/>
    </row>
    <row r="322" spans="15:16" x14ac:dyDescent="0.25">
      <c r="O322" s="6"/>
      <c r="P322" s="6"/>
    </row>
    <row r="323" spans="15:16" x14ac:dyDescent="0.25">
      <c r="O323" s="6"/>
      <c r="P323" s="6"/>
    </row>
    <row r="324" spans="15:16" x14ac:dyDescent="0.25">
      <c r="O324" s="6"/>
      <c r="P324" s="6"/>
    </row>
    <row r="325" spans="15:16" x14ac:dyDescent="0.25">
      <c r="O325" s="6"/>
      <c r="P325" s="6"/>
    </row>
    <row r="326" spans="15:16" x14ac:dyDescent="0.25">
      <c r="O326" s="6"/>
      <c r="P326" s="6"/>
    </row>
    <row r="327" spans="15:16" x14ac:dyDescent="0.25">
      <c r="O327" s="6"/>
      <c r="P327" s="6"/>
    </row>
    <row r="328" spans="15:16" x14ac:dyDescent="0.25">
      <c r="O328" s="6"/>
      <c r="P328" s="6"/>
    </row>
    <row r="329" spans="15:16" x14ac:dyDescent="0.25">
      <c r="O329" s="6"/>
      <c r="P329" s="6"/>
    </row>
    <row r="330" spans="15:16" x14ac:dyDescent="0.25">
      <c r="O330" s="6"/>
      <c r="P330" s="6"/>
    </row>
    <row r="331" spans="15:16" x14ac:dyDescent="0.25">
      <c r="O331" s="6"/>
      <c r="P331" s="6"/>
    </row>
    <row r="332" spans="15:16" x14ac:dyDescent="0.25">
      <c r="O332" s="6"/>
      <c r="P332" s="6"/>
    </row>
    <row r="333" spans="15:16" x14ac:dyDescent="0.25">
      <c r="O333" s="6"/>
      <c r="P333" s="6"/>
    </row>
    <row r="334" spans="15:16" x14ac:dyDescent="0.25">
      <c r="O334" s="6"/>
      <c r="P334" s="6"/>
    </row>
    <row r="335" spans="15:16" x14ac:dyDescent="0.25">
      <c r="O335" s="6"/>
      <c r="P335" s="6"/>
    </row>
    <row r="336" spans="15:16" x14ac:dyDescent="0.25">
      <c r="O336" s="6"/>
      <c r="P336" s="6"/>
    </row>
    <row r="337" spans="15:16" x14ac:dyDescent="0.25">
      <c r="O337" s="6"/>
      <c r="P337" s="6"/>
    </row>
    <row r="338" spans="15:16" x14ac:dyDescent="0.25">
      <c r="O338" s="6"/>
      <c r="P338" s="6"/>
    </row>
    <row r="339" spans="15:16" x14ac:dyDescent="0.25">
      <c r="O339" s="6"/>
      <c r="P339" s="6"/>
    </row>
    <row r="340" spans="15:16" x14ac:dyDescent="0.25">
      <c r="O340" s="6"/>
      <c r="P340" s="6"/>
    </row>
    <row r="341" spans="15:16" x14ac:dyDescent="0.25">
      <c r="O341" s="6"/>
      <c r="P341" s="6"/>
    </row>
    <row r="342" spans="15:16" x14ac:dyDescent="0.25">
      <c r="O342" s="6"/>
      <c r="P342" s="6"/>
    </row>
    <row r="343" spans="15:16" x14ac:dyDescent="0.25">
      <c r="O343" s="6"/>
      <c r="P343" s="6"/>
    </row>
    <row r="344" spans="15:16" x14ac:dyDescent="0.25">
      <c r="O344" s="6"/>
      <c r="P344" s="6"/>
    </row>
    <row r="345" spans="15:16" x14ac:dyDescent="0.25">
      <c r="O345" s="6"/>
      <c r="P345" s="6"/>
    </row>
    <row r="346" spans="15:16" x14ac:dyDescent="0.25">
      <c r="O346" s="6"/>
      <c r="P346" s="6"/>
    </row>
    <row r="347" spans="15:16" x14ac:dyDescent="0.25">
      <c r="O347" s="6"/>
      <c r="P347" s="6"/>
    </row>
    <row r="348" spans="15:16" x14ac:dyDescent="0.25">
      <c r="O348" s="6"/>
      <c r="P348" s="6"/>
    </row>
    <row r="349" spans="15:16" x14ac:dyDescent="0.25">
      <c r="O349" s="6"/>
      <c r="P349" s="6"/>
    </row>
    <row r="350" spans="15:16" x14ac:dyDescent="0.25">
      <c r="O350" s="6"/>
      <c r="P350" s="6"/>
    </row>
    <row r="351" spans="15:16" x14ac:dyDescent="0.25">
      <c r="O351" s="6"/>
      <c r="P351" s="6"/>
    </row>
    <row r="352" spans="15:16" x14ac:dyDescent="0.25">
      <c r="O352" s="6"/>
      <c r="P352" s="6"/>
    </row>
    <row r="353" spans="15:16" x14ac:dyDescent="0.25">
      <c r="O353" s="6"/>
      <c r="P353" s="6"/>
    </row>
    <row r="354" spans="15:16" x14ac:dyDescent="0.25">
      <c r="O354" s="6"/>
      <c r="P354" s="6"/>
    </row>
    <row r="355" spans="15:16" x14ac:dyDescent="0.25">
      <c r="O355" s="6"/>
      <c r="P355" s="6"/>
    </row>
    <row r="356" spans="15:16" x14ac:dyDescent="0.25">
      <c r="O356" s="6"/>
      <c r="P356" s="6"/>
    </row>
    <row r="357" spans="15:16" x14ac:dyDescent="0.25">
      <c r="O357" s="6"/>
      <c r="P357" s="6"/>
    </row>
    <row r="358" spans="15:16" x14ac:dyDescent="0.25">
      <c r="O358" s="6"/>
      <c r="P358" s="6"/>
    </row>
    <row r="359" spans="15:16" x14ac:dyDescent="0.25">
      <c r="O359" s="6"/>
      <c r="P359" s="6"/>
    </row>
    <row r="360" spans="15:16" x14ac:dyDescent="0.25">
      <c r="O360" s="6"/>
      <c r="P360" s="6"/>
    </row>
    <row r="361" spans="15:16" x14ac:dyDescent="0.25">
      <c r="O361" s="6"/>
      <c r="P361" s="6"/>
    </row>
    <row r="362" spans="15:16" x14ac:dyDescent="0.25">
      <c r="O362" s="6"/>
      <c r="P362" s="6"/>
    </row>
    <row r="363" spans="15:16" x14ac:dyDescent="0.25">
      <c r="O363" s="6"/>
      <c r="P363" s="6"/>
    </row>
    <row r="364" spans="15:16" x14ac:dyDescent="0.25">
      <c r="O364" s="6"/>
      <c r="P364" s="6"/>
    </row>
    <row r="365" spans="15:16" x14ac:dyDescent="0.25">
      <c r="O365" s="6"/>
      <c r="P365" s="6"/>
    </row>
    <row r="366" spans="15:16" x14ac:dyDescent="0.25">
      <c r="O366" s="6"/>
      <c r="P366" s="6"/>
    </row>
    <row r="367" spans="15:16" x14ac:dyDescent="0.25">
      <c r="O367" s="6"/>
      <c r="P367" s="6"/>
    </row>
    <row r="368" spans="15:16" x14ac:dyDescent="0.25">
      <c r="O368" s="6"/>
      <c r="P368" s="6"/>
    </row>
    <row r="369" spans="15:16" x14ac:dyDescent="0.25">
      <c r="O369" s="6"/>
      <c r="P369" s="6"/>
    </row>
    <row r="370" spans="15:16" x14ac:dyDescent="0.25">
      <c r="O370" s="6"/>
      <c r="P370" s="6"/>
    </row>
    <row r="371" spans="15:16" x14ac:dyDescent="0.25">
      <c r="O371" s="6"/>
      <c r="P371" s="6"/>
    </row>
    <row r="372" spans="15:16" x14ac:dyDescent="0.25">
      <c r="O372" s="6"/>
      <c r="P372" s="6"/>
    </row>
    <row r="373" spans="15:16" x14ac:dyDescent="0.25">
      <c r="O373" s="6"/>
      <c r="P373" s="6"/>
    </row>
    <row r="374" spans="15:16" x14ac:dyDescent="0.25">
      <c r="O374" s="6"/>
      <c r="P374" s="6"/>
    </row>
    <row r="375" spans="15:16" x14ac:dyDescent="0.25">
      <c r="O375" s="6"/>
      <c r="P375" s="6"/>
    </row>
    <row r="376" spans="15:16" x14ac:dyDescent="0.25">
      <c r="O376" s="6"/>
      <c r="P376" s="6"/>
    </row>
    <row r="377" spans="15:16" x14ac:dyDescent="0.25">
      <c r="O377" s="6"/>
      <c r="P377" s="6"/>
    </row>
    <row r="378" spans="15:16" x14ac:dyDescent="0.25">
      <c r="O378" s="6"/>
      <c r="P378" s="6"/>
    </row>
    <row r="379" spans="15:16" x14ac:dyDescent="0.25">
      <c r="O379" s="6"/>
      <c r="P379" s="6"/>
    </row>
    <row r="380" spans="15:16" x14ac:dyDescent="0.25">
      <c r="O380" s="6"/>
      <c r="P380" s="6"/>
    </row>
    <row r="381" spans="15:16" x14ac:dyDescent="0.25">
      <c r="O381" s="6"/>
      <c r="P381" s="6"/>
    </row>
    <row r="382" spans="15:16" x14ac:dyDescent="0.25">
      <c r="O382" s="6"/>
      <c r="P382" s="6"/>
    </row>
    <row r="383" spans="15:16" x14ac:dyDescent="0.25">
      <c r="O383" s="6"/>
      <c r="P383" s="6"/>
    </row>
    <row r="384" spans="15:16" x14ac:dyDescent="0.25">
      <c r="O384" s="6"/>
      <c r="P384" s="6"/>
    </row>
    <row r="385" spans="15:16" x14ac:dyDescent="0.25">
      <c r="O385" s="6"/>
      <c r="P385" s="6"/>
    </row>
    <row r="386" spans="15:16" x14ac:dyDescent="0.25">
      <c r="O386" s="6"/>
      <c r="P386" s="6"/>
    </row>
    <row r="387" spans="15:16" x14ac:dyDescent="0.25">
      <c r="O387" s="6"/>
      <c r="P387" s="6"/>
    </row>
    <row r="388" spans="15:16" x14ac:dyDescent="0.25">
      <c r="O388" s="6"/>
      <c r="P388" s="6"/>
    </row>
    <row r="389" spans="15:16" x14ac:dyDescent="0.25">
      <c r="O389" s="6"/>
      <c r="P389" s="6"/>
    </row>
    <row r="390" spans="15:16" x14ac:dyDescent="0.25">
      <c r="O390" s="6"/>
      <c r="P390" s="6"/>
    </row>
    <row r="391" spans="15:16" x14ac:dyDescent="0.25">
      <c r="O391" s="6"/>
      <c r="P391" s="6"/>
    </row>
    <row r="392" spans="15:16" x14ac:dyDescent="0.25">
      <c r="O392" s="6"/>
      <c r="P392" s="6"/>
    </row>
    <row r="393" spans="15:16" x14ac:dyDescent="0.25">
      <c r="O393" s="6"/>
      <c r="P393" s="6"/>
    </row>
    <row r="394" spans="15:16" x14ac:dyDescent="0.25">
      <c r="O394" s="6"/>
      <c r="P394" s="6"/>
    </row>
    <row r="395" spans="15:16" x14ac:dyDescent="0.25">
      <c r="O395" s="6"/>
      <c r="P395" s="6"/>
    </row>
    <row r="396" spans="15:16" x14ac:dyDescent="0.25">
      <c r="O396" s="6"/>
      <c r="P396" s="6"/>
    </row>
    <row r="397" spans="15:16" x14ac:dyDescent="0.25">
      <c r="O397" s="6"/>
      <c r="P397" s="6"/>
    </row>
    <row r="398" spans="15:16" x14ac:dyDescent="0.25">
      <c r="O398" s="6"/>
      <c r="P398" s="6"/>
    </row>
    <row r="399" spans="15:16" x14ac:dyDescent="0.25">
      <c r="O399" s="6"/>
      <c r="P399" s="6"/>
    </row>
    <row r="400" spans="15:16" x14ac:dyDescent="0.25">
      <c r="O400" s="6"/>
      <c r="P400" s="6"/>
    </row>
    <row r="401" spans="15:16" x14ac:dyDescent="0.25">
      <c r="O401" s="6"/>
      <c r="P401" s="6"/>
    </row>
    <row r="402" spans="15:16" x14ac:dyDescent="0.25">
      <c r="O402" s="6"/>
      <c r="P402" s="6"/>
    </row>
    <row r="403" spans="15:16" x14ac:dyDescent="0.25">
      <c r="O403" s="6"/>
      <c r="P403" s="6"/>
    </row>
    <row r="404" spans="15:16" x14ac:dyDescent="0.25">
      <c r="O404" s="6"/>
      <c r="P404" s="6"/>
    </row>
    <row r="405" spans="15:16" x14ac:dyDescent="0.25">
      <c r="O405" s="6"/>
      <c r="P405" s="6"/>
    </row>
    <row r="406" spans="15:16" x14ac:dyDescent="0.25">
      <c r="O406" s="6"/>
      <c r="P406" s="6"/>
    </row>
    <row r="407" spans="15:16" x14ac:dyDescent="0.25">
      <c r="O407" s="6"/>
      <c r="P407" s="6"/>
    </row>
    <row r="408" spans="15:16" x14ac:dyDescent="0.25">
      <c r="O408" s="6"/>
      <c r="P408" s="6"/>
    </row>
    <row r="409" spans="15:16" x14ac:dyDescent="0.25">
      <c r="O409" s="6"/>
      <c r="P409" s="6"/>
    </row>
    <row r="410" spans="15:16" x14ac:dyDescent="0.25">
      <c r="O410" s="6"/>
      <c r="P410" s="6"/>
    </row>
    <row r="411" spans="15:16" x14ac:dyDescent="0.25">
      <c r="O411" s="6"/>
      <c r="P411" s="6"/>
    </row>
    <row r="412" spans="15:16" x14ac:dyDescent="0.25">
      <c r="O412" s="6"/>
      <c r="P412" s="6"/>
    </row>
    <row r="413" spans="15:16" x14ac:dyDescent="0.25">
      <c r="O413" s="6"/>
      <c r="P413" s="6"/>
    </row>
    <row r="414" spans="15:16" x14ac:dyDescent="0.25">
      <c r="O414" s="6"/>
      <c r="P414" s="6"/>
    </row>
    <row r="415" spans="15:16" x14ac:dyDescent="0.25">
      <c r="O415" s="6"/>
      <c r="P415" s="6"/>
    </row>
    <row r="416" spans="15:16" x14ac:dyDescent="0.25">
      <c r="O416" s="6"/>
      <c r="P416" s="6"/>
    </row>
    <row r="417" spans="15:16" x14ac:dyDescent="0.25">
      <c r="O417" s="6"/>
      <c r="P417" s="6"/>
    </row>
    <row r="418" spans="15:16" x14ac:dyDescent="0.25">
      <c r="O418" s="6"/>
      <c r="P418" s="6"/>
    </row>
    <row r="419" spans="15:16" x14ac:dyDescent="0.25">
      <c r="O419" s="6"/>
      <c r="P419" s="6"/>
    </row>
    <row r="420" spans="15:16" x14ac:dyDescent="0.25">
      <c r="O420" s="6"/>
      <c r="P420" s="6"/>
    </row>
    <row r="421" spans="15:16" x14ac:dyDescent="0.25">
      <c r="O421" s="6"/>
      <c r="P421" s="6"/>
    </row>
    <row r="422" spans="15:16" x14ac:dyDescent="0.25">
      <c r="O422" s="6"/>
      <c r="P422" s="6"/>
    </row>
    <row r="423" spans="15:16" x14ac:dyDescent="0.25">
      <c r="O423" s="6"/>
      <c r="P423" s="6"/>
    </row>
    <row r="424" spans="15:16" x14ac:dyDescent="0.25">
      <c r="O424" s="6"/>
      <c r="P424" s="6"/>
    </row>
    <row r="425" spans="15:16" x14ac:dyDescent="0.25">
      <c r="O425" s="6"/>
      <c r="P425" s="6"/>
    </row>
    <row r="426" spans="15:16" x14ac:dyDescent="0.25">
      <c r="O426" s="6"/>
      <c r="P426" s="6"/>
    </row>
    <row r="427" spans="15:16" x14ac:dyDescent="0.25">
      <c r="O427" s="6"/>
      <c r="P427" s="6"/>
    </row>
    <row r="428" spans="15:16" x14ac:dyDescent="0.25">
      <c r="O428" s="6"/>
      <c r="P428" s="6"/>
    </row>
    <row r="429" spans="15:16" x14ac:dyDescent="0.25">
      <c r="O429" s="6"/>
      <c r="P429" s="6"/>
    </row>
    <row r="430" spans="15:16" x14ac:dyDescent="0.25">
      <c r="O430" s="6"/>
      <c r="P430" s="6"/>
    </row>
    <row r="431" spans="15:16" x14ac:dyDescent="0.25">
      <c r="O431" s="6"/>
      <c r="P431" s="6"/>
    </row>
    <row r="432" spans="15:16" x14ac:dyDescent="0.25">
      <c r="O432" s="6"/>
      <c r="P432" s="6"/>
    </row>
    <row r="433" spans="15:16" x14ac:dyDescent="0.25">
      <c r="O433" s="6"/>
      <c r="P433" s="6"/>
    </row>
    <row r="434" spans="15:16" x14ac:dyDescent="0.25">
      <c r="O434" s="6"/>
      <c r="P434" s="6"/>
    </row>
    <row r="435" spans="15:16" x14ac:dyDescent="0.25">
      <c r="O435" s="6"/>
      <c r="P435" s="6"/>
    </row>
    <row r="436" spans="15:16" x14ac:dyDescent="0.25">
      <c r="O436" s="6"/>
      <c r="P436" s="6"/>
    </row>
    <row r="437" spans="15:16" x14ac:dyDescent="0.25">
      <c r="O437" s="6"/>
      <c r="P437" s="6"/>
    </row>
    <row r="438" spans="15:16" x14ac:dyDescent="0.25">
      <c r="O438" s="6"/>
      <c r="P438" s="6"/>
    </row>
    <row r="439" spans="15:16" x14ac:dyDescent="0.25">
      <c r="O439" s="6"/>
      <c r="P439" s="6"/>
    </row>
    <row r="440" spans="15:16" x14ac:dyDescent="0.25">
      <c r="O440" s="6"/>
      <c r="P440" s="6"/>
    </row>
    <row r="441" spans="15:16" x14ac:dyDescent="0.25">
      <c r="O441" s="6"/>
      <c r="P441" s="6"/>
    </row>
    <row r="442" spans="15:16" x14ac:dyDescent="0.25">
      <c r="O442" s="6"/>
      <c r="P442" s="6"/>
    </row>
    <row r="443" spans="15:16" x14ac:dyDescent="0.25">
      <c r="O443" s="6"/>
      <c r="P443" s="6"/>
    </row>
    <row r="444" spans="15:16" x14ac:dyDescent="0.25">
      <c r="O444" s="6"/>
      <c r="P444" s="6"/>
    </row>
    <row r="445" spans="15:16" x14ac:dyDescent="0.25">
      <c r="O445" s="6"/>
      <c r="P445" s="6"/>
    </row>
    <row r="446" spans="15:16" x14ac:dyDescent="0.25">
      <c r="O446" s="6"/>
      <c r="P446" s="6"/>
    </row>
    <row r="447" spans="15:16" x14ac:dyDescent="0.25">
      <c r="O447" s="6"/>
      <c r="P447" s="6"/>
    </row>
    <row r="448" spans="15:16" x14ac:dyDescent="0.25">
      <c r="O448" s="6"/>
      <c r="P448" s="6"/>
    </row>
    <row r="449" spans="15:16" x14ac:dyDescent="0.25">
      <c r="O449" s="6"/>
      <c r="P449" s="6"/>
    </row>
    <row r="450" spans="15:16" x14ac:dyDescent="0.25">
      <c r="O450" s="6"/>
      <c r="P450" s="6"/>
    </row>
    <row r="451" spans="15:16" x14ac:dyDescent="0.25">
      <c r="O451" s="6"/>
      <c r="P451" s="6"/>
    </row>
    <row r="452" spans="15:16" x14ac:dyDescent="0.25">
      <c r="O452" s="6"/>
      <c r="P452" s="6"/>
    </row>
    <row r="453" spans="15:16" x14ac:dyDescent="0.25">
      <c r="O453" s="6"/>
      <c r="P453" s="6"/>
    </row>
    <row r="454" spans="15:16" x14ac:dyDescent="0.25">
      <c r="O454" s="6"/>
      <c r="P454" s="6"/>
    </row>
    <row r="455" spans="15:16" x14ac:dyDescent="0.25">
      <c r="O455" s="6"/>
      <c r="P455" s="6"/>
    </row>
    <row r="456" spans="15:16" x14ac:dyDescent="0.25">
      <c r="O456" s="6"/>
      <c r="P456" s="6"/>
    </row>
    <row r="457" spans="15:16" x14ac:dyDescent="0.25">
      <c r="O457" s="6"/>
      <c r="P457" s="6"/>
    </row>
    <row r="458" spans="15:16" x14ac:dyDescent="0.25">
      <c r="O458" s="6"/>
      <c r="P458" s="6"/>
    </row>
    <row r="459" spans="15:16" x14ac:dyDescent="0.25">
      <c r="O459" s="6"/>
      <c r="P459" s="6"/>
    </row>
    <row r="460" spans="15:16" x14ac:dyDescent="0.25">
      <c r="O460" s="6"/>
      <c r="P460" s="6"/>
    </row>
    <row r="461" spans="15:16" x14ac:dyDescent="0.25">
      <c r="O461" s="6"/>
      <c r="P461" s="6"/>
    </row>
    <row r="462" spans="15:16" x14ac:dyDescent="0.25">
      <c r="O462" s="6"/>
      <c r="P462" s="6"/>
    </row>
    <row r="463" spans="15:16" x14ac:dyDescent="0.25">
      <c r="O463" s="6"/>
      <c r="P463" s="6"/>
    </row>
    <row r="464" spans="15:16" x14ac:dyDescent="0.25">
      <c r="O464" s="6"/>
      <c r="P464" s="6"/>
    </row>
    <row r="465" spans="15:16" x14ac:dyDescent="0.25">
      <c r="O465" s="6"/>
      <c r="P465" s="6"/>
    </row>
    <row r="466" spans="15:16" x14ac:dyDescent="0.25">
      <c r="O466" s="6"/>
      <c r="P466" s="6"/>
    </row>
    <row r="467" spans="15:16" x14ac:dyDescent="0.25">
      <c r="O467" s="6"/>
      <c r="P467" s="6"/>
    </row>
    <row r="468" spans="15:16" x14ac:dyDescent="0.25">
      <c r="O468" s="6"/>
      <c r="P468" s="6"/>
    </row>
    <row r="469" spans="15:16" x14ac:dyDescent="0.25">
      <c r="O469" s="6"/>
      <c r="P469" s="6"/>
    </row>
    <row r="470" spans="15:16" x14ac:dyDescent="0.25">
      <c r="O470" s="6"/>
      <c r="P470" s="6"/>
    </row>
    <row r="471" spans="15:16" x14ac:dyDescent="0.25">
      <c r="O471" s="6"/>
      <c r="P471" s="6"/>
    </row>
    <row r="472" spans="15:16" x14ac:dyDescent="0.25">
      <c r="O472" s="6"/>
      <c r="P472" s="6"/>
    </row>
    <row r="473" spans="15:16" x14ac:dyDescent="0.25">
      <c r="O473" s="6"/>
      <c r="P473" s="6"/>
    </row>
    <row r="474" spans="15:16" x14ac:dyDescent="0.25">
      <c r="O474" s="6"/>
      <c r="P474" s="6"/>
    </row>
    <row r="475" spans="15:16" x14ac:dyDescent="0.25">
      <c r="O475" s="6"/>
      <c r="P475" s="6"/>
    </row>
    <row r="476" spans="15:16" x14ac:dyDescent="0.25">
      <c r="O476" s="6"/>
      <c r="P476" s="6"/>
    </row>
    <row r="477" spans="15:16" x14ac:dyDescent="0.25">
      <c r="O477" s="6"/>
      <c r="P477" s="6"/>
    </row>
    <row r="478" spans="15:16" x14ac:dyDescent="0.25">
      <c r="O478" s="6"/>
      <c r="P478" s="6"/>
    </row>
    <row r="479" spans="15:16" x14ac:dyDescent="0.25">
      <c r="O479" s="6"/>
      <c r="P479" s="6"/>
    </row>
    <row r="480" spans="15:16" x14ac:dyDescent="0.25">
      <c r="O480" s="6"/>
      <c r="P480" s="6"/>
    </row>
    <row r="481" spans="15:16" x14ac:dyDescent="0.25">
      <c r="O481" s="6"/>
      <c r="P481" s="6"/>
    </row>
    <row r="482" spans="15:16" x14ac:dyDescent="0.25">
      <c r="O482" s="6"/>
      <c r="P482" s="6"/>
    </row>
    <row r="483" spans="15:16" x14ac:dyDescent="0.25">
      <c r="O483" s="6"/>
      <c r="P483" s="6"/>
    </row>
    <row r="484" spans="15:16" x14ac:dyDescent="0.25">
      <c r="O484" s="6"/>
      <c r="P484" s="6"/>
    </row>
    <row r="485" spans="15:16" x14ac:dyDescent="0.25">
      <c r="O485" s="6"/>
      <c r="P485" s="6"/>
    </row>
    <row r="486" spans="15:16" x14ac:dyDescent="0.25">
      <c r="O486" s="6"/>
      <c r="P486" s="6"/>
    </row>
    <row r="487" spans="15:16" x14ac:dyDescent="0.25">
      <c r="O487" s="6"/>
      <c r="P487" s="6"/>
    </row>
    <row r="488" spans="15:16" x14ac:dyDescent="0.25">
      <c r="O488" s="6"/>
      <c r="P488" s="6"/>
    </row>
    <row r="489" spans="15:16" x14ac:dyDescent="0.25">
      <c r="O489" s="6"/>
      <c r="P489" s="6"/>
    </row>
    <row r="490" spans="15:16" x14ac:dyDescent="0.25">
      <c r="O490" s="6"/>
      <c r="P490" s="6"/>
    </row>
    <row r="491" spans="15:16" x14ac:dyDescent="0.25">
      <c r="O491" s="6"/>
      <c r="P491" s="6"/>
    </row>
    <row r="492" spans="15:16" x14ac:dyDescent="0.25">
      <c r="O492" s="6"/>
      <c r="P492" s="6"/>
    </row>
    <row r="493" spans="15:16" x14ac:dyDescent="0.25">
      <c r="O493" s="6"/>
      <c r="P493" s="6"/>
    </row>
    <row r="494" spans="15:16" x14ac:dyDescent="0.25">
      <c r="O494" s="6"/>
      <c r="P494" s="6"/>
    </row>
    <row r="495" spans="15:16" x14ac:dyDescent="0.25">
      <c r="O495" s="6"/>
      <c r="P495" s="6"/>
    </row>
    <row r="496" spans="15:16" x14ac:dyDescent="0.25">
      <c r="O496" s="6"/>
      <c r="P496" s="6"/>
    </row>
    <row r="497" spans="15:16" x14ac:dyDescent="0.25">
      <c r="O497" s="6"/>
      <c r="P497" s="6"/>
    </row>
    <row r="498" spans="15:16" x14ac:dyDescent="0.25">
      <c r="O498" s="6"/>
      <c r="P498" s="6"/>
    </row>
    <row r="499" spans="15:16" x14ac:dyDescent="0.25">
      <c r="O499" s="6"/>
      <c r="P499" s="6"/>
    </row>
    <row r="500" spans="15:16" x14ac:dyDescent="0.25">
      <c r="O500" s="6"/>
      <c r="P500" s="6"/>
    </row>
    <row r="501" spans="15:16" x14ac:dyDescent="0.25">
      <c r="O501" s="6"/>
      <c r="P501" s="6"/>
    </row>
    <row r="502" spans="15:16" x14ac:dyDescent="0.25">
      <c r="O502" s="6"/>
      <c r="P502" s="6"/>
    </row>
    <row r="503" spans="15:16" x14ac:dyDescent="0.25">
      <c r="O503" s="6"/>
      <c r="P503" s="6"/>
    </row>
    <row r="504" spans="15:16" x14ac:dyDescent="0.25">
      <c r="O504" s="6"/>
      <c r="P504" s="6"/>
    </row>
    <row r="505" spans="15:16" x14ac:dyDescent="0.25">
      <c r="O505" s="6"/>
      <c r="P505" s="6"/>
    </row>
    <row r="506" spans="15:16" x14ac:dyDescent="0.25">
      <c r="O506" s="6"/>
      <c r="P506" s="6"/>
    </row>
    <row r="507" spans="15:16" x14ac:dyDescent="0.25">
      <c r="O507" s="6"/>
      <c r="P507" s="6"/>
    </row>
    <row r="508" spans="15:16" x14ac:dyDescent="0.25">
      <c r="O508" s="6"/>
      <c r="P508" s="6"/>
    </row>
    <row r="509" spans="15:16" x14ac:dyDescent="0.25">
      <c r="O509" s="6"/>
      <c r="P509" s="6"/>
    </row>
    <row r="510" spans="15:16" x14ac:dyDescent="0.25">
      <c r="O510" s="6"/>
      <c r="P510" s="6"/>
    </row>
    <row r="511" spans="15:16" x14ac:dyDescent="0.25">
      <c r="O511" s="6"/>
      <c r="P511" s="6"/>
    </row>
    <row r="512" spans="15:16" x14ac:dyDescent="0.25">
      <c r="O512" s="6"/>
      <c r="P512" s="6"/>
    </row>
    <row r="513" spans="15:16" x14ac:dyDescent="0.25">
      <c r="O513" s="6"/>
      <c r="P513" s="6"/>
    </row>
    <row r="514" spans="15:16" x14ac:dyDescent="0.25">
      <c r="O514" s="6"/>
      <c r="P514" s="6"/>
    </row>
    <row r="515" spans="15:16" x14ac:dyDescent="0.25">
      <c r="O515" s="6"/>
      <c r="P515" s="6"/>
    </row>
    <row r="516" spans="15:16" x14ac:dyDescent="0.25">
      <c r="O516" s="6"/>
      <c r="P516" s="6"/>
    </row>
    <row r="517" spans="15:16" x14ac:dyDescent="0.25">
      <c r="O517" s="6"/>
      <c r="P517" s="6"/>
    </row>
    <row r="518" spans="15:16" x14ac:dyDescent="0.25">
      <c r="O518" s="6"/>
      <c r="P518" s="6"/>
    </row>
    <row r="519" spans="15:16" x14ac:dyDescent="0.25">
      <c r="O519" s="6"/>
      <c r="P519" s="6"/>
    </row>
    <row r="520" spans="15:16" x14ac:dyDescent="0.25">
      <c r="O520" s="6"/>
      <c r="P520" s="6"/>
    </row>
    <row r="521" spans="15:16" x14ac:dyDescent="0.25">
      <c r="O521" s="6"/>
      <c r="P521" s="6"/>
    </row>
    <row r="522" spans="15:16" x14ac:dyDescent="0.25">
      <c r="O522" s="6"/>
      <c r="P522" s="6"/>
    </row>
    <row r="523" spans="15:16" x14ac:dyDescent="0.25">
      <c r="O523" s="6"/>
      <c r="P523" s="6"/>
    </row>
    <row r="524" spans="15:16" x14ac:dyDescent="0.25">
      <c r="O524" s="6"/>
      <c r="P524" s="6"/>
    </row>
    <row r="525" spans="15:16" x14ac:dyDescent="0.25">
      <c r="O525" s="6"/>
      <c r="P525" s="6"/>
    </row>
    <row r="526" spans="15:16" x14ac:dyDescent="0.25">
      <c r="O526" s="6"/>
      <c r="P526" s="6"/>
    </row>
    <row r="527" spans="15:16" x14ac:dyDescent="0.25">
      <c r="O527" s="6"/>
      <c r="P527" s="6"/>
    </row>
    <row r="528" spans="15:16" x14ac:dyDescent="0.25">
      <c r="O528" s="6"/>
      <c r="P528" s="6"/>
    </row>
    <row r="529" spans="15:16" x14ac:dyDescent="0.25">
      <c r="O529" s="6"/>
      <c r="P529" s="6"/>
    </row>
    <row r="530" spans="15:16" x14ac:dyDescent="0.25">
      <c r="O530" s="6"/>
      <c r="P530" s="6"/>
    </row>
    <row r="531" spans="15:16" x14ac:dyDescent="0.25">
      <c r="O531" s="6"/>
      <c r="P531" s="6"/>
    </row>
    <row r="532" spans="15:16" x14ac:dyDescent="0.25">
      <c r="O532" s="6"/>
      <c r="P532" s="6"/>
    </row>
    <row r="533" spans="15:16" x14ac:dyDescent="0.25">
      <c r="O533" s="6"/>
      <c r="P533" s="6"/>
    </row>
    <row r="534" spans="15:16" x14ac:dyDescent="0.25">
      <c r="O534" s="6"/>
      <c r="P534" s="6"/>
    </row>
    <row r="535" spans="15:16" x14ac:dyDescent="0.25">
      <c r="O535" s="6"/>
      <c r="P535" s="6"/>
    </row>
    <row r="536" spans="15:16" x14ac:dyDescent="0.25">
      <c r="O536" s="6"/>
      <c r="P536" s="6"/>
    </row>
    <row r="537" spans="15:16" x14ac:dyDescent="0.25">
      <c r="O537" s="6"/>
      <c r="P537" s="6"/>
    </row>
    <row r="538" spans="15:16" x14ac:dyDescent="0.25">
      <c r="O538" s="6"/>
      <c r="P538" s="6"/>
    </row>
    <row r="539" spans="15:16" x14ac:dyDescent="0.25">
      <c r="O539" s="6"/>
      <c r="P539" s="6"/>
    </row>
    <row r="540" spans="15:16" x14ac:dyDescent="0.25">
      <c r="O540" s="6"/>
      <c r="P540" s="6"/>
    </row>
    <row r="541" spans="15:16" x14ac:dyDescent="0.25">
      <c r="O541" s="6"/>
      <c r="P541" s="6"/>
    </row>
    <row r="542" spans="15:16" x14ac:dyDescent="0.25">
      <c r="O542" s="6"/>
      <c r="P542" s="6"/>
    </row>
    <row r="543" spans="15:16" x14ac:dyDescent="0.25">
      <c r="O543" s="6"/>
      <c r="P543" s="6"/>
    </row>
    <row r="544" spans="15:16" x14ac:dyDescent="0.25">
      <c r="O544" s="6"/>
      <c r="P544" s="6"/>
    </row>
    <row r="545" spans="15:16" x14ac:dyDescent="0.25">
      <c r="O545" s="6"/>
      <c r="P545" s="6"/>
    </row>
    <row r="546" spans="15:16" x14ac:dyDescent="0.25">
      <c r="O546" s="6"/>
      <c r="P546" s="6"/>
    </row>
    <row r="547" spans="15:16" x14ac:dyDescent="0.25">
      <c r="O547" s="6"/>
      <c r="P547" s="6"/>
    </row>
    <row r="548" spans="15:16" x14ac:dyDescent="0.25">
      <c r="O548" s="6"/>
      <c r="P548" s="6"/>
    </row>
    <row r="549" spans="15:16" x14ac:dyDescent="0.25">
      <c r="O549" s="6"/>
      <c r="P549" s="6"/>
    </row>
    <row r="550" spans="15:16" x14ac:dyDescent="0.25">
      <c r="O550" s="6"/>
      <c r="P550" s="6"/>
    </row>
    <row r="551" spans="15:16" x14ac:dyDescent="0.25">
      <c r="O551" s="6"/>
      <c r="P551" s="6"/>
    </row>
    <row r="552" spans="15:16" x14ac:dyDescent="0.25">
      <c r="O552" s="6"/>
      <c r="P552" s="6"/>
    </row>
    <row r="553" spans="15:16" x14ac:dyDescent="0.25">
      <c r="O553" s="6"/>
      <c r="P553" s="6"/>
    </row>
    <row r="554" spans="15:16" x14ac:dyDescent="0.25">
      <c r="O554" s="6"/>
      <c r="P554" s="6"/>
    </row>
    <row r="555" spans="15:16" x14ac:dyDescent="0.25">
      <c r="O555" s="6"/>
      <c r="P555" s="6"/>
    </row>
    <row r="556" spans="15:16" x14ac:dyDescent="0.25">
      <c r="O556" s="6"/>
      <c r="P556" s="6"/>
    </row>
    <row r="557" spans="15:16" x14ac:dyDescent="0.25">
      <c r="O557" s="6"/>
      <c r="P557" s="6"/>
    </row>
    <row r="558" spans="15:16" x14ac:dyDescent="0.25">
      <c r="O558" s="6"/>
      <c r="P558" s="6"/>
    </row>
    <row r="559" spans="15:16" x14ac:dyDescent="0.25">
      <c r="O559" s="6"/>
      <c r="P559" s="6"/>
    </row>
    <row r="560" spans="15:16" x14ac:dyDescent="0.25">
      <c r="O560" s="6"/>
      <c r="P560" s="6"/>
    </row>
    <row r="561" spans="15:16" x14ac:dyDescent="0.25">
      <c r="O561" s="6"/>
      <c r="P561" s="6"/>
    </row>
    <row r="562" spans="15:16" x14ac:dyDescent="0.25">
      <c r="O562" s="6"/>
      <c r="P562" s="6"/>
    </row>
    <row r="563" spans="15:16" x14ac:dyDescent="0.25">
      <c r="O563" s="6"/>
      <c r="P563" s="6"/>
    </row>
    <row r="564" spans="15:16" x14ac:dyDescent="0.25">
      <c r="O564" s="6"/>
      <c r="P564" s="6"/>
    </row>
    <row r="565" spans="15:16" x14ac:dyDescent="0.25">
      <c r="O565" s="6"/>
      <c r="P565" s="6"/>
    </row>
    <row r="566" spans="15:16" x14ac:dyDescent="0.25">
      <c r="O566" s="6"/>
      <c r="P566" s="6"/>
    </row>
    <row r="567" spans="15:16" x14ac:dyDescent="0.25">
      <c r="O567" s="6"/>
      <c r="P567" s="6"/>
    </row>
    <row r="568" spans="15:16" x14ac:dyDescent="0.25">
      <c r="O568" s="6"/>
      <c r="P568" s="6"/>
    </row>
    <row r="569" spans="15:16" x14ac:dyDescent="0.25">
      <c r="O569" s="6"/>
      <c r="P569" s="6"/>
    </row>
    <row r="570" spans="15:16" x14ac:dyDescent="0.25">
      <c r="O570" s="6"/>
      <c r="P570" s="6"/>
    </row>
    <row r="571" spans="15:16" x14ac:dyDescent="0.25">
      <c r="O571" s="6"/>
      <c r="P571" s="6"/>
    </row>
    <row r="572" spans="15:16" x14ac:dyDescent="0.25">
      <c r="O572" s="6"/>
      <c r="P572" s="6"/>
    </row>
    <row r="573" spans="15:16" x14ac:dyDescent="0.25">
      <c r="O573" s="6"/>
      <c r="P573" s="6"/>
    </row>
    <row r="574" spans="15:16" x14ac:dyDescent="0.25">
      <c r="O574" s="6"/>
      <c r="P574" s="6"/>
    </row>
    <row r="575" spans="15:16" x14ac:dyDescent="0.25">
      <c r="O575" s="6"/>
      <c r="P575" s="6"/>
    </row>
    <row r="576" spans="15:16" x14ac:dyDescent="0.25">
      <c r="O576" s="6"/>
      <c r="P576" s="6"/>
    </row>
    <row r="577" spans="15:16" x14ac:dyDescent="0.25">
      <c r="O577" s="6"/>
      <c r="P577" s="6"/>
    </row>
    <row r="578" spans="15:16" x14ac:dyDescent="0.25">
      <c r="O578" s="6"/>
      <c r="P578" s="6"/>
    </row>
    <row r="579" spans="15:16" x14ac:dyDescent="0.25">
      <c r="O579" s="6"/>
      <c r="P579" s="6"/>
    </row>
    <row r="580" spans="15:16" x14ac:dyDescent="0.25">
      <c r="O580" s="6"/>
      <c r="P580" s="6"/>
    </row>
    <row r="581" spans="15:16" x14ac:dyDescent="0.25">
      <c r="O581" s="6"/>
      <c r="P581" s="6"/>
    </row>
    <row r="582" spans="15:16" x14ac:dyDescent="0.25">
      <c r="O582" s="6"/>
      <c r="P582" s="6"/>
    </row>
    <row r="583" spans="15:16" x14ac:dyDescent="0.25">
      <c r="O583" s="6"/>
      <c r="P583" s="6"/>
    </row>
    <row r="584" spans="15:16" x14ac:dyDescent="0.25">
      <c r="O584" s="6"/>
      <c r="P584" s="6"/>
    </row>
    <row r="585" spans="15:16" x14ac:dyDescent="0.25">
      <c r="O585" s="6"/>
      <c r="P585" s="6"/>
    </row>
    <row r="586" spans="15:16" x14ac:dyDescent="0.25">
      <c r="O586" s="6"/>
      <c r="P586" s="6"/>
    </row>
    <row r="587" spans="15:16" x14ac:dyDescent="0.25">
      <c r="O587" s="6"/>
      <c r="P587" s="6"/>
    </row>
    <row r="588" spans="15:16" x14ac:dyDescent="0.25">
      <c r="O588" s="6"/>
      <c r="P588" s="6"/>
    </row>
    <row r="589" spans="15:16" x14ac:dyDescent="0.25">
      <c r="O589" s="6"/>
      <c r="P589" s="6"/>
    </row>
    <row r="590" spans="15:16" x14ac:dyDescent="0.25">
      <c r="O590" s="6"/>
      <c r="P590" s="6"/>
    </row>
    <row r="591" spans="15:16" x14ac:dyDescent="0.25">
      <c r="O591" s="6"/>
      <c r="P591" s="6"/>
    </row>
    <row r="592" spans="15:16" x14ac:dyDescent="0.25">
      <c r="O592" s="6"/>
      <c r="P592" s="6"/>
    </row>
    <row r="593" spans="15:16" x14ac:dyDescent="0.25">
      <c r="O593" s="6"/>
      <c r="P593" s="6"/>
    </row>
    <row r="594" spans="15:16" x14ac:dyDescent="0.25">
      <c r="O594" s="6"/>
      <c r="P594" s="6"/>
    </row>
    <row r="595" spans="15:16" x14ac:dyDescent="0.25">
      <c r="O595" s="6"/>
      <c r="P595" s="6"/>
    </row>
    <row r="596" spans="15:16" x14ac:dyDescent="0.25">
      <c r="O596" s="6"/>
      <c r="P596" s="6"/>
    </row>
    <row r="597" spans="15:16" x14ac:dyDescent="0.25">
      <c r="O597" s="6"/>
      <c r="P597" s="6"/>
    </row>
    <row r="598" spans="15:16" x14ac:dyDescent="0.25">
      <c r="O598" s="6"/>
      <c r="P598" s="6"/>
    </row>
    <row r="599" spans="15:16" x14ac:dyDescent="0.25">
      <c r="O599" s="6"/>
      <c r="P599" s="6"/>
    </row>
    <row r="600" spans="15:16" x14ac:dyDescent="0.25">
      <c r="O600" s="6"/>
      <c r="P600" s="6"/>
    </row>
    <row r="601" spans="15:16" x14ac:dyDescent="0.25">
      <c r="O601" s="6"/>
      <c r="P601" s="6"/>
    </row>
    <row r="602" spans="15:16" x14ac:dyDescent="0.25">
      <c r="O602" s="6"/>
      <c r="P602" s="6"/>
    </row>
    <row r="603" spans="15:16" x14ac:dyDescent="0.25">
      <c r="O603" s="6"/>
      <c r="P603" s="6"/>
    </row>
    <row r="604" spans="15:16" x14ac:dyDescent="0.25">
      <c r="O604" s="6"/>
      <c r="P604" s="6"/>
    </row>
    <row r="605" spans="15:16" x14ac:dyDescent="0.25">
      <c r="O605" s="6"/>
      <c r="P605" s="6"/>
    </row>
    <row r="606" spans="15:16" x14ac:dyDescent="0.25">
      <c r="O606" s="6"/>
      <c r="P606" s="6"/>
    </row>
    <row r="607" spans="15:16" x14ac:dyDescent="0.25">
      <c r="O607" s="6"/>
      <c r="P607" s="6"/>
    </row>
    <row r="608" spans="15:16" x14ac:dyDescent="0.25">
      <c r="O608" s="6"/>
      <c r="P608" s="6"/>
    </row>
    <row r="609" spans="15:16" x14ac:dyDescent="0.25">
      <c r="O609" s="6"/>
      <c r="P609" s="6"/>
    </row>
    <row r="610" spans="15:16" x14ac:dyDescent="0.25">
      <c r="O610" s="6"/>
      <c r="P610" s="6"/>
    </row>
    <row r="611" spans="15:16" x14ac:dyDescent="0.25">
      <c r="O611" s="6"/>
      <c r="P611" s="6"/>
    </row>
    <row r="612" spans="15:16" x14ac:dyDescent="0.25">
      <c r="O612" s="6"/>
      <c r="P612" s="6"/>
    </row>
    <row r="613" spans="15:16" x14ac:dyDescent="0.25">
      <c r="O613" s="6"/>
      <c r="P613" s="6"/>
    </row>
    <row r="614" spans="15:16" x14ac:dyDescent="0.25">
      <c r="O614" s="6"/>
      <c r="P614" s="6"/>
    </row>
    <row r="615" spans="15:16" x14ac:dyDescent="0.25">
      <c r="O615" s="6"/>
      <c r="P615" s="6"/>
    </row>
    <row r="616" spans="15:16" x14ac:dyDescent="0.25">
      <c r="O616" s="6"/>
      <c r="P616" s="6"/>
    </row>
    <row r="617" spans="15:16" x14ac:dyDescent="0.25">
      <c r="O617" s="6"/>
      <c r="P617" s="6"/>
    </row>
    <row r="618" spans="15:16" x14ac:dyDescent="0.25">
      <c r="O618" s="6"/>
      <c r="P618" s="6"/>
    </row>
    <row r="619" spans="15:16" x14ac:dyDescent="0.25">
      <c r="O619" s="6"/>
      <c r="P619" s="6"/>
    </row>
    <row r="620" spans="15:16" x14ac:dyDescent="0.25">
      <c r="O620" s="6"/>
      <c r="P620" s="6"/>
    </row>
    <row r="621" spans="15:16" x14ac:dyDescent="0.25">
      <c r="O621" s="6"/>
      <c r="P621" s="6"/>
    </row>
    <row r="622" spans="15:16" x14ac:dyDescent="0.25">
      <c r="O622" s="6"/>
      <c r="P622" s="6"/>
    </row>
    <row r="623" spans="15:16" x14ac:dyDescent="0.25">
      <c r="O623" s="6"/>
      <c r="P623" s="6"/>
    </row>
    <row r="624" spans="15:16" x14ac:dyDescent="0.25">
      <c r="O624" s="6"/>
      <c r="P624" s="6"/>
    </row>
    <row r="625" spans="15:16" x14ac:dyDescent="0.25">
      <c r="O625" s="6"/>
      <c r="P625" s="6"/>
    </row>
    <row r="626" spans="15:16" x14ac:dyDescent="0.25">
      <c r="O626" s="6"/>
      <c r="P626" s="6"/>
    </row>
    <row r="627" spans="15:16" x14ac:dyDescent="0.25">
      <c r="O627" s="6"/>
      <c r="P627" s="6"/>
    </row>
    <row r="628" spans="15:16" x14ac:dyDescent="0.25">
      <c r="O628" s="6"/>
      <c r="P628" s="6"/>
    </row>
    <row r="629" spans="15:16" x14ac:dyDescent="0.25">
      <c r="O629" s="6"/>
      <c r="P629" s="6"/>
    </row>
    <row r="630" spans="15:16" x14ac:dyDescent="0.25">
      <c r="O630" s="6"/>
      <c r="P630" s="6"/>
    </row>
    <row r="631" spans="15:16" x14ac:dyDescent="0.25">
      <c r="O631" s="6"/>
      <c r="P631" s="6"/>
    </row>
    <row r="632" spans="15:16" x14ac:dyDescent="0.25">
      <c r="O632" s="6"/>
      <c r="P632" s="6"/>
    </row>
    <row r="633" spans="15:16" x14ac:dyDescent="0.25">
      <c r="O633" s="6"/>
      <c r="P633" s="6"/>
    </row>
    <row r="634" spans="15:16" x14ac:dyDescent="0.25">
      <c r="O634" s="6"/>
      <c r="P634" s="6"/>
    </row>
    <row r="635" spans="15:16" x14ac:dyDescent="0.25">
      <c r="O635" s="6"/>
      <c r="P635" s="6"/>
    </row>
    <row r="636" spans="15:16" x14ac:dyDescent="0.25">
      <c r="O636" s="6"/>
      <c r="P636" s="6"/>
    </row>
    <row r="637" spans="15:16" x14ac:dyDescent="0.25">
      <c r="O637" s="6"/>
      <c r="P637" s="6"/>
    </row>
    <row r="638" spans="15:16" x14ac:dyDescent="0.25">
      <c r="O638" s="6"/>
      <c r="P638" s="6"/>
    </row>
    <row r="639" spans="15:16" x14ac:dyDescent="0.25">
      <c r="O639" s="6"/>
      <c r="P639" s="6"/>
    </row>
    <row r="640" spans="15:16" x14ac:dyDescent="0.25">
      <c r="O640" s="6"/>
      <c r="P640" s="6"/>
    </row>
    <row r="641" spans="15:16" x14ac:dyDescent="0.25">
      <c r="O641" s="6"/>
      <c r="P641" s="6"/>
    </row>
    <row r="642" spans="15:16" x14ac:dyDescent="0.25">
      <c r="O642" s="6"/>
      <c r="P642" s="6"/>
    </row>
    <row r="643" spans="15:16" x14ac:dyDescent="0.25">
      <c r="O643" s="6"/>
      <c r="P643" s="6"/>
    </row>
    <row r="644" spans="15:16" x14ac:dyDescent="0.25">
      <c r="O644" s="6"/>
      <c r="P644" s="6"/>
    </row>
    <row r="645" spans="15:16" x14ac:dyDescent="0.25">
      <c r="O645" s="6"/>
      <c r="P645" s="6"/>
    </row>
    <row r="646" spans="15:16" x14ac:dyDescent="0.25">
      <c r="O646" s="6"/>
      <c r="P646" s="6"/>
    </row>
    <row r="647" spans="15:16" x14ac:dyDescent="0.25">
      <c r="O647" s="6"/>
      <c r="P647" s="6"/>
    </row>
    <row r="648" spans="15:16" x14ac:dyDescent="0.25">
      <c r="O648" s="6"/>
      <c r="P648" s="6"/>
    </row>
    <row r="649" spans="15:16" x14ac:dyDescent="0.25">
      <c r="O649" s="6"/>
      <c r="P649" s="6"/>
    </row>
    <row r="650" spans="15:16" x14ac:dyDescent="0.25">
      <c r="O650" s="6"/>
      <c r="P650" s="6"/>
    </row>
    <row r="651" spans="15:16" x14ac:dyDescent="0.25">
      <c r="O651" s="6"/>
      <c r="P651" s="6"/>
    </row>
    <row r="652" spans="15:16" x14ac:dyDescent="0.25">
      <c r="O652" s="6"/>
      <c r="P652" s="6"/>
    </row>
    <row r="653" spans="15:16" x14ac:dyDescent="0.25">
      <c r="O653" s="6"/>
      <c r="P653" s="6"/>
    </row>
    <row r="654" spans="15:16" x14ac:dyDescent="0.25">
      <c r="O654" s="6"/>
      <c r="P654" s="6"/>
    </row>
    <row r="655" spans="15:16" x14ac:dyDescent="0.25">
      <c r="O655" s="6"/>
      <c r="P655" s="6"/>
    </row>
    <row r="656" spans="15:16" x14ac:dyDescent="0.25">
      <c r="O656" s="6"/>
      <c r="P656" s="6"/>
    </row>
    <row r="657" spans="15:16" x14ac:dyDescent="0.25">
      <c r="O657" s="6"/>
      <c r="P657" s="6"/>
    </row>
    <row r="658" spans="15:16" x14ac:dyDescent="0.25">
      <c r="O658" s="6"/>
      <c r="P658" s="6"/>
    </row>
    <row r="659" spans="15:16" x14ac:dyDescent="0.25">
      <c r="O659" s="6"/>
      <c r="P659" s="6"/>
    </row>
    <row r="660" spans="15:16" x14ac:dyDescent="0.25">
      <c r="O660" s="6"/>
      <c r="P660" s="6"/>
    </row>
    <row r="661" spans="15:16" x14ac:dyDescent="0.25">
      <c r="O661" s="6"/>
      <c r="P661" s="6"/>
    </row>
    <row r="662" spans="15:16" x14ac:dyDescent="0.25">
      <c r="O662" s="6"/>
      <c r="P662" s="6"/>
    </row>
    <row r="663" spans="15:16" x14ac:dyDescent="0.25">
      <c r="O663" s="6"/>
      <c r="P663" s="6"/>
    </row>
    <row r="664" spans="15:16" x14ac:dyDescent="0.25">
      <c r="O664" s="6"/>
      <c r="P664" s="6"/>
    </row>
    <row r="665" spans="15:16" x14ac:dyDescent="0.25">
      <c r="O665" s="6"/>
      <c r="P665" s="6"/>
    </row>
    <row r="666" spans="15:16" x14ac:dyDescent="0.25">
      <c r="O666" s="6"/>
      <c r="P666" s="6"/>
    </row>
    <row r="667" spans="15:16" x14ac:dyDescent="0.25">
      <c r="O667" s="6"/>
      <c r="P667" s="6"/>
    </row>
    <row r="668" spans="15:16" x14ac:dyDescent="0.25">
      <c r="O668" s="6"/>
      <c r="P668" s="6"/>
    </row>
    <row r="669" spans="15:16" x14ac:dyDescent="0.25">
      <c r="O669" s="6"/>
      <c r="P669" s="6"/>
    </row>
    <row r="670" spans="15:16" x14ac:dyDescent="0.25">
      <c r="O670" s="6"/>
      <c r="P670" s="6"/>
    </row>
    <row r="671" spans="15:16" x14ac:dyDescent="0.25">
      <c r="O671" s="6"/>
      <c r="P671" s="6"/>
    </row>
    <row r="672" spans="15:16" x14ac:dyDescent="0.25">
      <c r="O672" s="6"/>
      <c r="P672" s="6"/>
    </row>
    <row r="673" spans="15:16" x14ac:dyDescent="0.25">
      <c r="O673" s="6"/>
      <c r="P673" s="6"/>
    </row>
    <row r="674" spans="15:16" x14ac:dyDescent="0.25">
      <c r="O674" s="6"/>
      <c r="P674" s="6"/>
    </row>
    <row r="675" spans="15:16" x14ac:dyDescent="0.25">
      <c r="O675" s="6"/>
      <c r="P675" s="6"/>
    </row>
    <row r="676" spans="15:16" x14ac:dyDescent="0.25">
      <c r="O676" s="6"/>
      <c r="P676" s="6"/>
    </row>
    <row r="677" spans="15:16" x14ac:dyDescent="0.25">
      <c r="O677" s="6"/>
      <c r="P677" s="6"/>
    </row>
    <row r="678" spans="15:16" x14ac:dyDescent="0.25">
      <c r="O678" s="6"/>
      <c r="P678" s="6"/>
    </row>
    <row r="679" spans="15:16" x14ac:dyDescent="0.25">
      <c r="O679" s="6"/>
      <c r="P679" s="6"/>
    </row>
    <row r="680" spans="15:16" x14ac:dyDescent="0.25">
      <c r="O680" s="6"/>
      <c r="P680" s="6"/>
    </row>
    <row r="681" spans="15:16" x14ac:dyDescent="0.25">
      <c r="O681" s="6"/>
      <c r="P681" s="6"/>
    </row>
    <row r="682" spans="15:16" x14ac:dyDescent="0.25">
      <c r="O682" s="6"/>
      <c r="P682" s="6"/>
    </row>
    <row r="683" spans="15:16" x14ac:dyDescent="0.25">
      <c r="O683" s="6"/>
      <c r="P683" s="6"/>
    </row>
    <row r="684" spans="15:16" x14ac:dyDescent="0.25">
      <c r="O684" s="6"/>
      <c r="P684" s="6"/>
    </row>
    <row r="685" spans="15:16" x14ac:dyDescent="0.25">
      <c r="O685" s="6"/>
      <c r="P685" s="6"/>
    </row>
    <row r="686" spans="15:16" x14ac:dyDescent="0.25">
      <c r="O686" s="6"/>
      <c r="P686" s="6"/>
    </row>
    <row r="687" spans="15:16" x14ac:dyDescent="0.25">
      <c r="O687" s="6"/>
      <c r="P687" s="6"/>
    </row>
    <row r="688" spans="15:16" x14ac:dyDescent="0.25">
      <c r="O688" s="6"/>
      <c r="P688" s="6"/>
    </row>
    <row r="689" spans="15:16" x14ac:dyDescent="0.25">
      <c r="O689" s="6"/>
      <c r="P689" s="6"/>
    </row>
    <row r="690" spans="15:16" x14ac:dyDescent="0.25">
      <c r="O690" s="6"/>
      <c r="P690" s="6"/>
    </row>
    <row r="691" spans="15:16" x14ac:dyDescent="0.25">
      <c r="O691" s="6"/>
      <c r="P691" s="6"/>
    </row>
    <row r="692" spans="15:16" x14ac:dyDescent="0.25">
      <c r="O692" s="6"/>
      <c r="P692" s="6"/>
    </row>
    <row r="693" spans="15:16" x14ac:dyDescent="0.25">
      <c r="O693" s="6"/>
      <c r="P693" s="6"/>
    </row>
    <row r="694" spans="15:16" x14ac:dyDescent="0.25">
      <c r="O694" s="6"/>
      <c r="P694" s="6"/>
    </row>
    <row r="695" spans="15:16" x14ac:dyDescent="0.25">
      <c r="O695" s="6"/>
      <c r="P695" s="6"/>
    </row>
    <row r="696" spans="15:16" x14ac:dyDescent="0.25">
      <c r="O696" s="6"/>
      <c r="P696" s="6"/>
    </row>
    <row r="697" spans="15:16" x14ac:dyDescent="0.25">
      <c r="O697" s="6"/>
      <c r="P697" s="6"/>
    </row>
    <row r="698" spans="15:16" x14ac:dyDescent="0.25">
      <c r="O698" s="6"/>
      <c r="P698" s="6"/>
    </row>
    <row r="699" spans="15:16" x14ac:dyDescent="0.25">
      <c r="O699" s="6"/>
      <c r="P699" s="6"/>
    </row>
    <row r="700" spans="15:16" x14ac:dyDescent="0.25">
      <c r="O700" s="6"/>
      <c r="P700" s="6"/>
    </row>
    <row r="701" spans="15:16" x14ac:dyDescent="0.25">
      <c r="O701" s="6"/>
      <c r="P701" s="6"/>
    </row>
    <row r="702" spans="15:16" x14ac:dyDescent="0.25">
      <c r="O702" s="6"/>
      <c r="P702" s="6"/>
    </row>
    <row r="703" spans="15:16" x14ac:dyDescent="0.25">
      <c r="O703" s="6"/>
      <c r="P703" s="6"/>
    </row>
    <row r="704" spans="15:16" x14ac:dyDescent="0.25">
      <c r="O704" s="6"/>
      <c r="P704" s="6"/>
    </row>
    <row r="705" spans="15:16" x14ac:dyDescent="0.25">
      <c r="O705" s="6"/>
      <c r="P705" s="6"/>
    </row>
    <row r="706" spans="15:16" x14ac:dyDescent="0.25">
      <c r="O706" s="6"/>
      <c r="P706" s="6"/>
    </row>
    <row r="707" spans="15:16" x14ac:dyDescent="0.25">
      <c r="O707" s="6"/>
      <c r="P707" s="6"/>
    </row>
    <row r="708" spans="15:16" x14ac:dyDescent="0.25">
      <c r="O708" s="6"/>
      <c r="P708" s="6"/>
    </row>
    <row r="709" spans="15:16" x14ac:dyDescent="0.25">
      <c r="O709" s="6"/>
      <c r="P709" s="6"/>
    </row>
    <row r="710" spans="15:16" x14ac:dyDescent="0.25">
      <c r="O710" s="6"/>
      <c r="P710" s="6"/>
    </row>
    <row r="711" spans="15:16" x14ac:dyDescent="0.25">
      <c r="O711" s="6"/>
      <c r="P711" s="6"/>
    </row>
    <row r="712" spans="15:16" x14ac:dyDescent="0.25">
      <c r="O712" s="6"/>
      <c r="P712" s="6"/>
    </row>
    <row r="713" spans="15:16" x14ac:dyDescent="0.25">
      <c r="O713" s="6"/>
      <c r="P713" s="6"/>
    </row>
    <row r="714" spans="15:16" x14ac:dyDescent="0.25">
      <c r="O714" s="6"/>
      <c r="P714" s="6"/>
    </row>
    <row r="715" spans="15:16" x14ac:dyDescent="0.25">
      <c r="O715" s="6"/>
      <c r="P715" s="6"/>
    </row>
    <row r="716" spans="15:16" x14ac:dyDescent="0.25">
      <c r="O716" s="6"/>
      <c r="P716" s="6"/>
    </row>
    <row r="717" spans="15:16" x14ac:dyDescent="0.25">
      <c r="O717" s="6"/>
      <c r="P717" s="6"/>
    </row>
    <row r="718" spans="15:16" x14ac:dyDescent="0.25">
      <c r="O718" s="6"/>
      <c r="P718" s="6"/>
    </row>
    <row r="719" spans="15:16" x14ac:dyDescent="0.25">
      <c r="O719" s="6"/>
      <c r="P719" s="6"/>
    </row>
    <row r="720" spans="15:16" x14ac:dyDescent="0.25">
      <c r="O720" s="6"/>
      <c r="P720" s="6"/>
    </row>
    <row r="721" spans="15:16" x14ac:dyDescent="0.25">
      <c r="O721" s="6"/>
      <c r="P721" s="6"/>
    </row>
    <row r="722" spans="15:16" x14ac:dyDescent="0.25">
      <c r="O722" s="6"/>
      <c r="P722" s="6"/>
    </row>
    <row r="723" spans="15:16" x14ac:dyDescent="0.25">
      <c r="O723" s="6"/>
      <c r="P723" s="6"/>
    </row>
    <row r="724" spans="15:16" x14ac:dyDescent="0.25">
      <c r="O724" s="6"/>
      <c r="P724" s="6"/>
    </row>
    <row r="725" spans="15:16" x14ac:dyDescent="0.25">
      <c r="O725" s="6"/>
      <c r="P725" s="6"/>
    </row>
    <row r="726" spans="15:16" x14ac:dyDescent="0.25">
      <c r="O726" s="6"/>
      <c r="P726" s="6"/>
    </row>
    <row r="727" spans="15:16" x14ac:dyDescent="0.25">
      <c r="O727" s="6"/>
      <c r="P727" s="6"/>
    </row>
    <row r="728" spans="15:16" x14ac:dyDescent="0.25">
      <c r="O728" s="6"/>
      <c r="P728" s="6"/>
    </row>
    <row r="729" spans="15:16" x14ac:dyDescent="0.25">
      <c r="O729" s="6"/>
      <c r="P729" s="6"/>
    </row>
    <row r="730" spans="15:16" x14ac:dyDescent="0.25">
      <c r="O730" s="6"/>
      <c r="P730" s="6"/>
    </row>
    <row r="731" spans="15:16" x14ac:dyDescent="0.25">
      <c r="O731" s="6"/>
      <c r="P731" s="6"/>
    </row>
    <row r="732" spans="15:16" x14ac:dyDescent="0.25">
      <c r="O732" s="6"/>
      <c r="P732" s="6"/>
    </row>
    <row r="733" spans="15:16" x14ac:dyDescent="0.25">
      <c r="O733" s="6"/>
      <c r="P733" s="6"/>
    </row>
    <row r="734" spans="15:16" x14ac:dyDescent="0.25">
      <c r="O734" s="6"/>
      <c r="P734" s="6"/>
    </row>
    <row r="735" spans="15:16" x14ac:dyDescent="0.25">
      <c r="O735" s="6"/>
      <c r="P735" s="6"/>
    </row>
    <row r="736" spans="15:16" x14ac:dyDescent="0.25">
      <c r="O736" s="6"/>
      <c r="P736" s="6"/>
    </row>
    <row r="737" spans="15:16" x14ac:dyDescent="0.25">
      <c r="O737" s="6"/>
      <c r="P737" s="6"/>
    </row>
    <row r="738" spans="15:16" x14ac:dyDescent="0.25">
      <c r="O738" s="6"/>
      <c r="P738" s="6"/>
    </row>
    <row r="739" spans="15:16" x14ac:dyDescent="0.25">
      <c r="O739" s="6"/>
      <c r="P739" s="6"/>
    </row>
    <row r="740" spans="15:16" x14ac:dyDescent="0.25">
      <c r="O740" s="6"/>
      <c r="P740" s="6"/>
    </row>
    <row r="741" spans="15:16" x14ac:dyDescent="0.25">
      <c r="O741" s="6"/>
      <c r="P741" s="6"/>
    </row>
    <row r="742" spans="15:16" x14ac:dyDescent="0.25">
      <c r="O742" s="6"/>
      <c r="P742" s="6"/>
    </row>
    <row r="743" spans="15:16" x14ac:dyDescent="0.25">
      <c r="O743" s="6"/>
      <c r="P743" s="6"/>
    </row>
    <row r="744" spans="15:16" x14ac:dyDescent="0.25">
      <c r="O744" s="6"/>
      <c r="P744" s="6"/>
    </row>
    <row r="745" spans="15:16" x14ac:dyDescent="0.25">
      <c r="O745" s="6"/>
      <c r="P745" s="6"/>
    </row>
    <row r="746" spans="15:16" x14ac:dyDescent="0.25">
      <c r="O746" s="6"/>
      <c r="P746" s="6"/>
    </row>
    <row r="747" spans="15:16" x14ac:dyDescent="0.25">
      <c r="O747" s="6"/>
      <c r="P747" s="6"/>
    </row>
    <row r="748" spans="15:16" x14ac:dyDescent="0.25">
      <c r="O748" s="6"/>
      <c r="P748" s="6"/>
    </row>
    <row r="749" spans="15:16" x14ac:dyDescent="0.25">
      <c r="O749" s="6"/>
      <c r="P749" s="6"/>
    </row>
    <row r="750" spans="15:16" x14ac:dyDescent="0.25">
      <c r="O750" s="6"/>
      <c r="P750" s="6"/>
    </row>
    <row r="751" spans="15:16" x14ac:dyDescent="0.25">
      <c r="O751" s="6"/>
      <c r="P751" s="6"/>
    </row>
    <row r="752" spans="15:16" x14ac:dyDescent="0.25">
      <c r="O752" s="6"/>
      <c r="P752" s="6"/>
    </row>
    <row r="753" spans="15:16" x14ac:dyDescent="0.25">
      <c r="O753" s="6"/>
      <c r="P753" s="6"/>
    </row>
    <row r="754" spans="15:16" x14ac:dyDescent="0.25">
      <c r="O754" s="6"/>
      <c r="P754" s="6"/>
    </row>
    <row r="755" spans="15:16" x14ac:dyDescent="0.25">
      <c r="O755" s="6"/>
      <c r="P755" s="6"/>
    </row>
    <row r="756" spans="15:16" x14ac:dyDescent="0.25">
      <c r="O756" s="6"/>
      <c r="P756" s="6"/>
    </row>
    <row r="757" spans="15:16" x14ac:dyDescent="0.25">
      <c r="O757" s="6"/>
      <c r="P757" s="6"/>
    </row>
    <row r="758" spans="15:16" x14ac:dyDescent="0.25">
      <c r="O758" s="6"/>
      <c r="P758" s="6"/>
    </row>
    <row r="759" spans="15:16" x14ac:dyDescent="0.25">
      <c r="O759" s="6"/>
      <c r="P759" s="6"/>
    </row>
    <row r="760" spans="15:16" x14ac:dyDescent="0.25">
      <c r="O760" s="6"/>
      <c r="P760" s="6"/>
    </row>
    <row r="761" spans="15:16" x14ac:dyDescent="0.25">
      <c r="O761" s="6"/>
      <c r="P761" s="6"/>
    </row>
    <row r="762" spans="15:16" x14ac:dyDescent="0.25">
      <c r="O762" s="6"/>
      <c r="P762" s="6"/>
    </row>
    <row r="763" spans="15:16" x14ac:dyDescent="0.25">
      <c r="O763" s="6"/>
      <c r="P763" s="6"/>
    </row>
    <row r="764" spans="15:16" x14ac:dyDescent="0.25">
      <c r="O764" s="6"/>
      <c r="P764" s="6"/>
    </row>
    <row r="765" spans="15:16" x14ac:dyDescent="0.25">
      <c r="O765" s="6"/>
      <c r="P765" s="6"/>
    </row>
    <row r="766" spans="15:16" x14ac:dyDescent="0.25">
      <c r="O766" s="6"/>
      <c r="P766" s="6"/>
    </row>
    <row r="767" spans="15:16" x14ac:dyDescent="0.25">
      <c r="O767" s="6"/>
      <c r="P767" s="6"/>
    </row>
    <row r="768" spans="15:16" x14ac:dyDescent="0.25">
      <c r="O768" s="6"/>
      <c r="P768" s="6"/>
    </row>
    <row r="769" spans="15:16" x14ac:dyDescent="0.25">
      <c r="O769" s="6"/>
      <c r="P769" s="6"/>
    </row>
    <row r="770" spans="15:16" x14ac:dyDescent="0.25">
      <c r="O770" s="6"/>
      <c r="P770" s="6"/>
    </row>
    <row r="771" spans="15:16" x14ac:dyDescent="0.25">
      <c r="O771" s="6"/>
      <c r="P771" s="6"/>
    </row>
    <row r="772" spans="15:16" x14ac:dyDescent="0.25">
      <c r="O772" s="6"/>
      <c r="P772" s="6"/>
    </row>
    <row r="773" spans="15:16" x14ac:dyDescent="0.25">
      <c r="O773" s="6"/>
      <c r="P773" s="6"/>
    </row>
    <row r="774" spans="15:16" x14ac:dyDescent="0.25">
      <c r="O774" s="6"/>
      <c r="P774" s="6"/>
    </row>
    <row r="775" spans="15:16" x14ac:dyDescent="0.25">
      <c r="O775" s="6"/>
      <c r="P775" s="6"/>
    </row>
    <row r="776" spans="15:16" x14ac:dyDescent="0.25">
      <c r="O776" s="6"/>
      <c r="P776" s="6"/>
    </row>
    <row r="777" spans="15:16" x14ac:dyDescent="0.25">
      <c r="O777" s="6"/>
      <c r="P777" s="6"/>
    </row>
    <row r="778" spans="15:16" x14ac:dyDescent="0.25">
      <c r="O778" s="6"/>
      <c r="P778" s="6"/>
    </row>
    <row r="779" spans="15:16" x14ac:dyDescent="0.25">
      <c r="O779" s="6"/>
      <c r="P779" s="6"/>
    </row>
    <row r="780" spans="15:16" x14ac:dyDescent="0.25">
      <c r="O780" s="6"/>
      <c r="P780" s="6"/>
    </row>
    <row r="781" spans="15:16" x14ac:dyDescent="0.25">
      <c r="O781" s="6"/>
      <c r="P781" s="6"/>
    </row>
    <row r="782" spans="15:16" x14ac:dyDescent="0.25">
      <c r="O782" s="6"/>
      <c r="P782" s="6"/>
    </row>
    <row r="783" spans="15:16" x14ac:dyDescent="0.25">
      <c r="O783" s="6"/>
      <c r="P783" s="6"/>
    </row>
    <row r="784" spans="15:16" x14ac:dyDescent="0.25">
      <c r="O784" s="6"/>
      <c r="P784" s="6"/>
    </row>
    <row r="785" spans="15:16" x14ac:dyDescent="0.25">
      <c r="O785" s="6"/>
      <c r="P785" s="6"/>
    </row>
    <row r="786" spans="15:16" x14ac:dyDescent="0.25">
      <c r="O786" s="6"/>
      <c r="P786" s="6"/>
    </row>
    <row r="787" spans="15:16" x14ac:dyDescent="0.25">
      <c r="O787" s="6"/>
      <c r="P787" s="6"/>
    </row>
    <row r="788" spans="15:16" x14ac:dyDescent="0.25">
      <c r="O788" s="6"/>
      <c r="P788" s="6"/>
    </row>
    <row r="789" spans="15:16" x14ac:dyDescent="0.25">
      <c r="O789" s="6"/>
      <c r="P789" s="6"/>
    </row>
    <row r="790" spans="15:16" x14ac:dyDescent="0.25">
      <c r="O790" s="6"/>
      <c r="P790" s="6"/>
    </row>
    <row r="791" spans="15:16" x14ac:dyDescent="0.25">
      <c r="O791" s="6"/>
      <c r="P791" s="6"/>
    </row>
    <row r="792" spans="15:16" x14ac:dyDescent="0.25">
      <c r="O792" s="6"/>
      <c r="P792" s="6"/>
    </row>
    <row r="793" spans="15:16" x14ac:dyDescent="0.25">
      <c r="O793" s="6"/>
      <c r="P793" s="6"/>
    </row>
    <row r="794" spans="15:16" x14ac:dyDescent="0.25">
      <c r="O794" s="6"/>
      <c r="P794" s="6"/>
    </row>
    <row r="795" spans="15:16" x14ac:dyDescent="0.25">
      <c r="O795" s="6"/>
      <c r="P795" s="6"/>
    </row>
    <row r="796" spans="15:16" x14ac:dyDescent="0.25">
      <c r="O796" s="6"/>
      <c r="P796" s="6"/>
    </row>
    <row r="797" spans="15:16" x14ac:dyDescent="0.25">
      <c r="O797" s="6"/>
      <c r="P797" s="6"/>
    </row>
    <row r="798" spans="15:16" x14ac:dyDescent="0.25">
      <c r="O798" s="6"/>
      <c r="P798" s="6"/>
    </row>
    <row r="799" spans="15:16" x14ac:dyDescent="0.25">
      <c r="O799" s="6"/>
      <c r="P799" s="6"/>
    </row>
    <row r="800" spans="15:16" x14ac:dyDescent="0.25">
      <c r="O800" s="6"/>
      <c r="P800" s="6"/>
    </row>
  </sheetData>
  <sortState xmlns:xlrd2="http://schemas.microsoft.com/office/spreadsheetml/2017/richdata2" ref="A9:FH10">
    <sortCondition descending="1" ref="C9:C10"/>
  </sortState>
  <mergeCells count="24">
    <mergeCell ref="A16:B16"/>
    <mergeCell ref="N5:N6"/>
    <mergeCell ref="D16:E16"/>
    <mergeCell ref="F16:G16"/>
    <mergeCell ref="A14:B14"/>
    <mergeCell ref="A15:B15"/>
    <mergeCell ref="J5:K5"/>
    <mergeCell ref="L5:M5"/>
    <mergeCell ref="H16:I16"/>
    <mergeCell ref="J16:K16"/>
    <mergeCell ref="L16:M16"/>
    <mergeCell ref="D15:M15"/>
    <mergeCell ref="A2:P2"/>
    <mergeCell ref="A3:P3"/>
    <mergeCell ref="A5:A6"/>
    <mergeCell ref="B5:B6"/>
    <mergeCell ref="C5:C6"/>
    <mergeCell ref="D5:E5"/>
    <mergeCell ref="F5:G5"/>
    <mergeCell ref="P5:P6"/>
    <mergeCell ref="O5:O6"/>
    <mergeCell ref="O4:P4"/>
    <mergeCell ref="H5:I5"/>
    <mergeCell ref="D4:M4"/>
  </mergeCells>
  <phoneticPr fontId="0" type="noConversion"/>
  <dataValidations disablePrompts="1" count="1">
    <dataValidation type="decimal" allowBlank="1" showInputMessage="1" showErrorMessage="1" sqref="D7:O13" xr:uid="{00000000-0002-0000-2E00-000000000000}">
      <formula1>0</formula1>
      <formula2>1</formula2>
    </dataValidation>
  </dataValidations>
  <pageMargins left="0.78740157480314965" right="0.78740157480314965" top="0.98425196850393704" bottom="0.98425196850393704" header="0.51181102362204722" footer="0.51181102362204722"/>
  <pageSetup paperSize="9" scale="70" orientation="landscape" r:id="rId1"/>
  <headerFooter alignWithMargins="0">
    <oddFooter>&amp;R52</oddFooter>
  </headerFooter>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Feuil50">
    <tabColor rgb="FF097D5F"/>
  </sheetPr>
  <dimension ref="A1:FJ94"/>
  <sheetViews>
    <sheetView tabSelected="1" topLeftCell="CX27" zoomScale="80" zoomScaleNormal="80" workbookViewId="0">
      <selection activeCell="A19" sqref="A19"/>
    </sheetView>
  </sheetViews>
  <sheetFormatPr baseColWidth="10" defaultColWidth="11.44140625" defaultRowHeight="13.2" x14ac:dyDescent="0.25"/>
  <cols>
    <col min="1" max="1" width="24" style="9" customWidth="1"/>
    <col min="2" max="2" width="20.44140625" style="9" customWidth="1"/>
    <col min="3" max="3" width="17.6640625" style="8" customWidth="1"/>
    <col min="4" max="4" width="13.6640625" style="8" customWidth="1"/>
    <col min="5" max="14" width="8.33203125" style="8" customWidth="1"/>
    <col min="15" max="15" width="11.44140625" style="8" customWidth="1"/>
    <col min="17" max="17" width="12.109375" customWidth="1"/>
  </cols>
  <sheetData>
    <row r="1" spans="1:166" ht="132" customHeight="1" x14ac:dyDescent="0.25">
      <c r="A1" s="310"/>
      <c r="B1" s="310"/>
      <c r="C1" s="2"/>
      <c r="D1" s="2"/>
      <c r="E1" s="2"/>
      <c r="F1" s="2"/>
      <c r="G1" s="2"/>
      <c r="H1" s="2"/>
      <c r="I1" s="2"/>
      <c r="J1" s="2"/>
      <c r="K1" s="2"/>
      <c r="L1" s="2"/>
      <c r="M1" s="2"/>
      <c r="N1" s="2"/>
      <c r="O1" s="2"/>
      <c r="P1" s="132"/>
      <c r="Q1" s="132"/>
      <c r="R1" s="132"/>
      <c r="S1" s="132"/>
      <c r="T1" s="132"/>
      <c r="U1" s="132"/>
      <c r="V1" s="132"/>
      <c r="W1" s="132"/>
      <c r="X1" s="132"/>
      <c r="Y1" s="132"/>
      <c r="Z1" s="132"/>
      <c r="AA1" s="132"/>
      <c r="AB1" s="132"/>
      <c r="AC1" s="132"/>
      <c r="AD1" s="132"/>
      <c r="AE1" s="132"/>
      <c r="AF1" s="132"/>
      <c r="AG1" s="132"/>
      <c r="AH1" s="132"/>
      <c r="AI1" s="132"/>
      <c r="AJ1" s="132"/>
      <c r="AK1" s="132"/>
      <c r="AL1" s="132"/>
      <c r="AM1" s="132"/>
      <c r="AN1" s="132"/>
      <c r="AO1" s="132"/>
      <c r="AP1" s="132"/>
      <c r="AQ1" s="132"/>
      <c r="AR1" s="132"/>
      <c r="AS1" s="132"/>
      <c r="AT1" s="132"/>
      <c r="AU1" s="132"/>
      <c r="AV1" s="132"/>
      <c r="AW1" s="132"/>
      <c r="AX1" s="132"/>
      <c r="AY1" s="132"/>
      <c r="AZ1" s="132"/>
      <c r="BA1" s="132"/>
      <c r="BB1" s="132"/>
      <c r="BC1" s="132"/>
      <c r="BD1" s="132"/>
      <c r="BE1" s="132"/>
      <c r="BF1" s="132"/>
      <c r="BG1" s="132"/>
      <c r="BH1" s="132"/>
      <c r="BI1" s="132"/>
      <c r="BJ1" s="132"/>
      <c r="BK1" s="132"/>
      <c r="BL1" s="132"/>
      <c r="BM1" s="132"/>
      <c r="BN1" s="132"/>
      <c r="BO1" s="132"/>
      <c r="BP1" s="132"/>
      <c r="BQ1" s="132"/>
      <c r="BR1" s="132"/>
      <c r="BS1" s="132"/>
      <c r="BT1" s="132"/>
      <c r="BU1" s="132"/>
      <c r="BV1" s="132"/>
      <c r="BW1" s="132"/>
      <c r="BX1" s="132"/>
      <c r="BY1" s="132"/>
      <c r="BZ1" s="132"/>
      <c r="CA1" s="132"/>
      <c r="CB1" s="132"/>
      <c r="CC1" s="132"/>
      <c r="CD1" s="132"/>
      <c r="CE1" s="132"/>
      <c r="CF1" s="132"/>
      <c r="CG1" s="132"/>
      <c r="CH1" s="132"/>
      <c r="CI1" s="132"/>
      <c r="CJ1" s="132"/>
      <c r="CK1" s="132"/>
      <c r="CL1" s="132"/>
      <c r="CM1" s="132"/>
      <c r="CN1" s="132"/>
      <c r="CO1" s="132"/>
      <c r="CP1" s="132"/>
      <c r="CQ1" s="132"/>
      <c r="CR1" s="132"/>
      <c r="CS1" s="132"/>
      <c r="CT1" s="132"/>
      <c r="CU1" s="132"/>
      <c r="CV1" s="132"/>
      <c r="CW1" s="132"/>
      <c r="CX1" s="132"/>
      <c r="CY1" s="132"/>
      <c r="CZ1" s="132"/>
      <c r="DA1" s="132"/>
      <c r="DB1" s="132"/>
      <c r="DC1" s="132"/>
      <c r="DD1" s="132"/>
      <c r="DE1" s="132"/>
      <c r="DF1" s="132"/>
      <c r="DG1" s="132"/>
      <c r="DH1" s="132"/>
      <c r="DI1" s="132"/>
      <c r="DJ1" s="132"/>
      <c r="DK1" s="132"/>
      <c r="DL1" s="132"/>
      <c r="DM1" s="132"/>
      <c r="DN1" s="132"/>
      <c r="DO1" s="132"/>
      <c r="DP1" s="132"/>
      <c r="DQ1" s="132"/>
      <c r="DR1" s="132"/>
      <c r="DS1" s="132"/>
      <c r="DT1" s="132"/>
      <c r="DU1" s="132"/>
      <c r="DV1" s="132"/>
      <c r="DW1" s="132"/>
      <c r="DX1" s="132"/>
      <c r="DY1" s="132"/>
      <c r="DZ1" s="132"/>
      <c r="EA1" s="132"/>
      <c r="EB1" s="132"/>
      <c r="EC1" s="132"/>
      <c r="ED1" s="132"/>
      <c r="EE1" s="132"/>
      <c r="EF1" s="132"/>
      <c r="EG1" s="132"/>
      <c r="EH1" s="132"/>
      <c r="EI1" s="132"/>
      <c r="EJ1" s="132"/>
      <c r="EK1" s="132"/>
      <c r="EL1" s="132"/>
      <c r="EM1" s="132"/>
      <c r="EN1" s="132"/>
      <c r="EO1" s="132"/>
      <c r="EP1" s="132"/>
      <c r="EQ1" s="132"/>
      <c r="ER1" s="132"/>
      <c r="ES1" s="132"/>
      <c r="ET1" s="132"/>
      <c r="EU1" s="132"/>
      <c r="EV1" s="132"/>
      <c r="EW1" s="132"/>
      <c r="EX1" s="132"/>
      <c r="EY1" s="132"/>
      <c r="EZ1" s="132"/>
      <c r="FA1" s="132"/>
      <c r="FB1" s="132"/>
      <c r="FC1" s="132"/>
      <c r="FD1" s="132"/>
      <c r="FE1" s="132"/>
      <c r="FF1" s="132"/>
      <c r="FG1" s="132"/>
      <c r="FH1" s="132"/>
      <c r="FI1" s="132"/>
      <c r="FJ1" s="132"/>
    </row>
    <row r="2" spans="1:166" ht="51" customHeight="1" x14ac:dyDescent="0.25">
      <c r="A2" s="901" t="s">
        <v>163</v>
      </c>
      <c r="B2" s="901"/>
      <c r="C2" s="901"/>
      <c r="D2" s="901"/>
      <c r="E2" s="901"/>
      <c r="F2" s="901"/>
      <c r="G2" s="901"/>
      <c r="H2" s="901"/>
      <c r="I2" s="902"/>
      <c r="J2" s="902"/>
      <c r="K2" s="902"/>
      <c r="L2" s="902"/>
      <c r="M2" s="902"/>
      <c r="N2" s="902"/>
      <c r="O2" s="902"/>
      <c r="P2" s="902"/>
      <c r="Q2" s="902"/>
      <c r="R2" s="132"/>
      <c r="S2" s="132"/>
      <c r="T2" s="132"/>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c r="AS2" s="132"/>
      <c r="AT2" s="132"/>
      <c r="AU2" s="132"/>
      <c r="AV2" s="132"/>
      <c r="AW2" s="132"/>
      <c r="AX2" s="132"/>
      <c r="AY2" s="132"/>
      <c r="AZ2" s="132"/>
      <c r="BA2" s="132"/>
      <c r="BB2" s="132"/>
      <c r="BC2" s="132"/>
      <c r="BD2" s="132"/>
      <c r="BE2" s="132"/>
      <c r="BF2" s="132"/>
      <c r="BG2" s="132"/>
      <c r="BH2" s="132"/>
      <c r="BI2" s="132"/>
      <c r="BJ2" s="132"/>
      <c r="BK2" s="132"/>
      <c r="BL2" s="132"/>
      <c r="BM2" s="132"/>
      <c r="BN2" s="132"/>
      <c r="BO2" s="132"/>
      <c r="BP2" s="132"/>
      <c r="BQ2" s="132"/>
      <c r="BR2" s="132"/>
      <c r="BS2" s="132"/>
      <c r="BT2" s="132"/>
      <c r="BU2" s="132"/>
      <c r="BV2" s="132"/>
      <c r="BW2" s="132"/>
      <c r="BX2" s="132"/>
      <c r="BY2" s="132"/>
      <c r="BZ2" s="132"/>
      <c r="CA2" s="132"/>
      <c r="CB2" s="132"/>
      <c r="CC2" s="132"/>
      <c r="CD2" s="132"/>
      <c r="CE2" s="132"/>
      <c r="CF2" s="132"/>
      <c r="CG2" s="132"/>
      <c r="CH2" s="132"/>
      <c r="CI2" s="132"/>
      <c r="CJ2" s="132"/>
      <c r="CK2" s="132"/>
      <c r="CL2" s="132"/>
      <c r="CM2" s="132"/>
      <c r="CN2" s="132"/>
      <c r="CO2" s="132"/>
      <c r="CP2" s="132"/>
      <c r="CQ2" s="132"/>
      <c r="CR2" s="132"/>
      <c r="CS2" s="132"/>
      <c r="CT2" s="132"/>
      <c r="CU2" s="132"/>
      <c r="CV2" s="132"/>
      <c r="CW2" s="132"/>
      <c r="CX2" s="132"/>
      <c r="CY2" s="132"/>
      <c r="CZ2" s="132"/>
      <c r="DA2" s="132"/>
      <c r="DB2" s="132"/>
      <c r="DC2" s="132"/>
      <c r="DD2" s="132"/>
      <c r="DE2" s="132"/>
      <c r="DF2" s="132"/>
      <c r="DG2" s="132"/>
      <c r="DH2" s="132"/>
      <c r="DI2" s="132"/>
      <c r="DJ2" s="132"/>
      <c r="DK2" s="132"/>
      <c r="DL2" s="132"/>
      <c r="DM2" s="132"/>
      <c r="DN2" s="132"/>
      <c r="DO2" s="132"/>
      <c r="DP2" s="132"/>
      <c r="DQ2" s="132"/>
      <c r="DR2" s="132"/>
      <c r="DS2" s="132"/>
      <c r="DT2" s="132"/>
      <c r="DU2" s="132"/>
      <c r="DV2" s="132"/>
      <c r="DW2" s="132"/>
      <c r="DX2" s="132"/>
      <c r="DY2" s="132"/>
      <c r="DZ2" s="132"/>
      <c r="EA2" s="132"/>
      <c r="EB2" s="132"/>
      <c r="EC2" s="132"/>
      <c r="ED2" s="132"/>
      <c r="EE2" s="132"/>
      <c r="EF2" s="132"/>
      <c r="EG2" s="132"/>
      <c r="EH2" s="132"/>
      <c r="EI2" s="132"/>
      <c r="EJ2" s="132"/>
      <c r="EK2" s="132"/>
      <c r="EL2" s="132"/>
      <c r="EM2" s="132"/>
      <c r="EN2" s="132"/>
      <c r="EO2" s="132"/>
      <c r="EP2" s="132"/>
      <c r="EQ2" s="132"/>
      <c r="ER2" s="132"/>
      <c r="ES2" s="132"/>
      <c r="ET2" s="132"/>
      <c r="EU2" s="132"/>
      <c r="EV2" s="132"/>
      <c r="EW2" s="132"/>
      <c r="EX2" s="132"/>
      <c r="EY2" s="132"/>
      <c r="EZ2" s="132"/>
      <c r="FA2" s="132"/>
      <c r="FB2" s="132"/>
      <c r="FC2" s="132"/>
      <c r="FD2" s="132"/>
      <c r="FE2" s="132"/>
      <c r="FF2" s="132"/>
      <c r="FG2" s="132"/>
      <c r="FH2" s="132"/>
      <c r="FI2" s="132"/>
      <c r="FJ2" s="132"/>
    </row>
    <row r="3" spans="1:166" ht="24.75" customHeight="1" x14ac:dyDescent="0.25">
      <c r="A3" s="903" t="s">
        <v>944</v>
      </c>
      <c r="B3" s="904"/>
      <c r="C3" s="904"/>
      <c r="D3" s="904"/>
      <c r="E3" s="904"/>
      <c r="F3" s="904"/>
      <c r="G3" s="904"/>
      <c r="H3" s="904"/>
      <c r="I3" s="904"/>
      <c r="J3" s="904"/>
      <c r="K3" s="904"/>
      <c r="L3" s="904"/>
      <c r="M3" s="904"/>
      <c r="N3" s="904"/>
      <c r="O3" s="905"/>
      <c r="P3" s="905"/>
      <c r="Q3" s="906"/>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32"/>
      <c r="AX3" s="132"/>
      <c r="AY3" s="132"/>
      <c r="AZ3" s="132"/>
      <c r="BA3" s="132"/>
      <c r="BB3" s="132"/>
      <c r="BC3" s="132"/>
      <c r="BD3" s="132"/>
      <c r="BE3" s="132"/>
      <c r="BF3" s="132"/>
      <c r="BG3" s="132"/>
      <c r="BH3" s="132"/>
      <c r="BI3" s="132"/>
      <c r="BJ3" s="132"/>
      <c r="BK3" s="132"/>
      <c r="BL3" s="132"/>
      <c r="BM3" s="132"/>
      <c r="BN3" s="132"/>
      <c r="BO3" s="132"/>
      <c r="BP3" s="132"/>
      <c r="BQ3" s="132"/>
      <c r="BR3" s="132"/>
      <c r="BS3" s="132"/>
      <c r="BT3" s="132"/>
      <c r="BU3" s="132"/>
      <c r="BV3" s="132"/>
      <c r="BW3" s="132"/>
      <c r="BX3" s="132"/>
      <c r="BY3" s="132"/>
      <c r="BZ3" s="132"/>
      <c r="CA3" s="132"/>
      <c r="CB3" s="132"/>
      <c r="CC3" s="132"/>
      <c r="CD3" s="132"/>
      <c r="CE3" s="132"/>
      <c r="CF3" s="132"/>
      <c r="CG3" s="132"/>
      <c r="CH3" s="132"/>
      <c r="CI3" s="132"/>
      <c r="CJ3" s="132"/>
      <c r="CK3" s="132"/>
      <c r="CL3" s="132"/>
      <c r="CM3" s="132"/>
      <c r="CN3" s="132"/>
      <c r="CO3" s="132"/>
      <c r="CP3" s="132"/>
      <c r="CQ3" s="132"/>
      <c r="CR3" s="132"/>
      <c r="CS3" s="132"/>
      <c r="CT3" s="132"/>
      <c r="CU3" s="132"/>
      <c r="CV3" s="132"/>
      <c r="CW3" s="132"/>
      <c r="CX3" s="132"/>
      <c r="CY3" s="132"/>
      <c r="CZ3" s="132"/>
      <c r="DA3" s="132"/>
      <c r="DB3" s="132"/>
      <c r="DC3" s="132"/>
      <c r="DD3" s="132"/>
      <c r="DE3" s="132"/>
      <c r="DF3" s="132"/>
      <c r="DG3" s="132"/>
      <c r="DH3" s="132"/>
      <c r="DI3" s="132"/>
      <c r="DJ3" s="132"/>
      <c r="DK3" s="132"/>
      <c r="DL3" s="132"/>
      <c r="DM3" s="132"/>
      <c r="DN3" s="132"/>
      <c r="DO3" s="132"/>
      <c r="DP3" s="132"/>
      <c r="DQ3" s="132"/>
      <c r="DR3" s="132"/>
      <c r="DS3" s="132"/>
      <c r="DT3" s="132"/>
      <c r="DU3" s="132"/>
      <c r="DV3" s="132"/>
      <c r="DW3" s="132"/>
      <c r="DX3" s="132"/>
      <c r="DY3" s="132"/>
      <c r="DZ3" s="132"/>
      <c r="EA3" s="132"/>
      <c r="EB3" s="132"/>
      <c r="EC3" s="132"/>
      <c r="ED3" s="132"/>
      <c r="EE3" s="132"/>
      <c r="EF3" s="132"/>
      <c r="EG3" s="132"/>
      <c r="EH3" s="132"/>
      <c r="EI3" s="132"/>
      <c r="EJ3" s="132"/>
      <c r="EK3" s="132"/>
      <c r="EL3" s="132"/>
      <c r="EM3" s="132"/>
      <c r="EN3" s="132"/>
      <c r="EO3" s="132"/>
      <c r="EP3" s="132"/>
      <c r="EQ3" s="132"/>
      <c r="ER3" s="132"/>
      <c r="ES3" s="132"/>
      <c r="ET3" s="132"/>
      <c r="EU3" s="132"/>
      <c r="EV3" s="132"/>
      <c r="EW3" s="132"/>
      <c r="EX3" s="132"/>
      <c r="EY3" s="132"/>
      <c r="EZ3" s="132"/>
      <c r="FA3" s="132"/>
      <c r="FB3" s="132"/>
      <c r="FC3" s="132"/>
      <c r="FD3" s="132"/>
      <c r="FE3" s="132"/>
      <c r="FF3" s="132"/>
      <c r="FG3" s="132"/>
      <c r="FH3" s="132"/>
      <c r="FI3" s="132"/>
      <c r="FJ3" s="132"/>
    </row>
    <row r="4" spans="1:166" ht="21" customHeight="1" x14ac:dyDescent="0.25">
      <c r="A4" s="21"/>
      <c r="B4" s="22"/>
      <c r="C4" s="15"/>
      <c r="D4" s="15"/>
      <c r="E4" s="907" t="s">
        <v>164</v>
      </c>
      <c r="F4" s="923"/>
      <c r="G4" s="923"/>
      <c r="H4" s="923"/>
      <c r="I4" s="923"/>
      <c r="J4" s="923"/>
      <c r="K4" s="923"/>
      <c r="L4" s="923"/>
      <c r="M4" s="923"/>
      <c r="N4" s="924"/>
      <c r="O4" s="602" t="s">
        <v>7</v>
      </c>
      <c r="P4" s="907" t="s">
        <v>165</v>
      </c>
      <c r="Q4" s="908"/>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32"/>
      <c r="AX4" s="132"/>
      <c r="AY4" s="132"/>
      <c r="AZ4" s="132"/>
      <c r="BA4" s="132"/>
      <c r="BB4" s="132"/>
      <c r="BC4" s="132"/>
      <c r="BD4" s="132"/>
      <c r="BE4" s="132"/>
      <c r="BF4" s="132"/>
      <c r="BG4" s="132"/>
      <c r="BH4" s="132"/>
      <c r="BI4" s="132"/>
      <c r="BJ4" s="132"/>
      <c r="BK4" s="132"/>
      <c r="BL4" s="132"/>
      <c r="BM4" s="132"/>
      <c r="BN4" s="132"/>
      <c r="BO4" s="132"/>
      <c r="BP4" s="132"/>
      <c r="BQ4" s="132"/>
      <c r="BR4" s="132"/>
      <c r="BS4" s="132"/>
      <c r="BT4" s="132"/>
      <c r="BU4" s="132"/>
      <c r="BV4" s="132"/>
      <c r="BW4" s="132"/>
      <c r="BX4" s="132"/>
      <c r="BY4" s="132"/>
      <c r="BZ4" s="132"/>
      <c r="CA4" s="132"/>
      <c r="CB4" s="132"/>
      <c r="CC4" s="132"/>
      <c r="CD4" s="132"/>
      <c r="CE4" s="132"/>
      <c r="CF4" s="132"/>
      <c r="CG4" s="132"/>
      <c r="CH4" s="132"/>
      <c r="CI4" s="132"/>
      <c r="CJ4" s="132"/>
      <c r="CK4" s="132"/>
      <c r="CL4" s="132"/>
      <c r="CM4" s="132"/>
      <c r="CN4" s="132"/>
      <c r="CO4" s="132"/>
      <c r="CP4" s="132"/>
      <c r="CQ4" s="132"/>
      <c r="CR4" s="132"/>
      <c r="CS4" s="132"/>
      <c r="CT4" s="132"/>
      <c r="CU4" s="132"/>
      <c r="CV4" s="132"/>
      <c r="CW4" s="132"/>
      <c r="CX4" s="132"/>
      <c r="CY4" s="132"/>
      <c r="CZ4" s="132"/>
      <c r="DA4" s="132"/>
      <c r="DB4" s="132"/>
      <c r="DC4" s="132"/>
      <c r="DD4" s="132"/>
      <c r="DE4" s="132"/>
      <c r="DF4" s="132"/>
      <c r="DG4" s="132"/>
      <c r="DH4" s="132"/>
      <c r="DI4" s="132"/>
      <c r="DJ4" s="132"/>
      <c r="DK4" s="132"/>
      <c r="DL4" s="132"/>
      <c r="DM4" s="132"/>
      <c r="DN4" s="132"/>
      <c r="DO4" s="132"/>
      <c r="DP4" s="132"/>
      <c r="DQ4" s="132"/>
      <c r="DR4" s="132"/>
      <c r="DS4" s="132"/>
      <c r="DT4" s="132"/>
      <c r="DU4" s="132"/>
      <c r="DV4" s="132"/>
      <c r="DW4" s="132"/>
      <c r="DX4" s="132"/>
      <c r="DY4" s="132"/>
      <c r="DZ4" s="132"/>
      <c r="EA4" s="132"/>
      <c r="EB4" s="132"/>
      <c r="EC4" s="132"/>
      <c r="ED4" s="132"/>
      <c r="EE4" s="132"/>
      <c r="EF4" s="132"/>
      <c r="EG4" s="132"/>
      <c r="EH4" s="132"/>
      <c r="EI4" s="132"/>
      <c r="EJ4" s="132"/>
      <c r="EK4" s="132"/>
      <c r="EL4" s="132"/>
      <c r="EM4" s="132"/>
      <c r="EN4" s="132"/>
      <c r="EO4" s="132"/>
      <c r="EP4" s="132"/>
      <c r="EQ4" s="132"/>
      <c r="ER4" s="132"/>
      <c r="ES4" s="132"/>
      <c r="ET4" s="132"/>
      <c r="EU4" s="132"/>
      <c r="EV4" s="132"/>
      <c r="EW4" s="132"/>
      <c r="EX4" s="132"/>
      <c r="EY4" s="132"/>
      <c r="EZ4" s="132"/>
      <c r="FA4" s="132"/>
      <c r="FB4" s="132"/>
      <c r="FC4" s="132"/>
      <c r="FD4" s="132"/>
      <c r="FE4" s="132"/>
      <c r="FF4" s="132"/>
      <c r="FG4" s="132"/>
      <c r="FH4" s="132"/>
      <c r="FI4" s="132"/>
      <c r="FJ4" s="132"/>
    </row>
    <row r="5" spans="1:166" s="4" customFormat="1" ht="36" customHeight="1" x14ac:dyDescent="0.2">
      <c r="A5" s="914" t="s">
        <v>166</v>
      </c>
      <c r="B5" s="914" t="s">
        <v>131</v>
      </c>
      <c r="C5" s="916" t="s">
        <v>1320</v>
      </c>
      <c r="D5" s="918" t="s">
        <v>1321</v>
      </c>
      <c r="E5" s="911" t="s">
        <v>20</v>
      </c>
      <c r="F5" s="911"/>
      <c r="G5" s="911" t="s">
        <v>35</v>
      </c>
      <c r="H5" s="911"/>
      <c r="I5" s="920" t="s">
        <v>167</v>
      </c>
      <c r="J5" s="921"/>
      <c r="K5" s="916" t="s">
        <v>168</v>
      </c>
      <c r="L5" s="922"/>
      <c r="M5" s="916" t="s">
        <v>31</v>
      </c>
      <c r="N5" s="922"/>
      <c r="O5" s="912" t="s">
        <v>169</v>
      </c>
      <c r="P5" s="909" t="s">
        <v>170</v>
      </c>
      <c r="Q5" s="909" t="s">
        <v>171</v>
      </c>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row>
    <row r="6" spans="1:166" s="5" customFormat="1" ht="44.25" customHeight="1" x14ac:dyDescent="0.25">
      <c r="A6" s="915"/>
      <c r="B6" s="915"/>
      <c r="C6" s="917"/>
      <c r="D6" s="919"/>
      <c r="E6" s="11" t="s">
        <v>172</v>
      </c>
      <c r="F6" s="601" t="s">
        <v>173</v>
      </c>
      <c r="G6" s="11" t="s">
        <v>172</v>
      </c>
      <c r="H6" s="601" t="s">
        <v>173</v>
      </c>
      <c r="I6" s="11" t="s">
        <v>172</v>
      </c>
      <c r="J6" s="601" t="s">
        <v>173</v>
      </c>
      <c r="K6" s="11" t="s">
        <v>172</v>
      </c>
      <c r="L6" s="601" t="s">
        <v>173</v>
      </c>
      <c r="M6" s="11" t="s">
        <v>172</v>
      </c>
      <c r="N6" s="601" t="s">
        <v>173</v>
      </c>
      <c r="O6" s="913"/>
      <c r="P6" s="910"/>
      <c r="Q6" s="910"/>
    </row>
    <row r="7" spans="1:166" s="83" customFormat="1" x14ac:dyDescent="0.25">
      <c r="A7" s="788" t="s">
        <v>945</v>
      </c>
      <c r="B7" s="789" t="s">
        <v>149</v>
      </c>
      <c r="C7" s="790">
        <v>11072</v>
      </c>
      <c r="D7" s="843"/>
      <c r="E7" s="791">
        <v>1</v>
      </c>
      <c r="F7" s="791"/>
      <c r="G7" s="850"/>
      <c r="H7" s="791"/>
      <c r="I7" s="791"/>
      <c r="J7" s="791"/>
      <c r="K7" s="791"/>
      <c r="L7" s="791"/>
      <c r="M7" s="791"/>
      <c r="N7" s="791"/>
      <c r="O7" s="851"/>
      <c r="P7" s="793"/>
      <c r="Q7" s="793"/>
    </row>
    <row r="8" spans="1:166" s="794" customFormat="1" x14ac:dyDescent="0.25">
      <c r="A8" s="788" t="s">
        <v>923</v>
      </c>
      <c r="B8" s="789" t="s">
        <v>662</v>
      </c>
      <c r="C8" s="790">
        <v>10420</v>
      </c>
      <c r="D8" s="843"/>
      <c r="E8" s="791">
        <v>0.8</v>
      </c>
      <c r="F8" s="791">
        <v>0.2</v>
      </c>
      <c r="G8" s="791"/>
      <c r="H8" s="791"/>
      <c r="I8" s="791"/>
      <c r="J8" s="791"/>
      <c r="K8" s="791"/>
      <c r="L8" s="791"/>
      <c r="M8" s="791"/>
      <c r="N8" s="791"/>
      <c r="O8" s="791"/>
      <c r="P8" s="793"/>
      <c r="Q8" s="793"/>
    </row>
    <row r="9" spans="1:166" s="83" customFormat="1" x14ac:dyDescent="0.25">
      <c r="A9" s="688" t="s">
        <v>869</v>
      </c>
      <c r="B9" s="689" t="s">
        <v>126</v>
      </c>
      <c r="C9" s="690">
        <v>9823</v>
      </c>
      <c r="D9" s="843"/>
      <c r="E9" s="692">
        <v>0.5</v>
      </c>
      <c r="F9" s="692"/>
      <c r="G9" s="852"/>
      <c r="H9" s="692"/>
      <c r="I9" s="692"/>
      <c r="J9" s="692"/>
      <c r="K9" s="692"/>
      <c r="L9" s="692"/>
      <c r="M9" s="692"/>
      <c r="N9" s="692"/>
      <c r="O9" s="692"/>
      <c r="P9" s="796"/>
      <c r="Q9" s="796"/>
    </row>
    <row r="10" spans="1:166" s="83" customFormat="1" x14ac:dyDescent="0.25">
      <c r="A10" s="688" t="s">
        <v>946</v>
      </c>
      <c r="B10" s="689" t="s">
        <v>485</v>
      </c>
      <c r="C10" s="690">
        <v>9781</v>
      </c>
      <c r="D10" s="690"/>
      <c r="E10" s="692">
        <v>0.10199999999999999</v>
      </c>
      <c r="F10" s="692">
        <v>0.19800000000000001</v>
      </c>
      <c r="G10" s="852"/>
      <c r="H10" s="692"/>
      <c r="I10" s="692"/>
      <c r="J10" s="692"/>
      <c r="K10" s="692"/>
      <c r="L10" s="692"/>
      <c r="M10" s="692"/>
      <c r="N10" s="692"/>
      <c r="O10" s="692"/>
      <c r="P10" s="796"/>
      <c r="Q10" s="796"/>
    </row>
    <row r="11" spans="1:166" s="83" customFormat="1" x14ac:dyDescent="0.25">
      <c r="A11" s="688" t="s">
        <v>947</v>
      </c>
      <c r="B11" s="689" t="s">
        <v>873</v>
      </c>
      <c r="C11" s="690">
        <v>7308</v>
      </c>
      <c r="D11" s="690"/>
      <c r="E11" s="692">
        <v>0.7</v>
      </c>
      <c r="F11" s="692"/>
      <c r="G11" s="852"/>
      <c r="H11" s="692"/>
      <c r="I11" s="692"/>
      <c r="J11" s="692"/>
      <c r="K11" s="692"/>
      <c r="L11" s="692"/>
      <c r="M11" s="692"/>
      <c r="N11" s="692"/>
      <c r="O11" s="692"/>
      <c r="P11" s="796"/>
      <c r="Q11" s="796"/>
    </row>
    <row r="12" spans="1:166" s="83" customFormat="1" x14ac:dyDescent="0.25">
      <c r="A12" s="688" t="s">
        <v>948</v>
      </c>
      <c r="B12" s="689" t="s">
        <v>693</v>
      </c>
      <c r="C12" s="690">
        <v>7014</v>
      </c>
      <c r="D12" s="690"/>
      <c r="E12" s="692">
        <v>0.5</v>
      </c>
      <c r="F12" s="692"/>
      <c r="G12" s="852"/>
      <c r="H12" s="692"/>
      <c r="I12" s="692"/>
      <c r="J12" s="692"/>
      <c r="K12" s="692"/>
      <c r="L12" s="692"/>
      <c r="M12" s="692"/>
      <c r="N12" s="692"/>
      <c r="O12" s="692"/>
      <c r="P12" s="796"/>
      <c r="Q12" s="796"/>
    </row>
    <row r="13" spans="1:166" s="83" customFormat="1" x14ac:dyDescent="0.25">
      <c r="A13" s="688" t="s">
        <v>949</v>
      </c>
      <c r="B13" s="689" t="s">
        <v>691</v>
      </c>
      <c r="C13" s="690">
        <v>5868</v>
      </c>
      <c r="D13" s="843"/>
      <c r="E13" s="692">
        <v>1</v>
      </c>
      <c r="F13" s="692"/>
      <c r="G13" s="692"/>
      <c r="H13" s="692"/>
      <c r="I13" s="692"/>
      <c r="J13" s="692"/>
      <c r="K13" s="692"/>
      <c r="L13" s="692"/>
      <c r="M13" s="692"/>
      <c r="N13" s="692"/>
      <c r="O13" s="692"/>
      <c r="P13" s="796"/>
      <c r="Q13" s="796"/>
    </row>
    <row r="14" spans="1:166" s="83" customFormat="1" x14ac:dyDescent="0.25">
      <c r="A14" s="688" t="s">
        <v>245</v>
      </c>
      <c r="B14" s="689" t="s">
        <v>426</v>
      </c>
      <c r="C14" s="690">
        <v>5515</v>
      </c>
      <c r="D14" s="843"/>
      <c r="E14" s="692">
        <v>0.53800000000000003</v>
      </c>
      <c r="F14" s="692">
        <v>6.2E-2</v>
      </c>
      <c r="G14" s="690"/>
      <c r="H14" s="692"/>
      <c r="I14" s="692"/>
      <c r="J14" s="692"/>
      <c r="K14" s="692"/>
      <c r="L14" s="692"/>
      <c r="M14" s="692"/>
      <c r="N14" s="692"/>
      <c r="O14" s="692"/>
      <c r="P14" s="796"/>
      <c r="Q14" s="796"/>
    </row>
    <row r="15" spans="1:166" s="802" customFormat="1" x14ac:dyDescent="0.25">
      <c r="A15" s="798" t="s">
        <v>950</v>
      </c>
      <c r="B15" s="799" t="s">
        <v>141</v>
      </c>
      <c r="C15" s="800">
        <v>4795</v>
      </c>
      <c r="D15" s="853"/>
      <c r="E15" s="693">
        <v>1</v>
      </c>
      <c r="F15" s="693"/>
      <c r="G15" s="693"/>
      <c r="H15" s="693"/>
      <c r="I15" s="693"/>
      <c r="J15" s="693"/>
      <c r="K15" s="693"/>
      <c r="L15" s="693"/>
      <c r="M15" s="693"/>
      <c r="N15" s="693"/>
      <c r="O15" s="693"/>
      <c r="P15" s="694"/>
      <c r="Q15" s="694"/>
    </row>
    <row r="16" spans="1:166" s="802" customFormat="1" x14ac:dyDescent="0.25">
      <c r="A16" s="798" t="s">
        <v>952</v>
      </c>
      <c r="B16" s="799" t="s">
        <v>228</v>
      </c>
      <c r="C16" s="800">
        <v>3319</v>
      </c>
      <c r="D16" s="843"/>
      <c r="E16" s="693"/>
      <c r="F16" s="693"/>
      <c r="G16" s="693">
        <v>0.1</v>
      </c>
      <c r="H16" s="693"/>
      <c r="I16" s="693"/>
      <c r="J16" s="693"/>
      <c r="K16" s="693"/>
      <c r="L16" s="693"/>
      <c r="M16" s="693"/>
      <c r="N16" s="693"/>
      <c r="O16" s="693"/>
      <c r="P16" s="694"/>
      <c r="Q16" s="694"/>
    </row>
    <row r="17" spans="1:166" s="802" customFormat="1" x14ac:dyDescent="0.25">
      <c r="A17" s="798" t="s">
        <v>951</v>
      </c>
      <c r="B17" s="799" t="s">
        <v>877</v>
      </c>
      <c r="C17" s="800">
        <v>3270</v>
      </c>
      <c r="D17" s="843"/>
      <c r="E17" s="693"/>
      <c r="F17" s="693"/>
      <c r="G17" s="693">
        <v>0.86199999999999999</v>
      </c>
      <c r="H17" s="693">
        <v>0.13800000000000001</v>
      </c>
      <c r="I17" s="693"/>
      <c r="J17" s="693"/>
      <c r="K17" s="693"/>
      <c r="L17" s="693"/>
      <c r="M17" s="693"/>
      <c r="N17" s="693"/>
      <c r="O17" s="693"/>
      <c r="P17" s="694"/>
      <c r="Q17" s="694"/>
    </row>
    <row r="18" spans="1:166" s="802" customFormat="1" x14ac:dyDescent="0.25">
      <c r="A18" s="798" t="s">
        <v>133</v>
      </c>
      <c r="B18" s="799" t="s">
        <v>134</v>
      </c>
      <c r="C18" s="800">
        <v>2728</v>
      </c>
      <c r="D18" s="843"/>
      <c r="E18" s="693"/>
      <c r="F18" s="693"/>
      <c r="G18" s="693"/>
      <c r="H18" s="693"/>
      <c r="I18" s="693"/>
      <c r="J18" s="693"/>
      <c r="K18" s="693">
        <v>7.4999999999999997E-2</v>
      </c>
      <c r="L18" s="693"/>
      <c r="M18" s="693"/>
      <c r="N18" s="693"/>
      <c r="O18" s="693"/>
      <c r="P18" s="694"/>
      <c r="Q18" s="694"/>
    </row>
    <row r="19" spans="1:166" s="802" customFormat="1" x14ac:dyDescent="0.25">
      <c r="A19" s="688" t="s">
        <v>953</v>
      </c>
      <c r="B19" s="689" t="s">
        <v>735</v>
      </c>
      <c r="C19" s="800">
        <v>2096</v>
      </c>
      <c r="D19" s="843"/>
      <c r="E19" s="693"/>
      <c r="F19" s="693"/>
      <c r="G19" s="693"/>
      <c r="H19" s="693"/>
      <c r="I19" s="693">
        <v>0.5</v>
      </c>
      <c r="J19" s="693">
        <v>0.1</v>
      </c>
      <c r="K19" s="693"/>
      <c r="L19" s="693"/>
      <c r="M19" s="693"/>
      <c r="N19" s="693"/>
      <c r="O19" s="693"/>
      <c r="P19" s="694"/>
      <c r="Q19" s="694"/>
    </row>
    <row r="20" spans="1:166" s="802" customFormat="1" x14ac:dyDescent="0.25">
      <c r="A20" s="688" t="s">
        <v>135</v>
      </c>
      <c r="B20" s="689" t="s">
        <v>136</v>
      </c>
      <c r="C20" s="800">
        <v>1900</v>
      </c>
      <c r="D20" s="843"/>
      <c r="E20" s="693"/>
      <c r="F20" s="693"/>
      <c r="G20" s="693"/>
      <c r="H20" s="693"/>
      <c r="I20" s="693">
        <v>0.1</v>
      </c>
      <c r="J20" s="693"/>
      <c r="K20" s="693">
        <v>0.47399999999999998</v>
      </c>
      <c r="L20" s="693">
        <v>0.155</v>
      </c>
      <c r="M20" s="693"/>
      <c r="N20" s="693"/>
      <c r="O20" s="693"/>
      <c r="P20" s="694"/>
      <c r="Q20" s="694"/>
    </row>
    <row r="21" spans="1:166" s="802" customFormat="1" x14ac:dyDescent="0.25">
      <c r="A21" s="798" t="s">
        <v>902</v>
      </c>
      <c r="B21" s="689" t="s">
        <v>903</v>
      </c>
      <c r="C21" s="690">
        <v>965</v>
      </c>
      <c r="D21" s="843"/>
      <c r="E21" s="690"/>
      <c r="F21" s="690"/>
      <c r="G21" s="690"/>
      <c r="H21" s="690"/>
      <c r="I21" s="690"/>
      <c r="J21" s="690"/>
      <c r="K21" s="692">
        <v>0.7</v>
      </c>
      <c r="L21" s="690"/>
      <c r="M21" s="692">
        <v>0.2</v>
      </c>
      <c r="N21" s="690"/>
      <c r="O21" s="690"/>
      <c r="P21" s="694"/>
      <c r="Q21" s="688"/>
      <c r="R21" s="83"/>
      <c r="S21" s="83"/>
      <c r="T21" s="83"/>
      <c r="U21" s="83"/>
      <c r="V21" s="83"/>
      <c r="W21" s="83"/>
      <c r="X21" s="83"/>
      <c r="Y21" s="83"/>
      <c r="Z21" s="83"/>
      <c r="AA21" s="83"/>
      <c r="AB21" s="83"/>
      <c r="AC21" s="83"/>
      <c r="AD21" s="83"/>
      <c r="AE21" s="83"/>
      <c r="AF21" s="83"/>
      <c r="AG21" s="83"/>
      <c r="AH21" s="83"/>
      <c r="AI21" s="83"/>
      <c r="AJ21" s="83"/>
      <c r="AK21" s="83"/>
      <c r="AL21" s="83"/>
      <c r="AM21" s="83"/>
      <c r="AN21" s="83"/>
      <c r="AO21" s="83"/>
      <c r="AP21" s="83"/>
      <c r="AQ21" s="83"/>
      <c r="AR21" s="83"/>
      <c r="AS21" s="83"/>
      <c r="AT21" s="83"/>
      <c r="AU21" s="83"/>
      <c r="AV21" s="83"/>
      <c r="AW21" s="83"/>
      <c r="AX21" s="83"/>
      <c r="AY21" s="83"/>
      <c r="AZ21" s="83"/>
      <c r="BA21" s="83"/>
      <c r="BB21" s="83"/>
      <c r="BC21" s="83"/>
      <c r="BD21" s="83"/>
      <c r="BE21" s="83"/>
      <c r="BF21" s="83"/>
      <c r="BG21" s="83"/>
      <c r="BH21" s="83"/>
      <c r="BI21" s="83"/>
      <c r="BJ21" s="83"/>
      <c r="BK21" s="83"/>
      <c r="BL21" s="83"/>
      <c r="BM21" s="83"/>
      <c r="BN21" s="83"/>
      <c r="BO21" s="83"/>
      <c r="BP21" s="83"/>
      <c r="BQ21" s="83"/>
      <c r="BR21" s="83"/>
      <c r="BS21" s="83"/>
      <c r="BT21" s="83"/>
      <c r="BU21" s="83"/>
      <c r="BV21" s="83"/>
      <c r="BW21" s="83"/>
      <c r="BX21" s="83"/>
      <c r="BY21" s="83"/>
      <c r="BZ21" s="83"/>
      <c r="CA21" s="83"/>
      <c r="CB21" s="83"/>
      <c r="CC21" s="83"/>
      <c r="CD21" s="83"/>
      <c r="CE21" s="83"/>
      <c r="CF21" s="83"/>
      <c r="CG21" s="83"/>
      <c r="CH21" s="83"/>
      <c r="CI21" s="83"/>
      <c r="CJ21" s="83"/>
      <c r="CK21" s="83"/>
      <c r="CL21" s="83"/>
      <c r="CM21" s="83"/>
      <c r="CN21" s="83"/>
      <c r="CO21" s="83"/>
      <c r="CP21" s="83"/>
      <c r="CQ21" s="83"/>
      <c r="CR21" s="83"/>
      <c r="CS21" s="83"/>
      <c r="CT21" s="83"/>
      <c r="CU21" s="83"/>
      <c r="CV21" s="83"/>
      <c r="CW21" s="83"/>
      <c r="CX21" s="83"/>
      <c r="CY21" s="83"/>
      <c r="CZ21" s="83"/>
      <c r="DA21" s="83"/>
      <c r="DB21" s="83"/>
      <c r="DC21" s="83"/>
      <c r="DD21" s="83"/>
      <c r="DE21" s="83"/>
      <c r="DF21" s="83"/>
      <c r="DG21" s="83"/>
      <c r="DH21" s="83"/>
      <c r="DI21" s="83"/>
      <c r="DJ21" s="83"/>
      <c r="DK21" s="83"/>
      <c r="DL21" s="83"/>
      <c r="DM21" s="83"/>
      <c r="DN21" s="83"/>
      <c r="DO21" s="83"/>
      <c r="DP21" s="83"/>
      <c r="DQ21" s="83"/>
      <c r="DR21" s="83"/>
      <c r="DS21" s="83"/>
      <c r="DT21" s="83"/>
      <c r="DU21" s="83"/>
      <c r="DV21" s="83"/>
      <c r="DW21" s="83"/>
      <c r="DX21" s="83"/>
      <c r="DY21" s="83"/>
      <c r="DZ21" s="83"/>
      <c r="EA21" s="83"/>
      <c r="EB21" s="83"/>
      <c r="EC21" s="83"/>
      <c r="ED21" s="83"/>
      <c r="EE21" s="83"/>
      <c r="EF21" s="83"/>
      <c r="EG21" s="83"/>
      <c r="EH21" s="83"/>
      <c r="EI21" s="83"/>
      <c r="EJ21" s="83"/>
      <c r="EK21" s="83"/>
      <c r="EL21" s="83"/>
      <c r="EM21" s="83"/>
      <c r="EN21" s="83"/>
      <c r="EO21" s="83"/>
      <c r="EP21" s="83"/>
      <c r="EQ21" s="83"/>
      <c r="ER21" s="83"/>
      <c r="ES21" s="83"/>
      <c r="ET21" s="83"/>
      <c r="EU21" s="83"/>
      <c r="EV21" s="83"/>
      <c r="EW21" s="83"/>
      <c r="EX21" s="83"/>
      <c r="EY21" s="83"/>
      <c r="EZ21" s="83"/>
      <c r="FA21" s="83"/>
      <c r="FB21" s="83"/>
      <c r="FC21" s="83"/>
      <c r="FD21" s="83"/>
      <c r="FE21" s="83"/>
      <c r="FF21" s="83"/>
      <c r="FG21" s="83"/>
      <c r="FH21" s="83"/>
      <c r="FI21" s="83"/>
      <c r="FJ21" s="83"/>
    </row>
    <row r="22" spans="1:166" s="61" customFormat="1" x14ac:dyDescent="0.25">
      <c r="A22" s="66" t="s">
        <v>954</v>
      </c>
      <c r="B22" s="62" t="s">
        <v>419</v>
      </c>
      <c r="C22" s="444">
        <v>303</v>
      </c>
      <c r="D22" s="58"/>
      <c r="E22" s="30"/>
      <c r="F22" s="30"/>
      <c r="G22" s="30"/>
      <c r="H22" s="30"/>
      <c r="I22" s="30"/>
      <c r="J22" s="30"/>
      <c r="K22" s="30"/>
      <c r="L22" s="30"/>
      <c r="M22" s="692">
        <v>0.5</v>
      </c>
      <c r="N22" s="690"/>
      <c r="O22" s="690"/>
      <c r="P22" s="694"/>
      <c r="Q22" s="689"/>
    </row>
    <row r="23" spans="1:166" s="61" customFormat="1" x14ac:dyDescent="0.25">
      <c r="A23" s="56" t="s">
        <v>955</v>
      </c>
      <c r="B23" s="62" t="s">
        <v>956</v>
      </c>
      <c r="C23" s="30" t="s">
        <v>957</v>
      </c>
      <c r="D23" s="58"/>
      <c r="E23" s="30"/>
      <c r="F23" s="30"/>
      <c r="G23" s="30"/>
      <c r="H23" s="30"/>
      <c r="I23" s="30"/>
      <c r="J23" s="30"/>
      <c r="K23" s="30"/>
      <c r="L23" s="30"/>
      <c r="M23" s="690"/>
      <c r="N23" s="690"/>
      <c r="O23" s="690"/>
      <c r="P23" s="694">
        <v>0.186</v>
      </c>
      <c r="Q23" s="694" t="s">
        <v>11</v>
      </c>
    </row>
    <row r="24" spans="1:166" s="61" customFormat="1" x14ac:dyDescent="0.25">
      <c r="A24" s="66" t="s">
        <v>958</v>
      </c>
      <c r="B24" s="62" t="s">
        <v>307</v>
      </c>
      <c r="C24" s="30" t="s">
        <v>959</v>
      </c>
      <c r="D24" s="58"/>
      <c r="E24" s="30"/>
      <c r="F24" s="30"/>
      <c r="G24" s="30"/>
      <c r="H24" s="30"/>
      <c r="I24" s="30"/>
      <c r="J24" s="30"/>
      <c r="K24" s="30"/>
      <c r="L24" s="30"/>
      <c r="M24" s="690"/>
      <c r="N24" s="690"/>
      <c r="O24" s="690"/>
      <c r="P24" s="694">
        <v>0.21</v>
      </c>
      <c r="Q24" s="689" t="s">
        <v>11</v>
      </c>
    </row>
    <row r="25" spans="1:166" s="61" customFormat="1" x14ac:dyDescent="0.25">
      <c r="A25" s="66" t="s">
        <v>1540</v>
      </c>
      <c r="B25" s="62" t="s">
        <v>231</v>
      </c>
      <c r="C25" s="74" t="s">
        <v>1332</v>
      </c>
      <c r="D25" s="58"/>
      <c r="E25" s="30"/>
      <c r="F25" s="30"/>
      <c r="G25" s="30"/>
      <c r="H25" s="30"/>
      <c r="I25" s="30"/>
      <c r="J25" s="30"/>
      <c r="K25" s="30"/>
      <c r="L25" s="30"/>
      <c r="M25" s="690"/>
      <c r="N25" s="690"/>
      <c r="O25" s="690"/>
      <c r="P25" s="694">
        <v>4.3999999999999997E-2</v>
      </c>
      <c r="Q25" s="689" t="s">
        <v>11</v>
      </c>
    </row>
    <row r="26" spans="1:166" s="61" customFormat="1" x14ac:dyDescent="0.25">
      <c r="A26" s="66"/>
      <c r="B26" s="62"/>
      <c r="C26" s="74"/>
      <c r="D26" s="58"/>
      <c r="E26" s="30"/>
      <c r="F26" s="30"/>
      <c r="G26" s="30"/>
      <c r="H26" s="30"/>
      <c r="I26" s="30"/>
      <c r="J26" s="30"/>
      <c r="K26" s="30"/>
      <c r="L26" s="30"/>
      <c r="M26" s="30"/>
      <c r="N26" s="30"/>
      <c r="O26" s="30"/>
      <c r="P26" s="91"/>
      <c r="Q26" s="62"/>
    </row>
    <row r="27" spans="1:166" s="61" customFormat="1" x14ac:dyDescent="0.25">
      <c r="A27" s="929" t="s">
        <v>188</v>
      </c>
      <c r="B27" s="930"/>
      <c r="C27" s="126"/>
      <c r="D27" s="114"/>
      <c r="E27" s="205"/>
      <c r="F27" s="205">
        <f>SUM(F7:F26)</f>
        <v>0.46</v>
      </c>
      <c r="G27" s="205"/>
      <c r="H27" s="205">
        <f>SUM(H7:H26)</f>
        <v>0.13800000000000001</v>
      </c>
      <c r="I27" s="213"/>
      <c r="J27" s="213">
        <f>SUM(J7:J26)</f>
        <v>0.1</v>
      </c>
      <c r="K27" s="213"/>
      <c r="L27" s="213">
        <f>SUM(L7:L26)</f>
        <v>0.155</v>
      </c>
      <c r="M27" s="213"/>
      <c r="N27" s="213">
        <f>SUM(N7:N26)</f>
        <v>0</v>
      </c>
      <c r="O27" s="129"/>
      <c r="P27" s="206"/>
      <c r="Q27" s="206"/>
    </row>
    <row r="28" spans="1:166" s="61" customFormat="1" x14ac:dyDescent="0.25">
      <c r="A28" s="940" t="s">
        <v>189</v>
      </c>
      <c r="B28" s="941"/>
      <c r="C28" s="592"/>
      <c r="D28" s="114"/>
      <c r="E28" s="948">
        <f>SUM(F27+H27+J27+L27+N27)</f>
        <v>0.85300000000000009</v>
      </c>
      <c r="F28" s="949"/>
      <c r="G28" s="949"/>
      <c r="H28" s="949"/>
      <c r="I28" s="950"/>
      <c r="J28" s="950"/>
      <c r="K28" s="950"/>
      <c r="L28" s="950"/>
      <c r="M28" s="950"/>
      <c r="N28" s="951"/>
      <c r="O28" s="114"/>
      <c r="P28" s="214"/>
      <c r="Q28" s="214"/>
    </row>
    <row r="29" spans="1:166" s="27" customFormat="1" x14ac:dyDescent="0.25">
      <c r="A29" s="929" t="s">
        <v>190</v>
      </c>
      <c r="B29" s="952"/>
      <c r="C29" s="29"/>
      <c r="D29" s="58"/>
      <c r="E29" s="938">
        <f>SUM(E7:F26)</f>
        <v>6.6000000000000005</v>
      </c>
      <c r="F29" s="947"/>
      <c r="G29" s="938">
        <f>SUM(G7:H26)</f>
        <v>1.1000000000000001</v>
      </c>
      <c r="H29" s="947"/>
      <c r="I29" s="938">
        <f>SUM(I7:J26)</f>
        <v>0.7</v>
      </c>
      <c r="J29" s="947"/>
      <c r="K29" s="938">
        <f>SUM(K7:L26)</f>
        <v>1.4039999999999999</v>
      </c>
      <c r="L29" s="947"/>
      <c r="M29" s="938">
        <f>SUM(M7:N26)</f>
        <v>0.7</v>
      </c>
      <c r="N29" s="947"/>
      <c r="O29" s="591">
        <f>SUM(O7:O26)</f>
        <v>0</v>
      </c>
      <c r="P29" s="35"/>
      <c r="Q29" s="35"/>
    </row>
    <row r="30" spans="1:166" s="27" customFormat="1" x14ac:dyDescent="0.25">
      <c r="A30" s="161" t="s">
        <v>191</v>
      </c>
      <c r="B30" s="162">
        <f>E29/(E29+G29+I29+K29)*100</f>
        <v>67.319461444308445</v>
      </c>
      <c r="C30" s="29"/>
      <c r="D30" s="126"/>
      <c r="E30" s="29"/>
      <c r="F30" s="29"/>
      <c r="G30" s="29"/>
      <c r="H30" s="29"/>
      <c r="I30" s="29"/>
      <c r="J30" s="29"/>
      <c r="K30" s="29"/>
      <c r="L30" s="29"/>
      <c r="M30" s="29"/>
      <c r="N30" s="29"/>
      <c r="O30" s="29"/>
      <c r="P30" s="98"/>
      <c r="Q30" s="98"/>
    </row>
    <row r="31" spans="1:166" s="27" customFormat="1" x14ac:dyDescent="0.25">
      <c r="A31" s="70"/>
      <c r="B31" s="112"/>
      <c r="C31" s="71"/>
      <c r="D31" s="74"/>
      <c r="E31" s="71"/>
      <c r="F31" s="71"/>
      <c r="G31" s="71"/>
      <c r="H31" s="71"/>
      <c r="I31" s="71"/>
      <c r="J31" s="71"/>
      <c r="K31" s="71"/>
      <c r="L31" s="71"/>
      <c r="M31" s="71"/>
      <c r="N31" s="71"/>
      <c r="O31" s="71"/>
      <c r="P31" s="70"/>
      <c r="Q31" s="70"/>
    </row>
    <row r="32" spans="1:166" s="27" customFormat="1" x14ac:dyDescent="0.25">
      <c r="A32" s="70" t="s">
        <v>192</v>
      </c>
      <c r="B32" s="70"/>
      <c r="C32" s="71"/>
      <c r="D32" s="74"/>
      <c r="E32" s="71"/>
      <c r="F32" s="71"/>
      <c r="G32" s="71"/>
      <c r="H32" s="71"/>
      <c r="I32" s="71"/>
      <c r="J32" s="71"/>
      <c r="K32" s="71"/>
      <c r="L32" s="71"/>
      <c r="M32" s="71"/>
      <c r="N32" s="71"/>
      <c r="O32" s="71"/>
      <c r="P32" s="72"/>
      <c r="Q32" s="70"/>
    </row>
    <row r="33" spans="1:17" s="83" customFormat="1" x14ac:dyDescent="0.25">
      <c r="A33" s="115" t="s">
        <v>1536</v>
      </c>
      <c r="B33" s="115"/>
      <c r="C33" s="611"/>
      <c r="D33" s="611"/>
      <c r="E33" s="611"/>
      <c r="F33" s="611"/>
      <c r="G33" s="611"/>
      <c r="H33" s="611"/>
      <c r="I33" s="611"/>
      <c r="J33" s="611"/>
      <c r="K33" s="611"/>
      <c r="L33" s="611"/>
      <c r="M33" s="611"/>
      <c r="N33" s="611"/>
      <c r="O33" s="611"/>
      <c r="P33" s="832"/>
      <c r="Q33" s="115"/>
    </row>
    <row r="34" spans="1:17" s="83" customFormat="1" x14ac:dyDescent="0.25">
      <c r="A34" s="115" t="s">
        <v>960</v>
      </c>
      <c r="B34" s="115"/>
      <c r="C34" s="611"/>
      <c r="D34" s="611"/>
      <c r="E34" s="611"/>
      <c r="F34" s="611"/>
      <c r="G34" s="611"/>
      <c r="H34" s="611"/>
      <c r="I34" s="611"/>
      <c r="J34" s="611"/>
      <c r="K34" s="611"/>
      <c r="L34" s="611"/>
      <c r="M34" s="611"/>
      <c r="N34" s="611"/>
      <c r="O34" s="611"/>
      <c r="P34" s="832"/>
      <c r="Q34" s="115"/>
    </row>
    <row r="35" spans="1:17" s="83" customFormat="1" x14ac:dyDescent="0.25">
      <c r="A35" s="115" t="s">
        <v>1537</v>
      </c>
      <c r="B35" s="115"/>
      <c r="C35" s="611"/>
      <c r="D35" s="611"/>
      <c r="E35" s="611"/>
      <c r="F35" s="611"/>
      <c r="G35" s="611"/>
      <c r="H35" s="611"/>
      <c r="I35" s="611"/>
      <c r="J35" s="611"/>
      <c r="K35" s="611"/>
      <c r="L35" s="611"/>
      <c r="M35" s="611"/>
      <c r="N35" s="611"/>
      <c r="O35" s="611"/>
      <c r="P35" s="832"/>
      <c r="Q35" s="115"/>
    </row>
    <row r="36" spans="1:17" s="83" customFormat="1" x14ac:dyDescent="0.25">
      <c r="A36" s="115" t="s">
        <v>1538</v>
      </c>
      <c r="B36" s="115"/>
      <c r="C36" s="611"/>
      <c r="D36" s="611"/>
      <c r="E36" s="611"/>
      <c r="F36" s="611"/>
      <c r="G36" s="611"/>
      <c r="H36" s="611"/>
      <c r="I36" s="611"/>
      <c r="J36" s="611"/>
      <c r="K36" s="611"/>
      <c r="L36" s="611"/>
      <c r="M36" s="611"/>
      <c r="N36" s="611"/>
      <c r="O36" s="611"/>
      <c r="P36" s="832"/>
      <c r="Q36" s="115"/>
    </row>
    <row r="37" spans="1:17" s="83" customFormat="1" x14ac:dyDescent="0.25">
      <c r="A37" s="833" t="s">
        <v>1539</v>
      </c>
      <c r="B37" s="115"/>
      <c r="C37" s="611"/>
      <c r="D37" s="611"/>
      <c r="E37" s="611"/>
      <c r="F37" s="611"/>
      <c r="G37" s="611"/>
      <c r="H37" s="611"/>
      <c r="I37" s="611"/>
      <c r="J37" s="611"/>
      <c r="K37" s="611"/>
      <c r="L37" s="611"/>
      <c r="M37" s="611"/>
      <c r="N37" s="611"/>
      <c r="O37" s="611"/>
      <c r="P37" s="115"/>
      <c r="Q37" s="115"/>
    </row>
    <row r="38" spans="1:17" s="83" customFormat="1" x14ac:dyDescent="0.25">
      <c r="A38" s="833" t="s">
        <v>1541</v>
      </c>
      <c r="B38" s="115"/>
      <c r="C38" s="611"/>
      <c r="D38" s="611"/>
      <c r="E38" s="611"/>
      <c r="F38" s="611"/>
      <c r="G38" s="611"/>
      <c r="H38" s="611"/>
      <c r="I38" s="611"/>
      <c r="J38" s="611"/>
      <c r="K38" s="611"/>
      <c r="L38" s="611"/>
      <c r="M38" s="611"/>
      <c r="N38" s="611"/>
      <c r="O38" s="611"/>
      <c r="P38" s="115"/>
      <c r="Q38" s="115"/>
    </row>
    <row r="39" spans="1:17" s="83" customFormat="1" x14ac:dyDescent="0.25">
      <c r="A39" s="115"/>
      <c r="B39" s="115"/>
      <c r="C39" s="611"/>
      <c r="D39" s="611"/>
      <c r="E39" s="611"/>
      <c r="F39" s="611"/>
      <c r="G39" s="611"/>
      <c r="H39" s="611"/>
      <c r="I39" s="611"/>
      <c r="J39" s="611"/>
      <c r="K39" s="611"/>
      <c r="L39" s="611"/>
      <c r="M39" s="611"/>
      <c r="N39" s="611"/>
      <c r="O39" s="611"/>
      <c r="P39" s="115"/>
      <c r="Q39" s="115"/>
    </row>
    <row r="40" spans="1:17" s="283" customFormat="1" x14ac:dyDescent="0.25">
      <c r="A40" s="310"/>
      <c r="B40" s="310"/>
      <c r="C40" s="2"/>
      <c r="D40" s="2"/>
      <c r="E40" s="2"/>
      <c r="F40" s="2"/>
      <c r="G40" s="2"/>
      <c r="H40" s="2"/>
      <c r="I40" s="2"/>
      <c r="J40" s="2"/>
      <c r="K40" s="2"/>
      <c r="L40" s="2"/>
      <c r="M40" s="2"/>
      <c r="N40" s="2"/>
      <c r="O40" s="2"/>
      <c r="P40" s="310"/>
      <c r="Q40" s="310"/>
    </row>
    <row r="41" spans="1:17" s="283" customFormat="1" x14ac:dyDescent="0.25">
      <c r="A41" s="310"/>
      <c r="B41" s="310"/>
      <c r="C41" s="2"/>
      <c r="D41" s="2"/>
      <c r="E41" s="2"/>
      <c r="F41" s="2"/>
      <c r="G41" s="2"/>
      <c r="H41" s="2"/>
      <c r="I41" s="2"/>
      <c r="J41" s="2"/>
      <c r="K41" s="2"/>
      <c r="L41" s="2"/>
      <c r="M41" s="2"/>
      <c r="N41" s="2"/>
      <c r="O41" s="2"/>
      <c r="P41" s="310"/>
      <c r="Q41" s="310"/>
    </row>
    <row r="42" spans="1:17" s="283" customFormat="1" x14ac:dyDescent="0.25">
      <c r="A42" s="310"/>
      <c r="B42" s="310"/>
      <c r="C42" s="2"/>
      <c r="D42" s="2"/>
      <c r="E42" s="2"/>
      <c r="F42" s="2"/>
      <c r="G42" s="2"/>
      <c r="H42" s="2"/>
      <c r="I42" s="2"/>
      <c r="J42" s="2"/>
      <c r="K42" s="2"/>
      <c r="L42" s="2"/>
      <c r="M42" s="2"/>
      <c r="N42" s="2"/>
      <c r="O42" s="2"/>
      <c r="P42" s="310"/>
      <c r="Q42" s="310"/>
    </row>
    <row r="43" spans="1:17" s="283" customFormat="1" x14ac:dyDescent="0.25">
      <c r="A43" s="310"/>
      <c r="B43" s="310"/>
      <c r="C43" s="2"/>
      <c r="D43" s="2"/>
      <c r="E43" s="2"/>
      <c r="F43" s="2"/>
      <c r="G43" s="2"/>
      <c r="H43" s="2"/>
      <c r="I43" s="2"/>
      <c r="J43" s="2"/>
      <c r="K43" s="2"/>
      <c r="L43" s="2"/>
      <c r="M43" s="2"/>
      <c r="N43" s="2"/>
      <c r="O43" s="2"/>
      <c r="P43" s="310"/>
      <c r="Q43" s="310"/>
    </row>
    <row r="44" spans="1:17" s="283" customFormat="1" x14ac:dyDescent="0.25">
      <c r="A44" s="310"/>
      <c r="B44" s="310"/>
      <c r="C44" s="2"/>
      <c r="D44" s="2"/>
      <c r="E44" s="2"/>
      <c r="F44" s="2"/>
      <c r="G44" s="2"/>
      <c r="H44" s="2"/>
      <c r="I44" s="2"/>
      <c r="J44" s="2"/>
      <c r="K44" s="2"/>
      <c r="L44" s="2"/>
      <c r="M44" s="2"/>
      <c r="N44" s="2"/>
      <c r="O44" s="2"/>
      <c r="P44" s="310"/>
      <c r="Q44" s="310"/>
    </row>
    <row r="45" spans="1:17" s="283" customFormat="1" x14ac:dyDescent="0.25">
      <c r="A45" s="310"/>
      <c r="B45" s="310"/>
      <c r="C45" s="2"/>
      <c r="D45" s="2"/>
      <c r="E45" s="2"/>
      <c r="F45" s="2"/>
      <c r="G45" s="2"/>
      <c r="H45" s="2"/>
      <c r="I45" s="2"/>
      <c r="J45" s="2"/>
      <c r="K45" s="2"/>
      <c r="L45" s="2"/>
      <c r="M45" s="2"/>
      <c r="N45" s="2"/>
      <c r="O45" s="2"/>
      <c r="P45" s="310"/>
      <c r="Q45" s="310"/>
    </row>
    <row r="46" spans="1:17" s="283" customFormat="1" x14ac:dyDescent="0.25">
      <c r="C46" s="2"/>
      <c r="D46" s="2"/>
      <c r="E46" s="2"/>
      <c r="F46" s="2"/>
      <c r="G46" s="2"/>
      <c r="H46" s="2"/>
      <c r="I46" s="2"/>
      <c r="J46" s="2"/>
      <c r="K46" s="2"/>
      <c r="L46" s="2"/>
      <c r="M46" s="2"/>
      <c r="N46" s="2"/>
      <c r="O46" s="2"/>
    </row>
    <row r="47" spans="1:17" s="283" customFormat="1" x14ac:dyDescent="0.25">
      <c r="C47" s="2"/>
      <c r="D47" s="2"/>
      <c r="E47" s="2"/>
      <c r="F47" s="2"/>
      <c r="G47" s="2"/>
      <c r="H47" s="2"/>
      <c r="I47" s="2"/>
      <c r="J47" s="2"/>
      <c r="K47" s="2"/>
      <c r="L47" s="2"/>
      <c r="M47" s="2"/>
      <c r="N47" s="2"/>
      <c r="O47" s="2"/>
    </row>
    <row r="48" spans="1:17" s="283" customFormat="1" x14ac:dyDescent="0.25">
      <c r="C48" s="2"/>
      <c r="D48" s="2"/>
      <c r="E48" s="2"/>
      <c r="F48" s="2"/>
      <c r="G48" s="2"/>
      <c r="H48" s="2"/>
      <c r="I48" s="2"/>
      <c r="J48" s="2"/>
      <c r="K48" s="2"/>
      <c r="L48" s="2"/>
      <c r="M48" s="2"/>
      <c r="N48" s="2"/>
      <c r="O48" s="2"/>
    </row>
    <row r="49" spans="3:15" s="283" customFormat="1" x14ac:dyDescent="0.25">
      <c r="C49" s="2"/>
      <c r="D49" s="2"/>
      <c r="E49" s="2"/>
      <c r="F49" s="2"/>
      <c r="G49" s="2"/>
      <c r="H49" s="2"/>
      <c r="I49" s="2"/>
      <c r="J49" s="2"/>
      <c r="K49" s="2"/>
      <c r="L49" s="2"/>
      <c r="M49" s="2"/>
      <c r="N49" s="2"/>
      <c r="O49" s="2"/>
    </row>
    <row r="50" spans="3:15" s="283" customFormat="1" x14ac:dyDescent="0.25">
      <c r="C50" s="2"/>
      <c r="D50" s="2"/>
      <c r="E50" s="2"/>
      <c r="F50" s="2"/>
      <c r="G50" s="2"/>
      <c r="H50" s="2"/>
      <c r="I50" s="2"/>
      <c r="J50" s="2"/>
      <c r="K50" s="2"/>
      <c r="L50" s="2"/>
      <c r="M50" s="2"/>
      <c r="N50" s="2"/>
      <c r="O50" s="2"/>
    </row>
    <row r="51" spans="3:15" s="283" customFormat="1" x14ac:dyDescent="0.25">
      <c r="C51" s="2"/>
      <c r="D51" s="2"/>
      <c r="E51" s="2"/>
      <c r="F51" s="2"/>
      <c r="G51" s="2"/>
      <c r="H51" s="2"/>
      <c r="I51" s="2"/>
      <c r="J51" s="2"/>
      <c r="K51" s="2"/>
      <c r="L51" s="2"/>
      <c r="M51" s="2"/>
      <c r="N51" s="2"/>
      <c r="O51" s="2"/>
    </row>
    <row r="52" spans="3:15" s="283" customFormat="1" x14ac:dyDescent="0.25">
      <c r="C52" s="2"/>
      <c r="D52" s="2"/>
      <c r="E52" s="2"/>
      <c r="F52" s="2"/>
      <c r="G52" s="2"/>
      <c r="H52" s="2"/>
      <c r="I52" s="2"/>
      <c r="J52" s="2"/>
      <c r="K52" s="2"/>
      <c r="L52" s="2"/>
      <c r="M52" s="2"/>
      <c r="N52" s="2"/>
      <c r="O52" s="2"/>
    </row>
    <row r="53" spans="3:15" s="283" customFormat="1" x14ac:dyDescent="0.25">
      <c r="C53" s="2"/>
      <c r="D53" s="2"/>
      <c r="E53" s="2"/>
      <c r="F53" s="2"/>
      <c r="G53" s="2"/>
      <c r="H53" s="2"/>
      <c r="I53" s="2"/>
      <c r="J53" s="2"/>
      <c r="K53" s="2"/>
      <c r="L53" s="2"/>
      <c r="M53" s="2"/>
      <c r="N53" s="2"/>
      <c r="O53" s="2"/>
    </row>
    <row r="54" spans="3:15" s="283" customFormat="1" x14ac:dyDescent="0.25">
      <c r="C54" s="2"/>
      <c r="D54" s="2"/>
      <c r="E54" s="2"/>
      <c r="F54" s="2"/>
      <c r="G54" s="2"/>
      <c r="H54" s="2"/>
      <c r="I54" s="2"/>
      <c r="J54" s="2"/>
      <c r="K54" s="2"/>
      <c r="L54" s="2"/>
      <c r="M54" s="2"/>
      <c r="N54" s="2"/>
      <c r="O54" s="2"/>
    </row>
    <row r="55" spans="3:15" s="283" customFormat="1" x14ac:dyDescent="0.25">
      <c r="C55" s="2"/>
      <c r="D55" s="2"/>
      <c r="E55" s="2"/>
      <c r="F55" s="2"/>
      <c r="G55" s="2"/>
      <c r="H55" s="2"/>
      <c r="I55" s="2"/>
      <c r="J55" s="2"/>
      <c r="K55" s="2"/>
      <c r="L55" s="2"/>
      <c r="M55" s="2"/>
      <c r="N55" s="2"/>
      <c r="O55" s="2"/>
    </row>
    <row r="56" spans="3:15" s="283" customFormat="1" x14ac:dyDescent="0.25">
      <c r="C56" s="2"/>
      <c r="D56" s="2"/>
      <c r="E56" s="2"/>
      <c r="F56" s="2"/>
      <c r="G56" s="2"/>
      <c r="H56" s="2"/>
      <c r="I56" s="2"/>
      <c r="J56" s="2"/>
      <c r="K56" s="2"/>
      <c r="L56" s="2"/>
      <c r="M56" s="2"/>
      <c r="N56" s="2"/>
      <c r="O56" s="2"/>
    </row>
    <row r="57" spans="3:15" s="283" customFormat="1" x14ac:dyDescent="0.25">
      <c r="C57" s="2"/>
      <c r="D57" s="2"/>
      <c r="E57" s="2"/>
      <c r="F57" s="2"/>
      <c r="G57" s="2"/>
      <c r="H57" s="2"/>
      <c r="I57" s="2"/>
      <c r="J57" s="2"/>
      <c r="K57" s="2"/>
      <c r="L57" s="2"/>
      <c r="M57" s="2"/>
      <c r="N57" s="2"/>
      <c r="O57" s="2"/>
    </row>
    <row r="58" spans="3:15" s="283" customFormat="1" x14ac:dyDescent="0.25">
      <c r="C58" s="2"/>
      <c r="D58" s="2"/>
      <c r="E58" s="2"/>
      <c r="F58" s="2"/>
      <c r="G58" s="2"/>
      <c r="H58" s="2"/>
      <c r="I58" s="2"/>
      <c r="J58" s="2"/>
      <c r="K58" s="2"/>
      <c r="L58" s="2"/>
      <c r="M58" s="2"/>
      <c r="N58" s="2"/>
      <c r="O58" s="2"/>
    </row>
    <row r="59" spans="3:15" s="283" customFormat="1" x14ac:dyDescent="0.25">
      <c r="C59" s="2"/>
      <c r="D59" s="2"/>
      <c r="E59" s="2"/>
      <c r="F59" s="2"/>
      <c r="G59" s="2"/>
      <c r="H59" s="2"/>
      <c r="I59" s="2"/>
      <c r="J59" s="2"/>
      <c r="K59" s="2"/>
      <c r="L59" s="2"/>
      <c r="M59" s="2"/>
      <c r="N59" s="2"/>
      <c r="O59" s="2"/>
    </row>
    <row r="60" spans="3:15" s="283" customFormat="1" x14ac:dyDescent="0.25">
      <c r="C60" s="2"/>
      <c r="D60" s="2"/>
      <c r="E60" s="2"/>
      <c r="F60" s="2"/>
      <c r="G60" s="2"/>
      <c r="H60" s="2"/>
      <c r="I60" s="2"/>
      <c r="J60" s="2"/>
      <c r="K60" s="2"/>
      <c r="L60" s="2"/>
      <c r="M60" s="2"/>
      <c r="N60" s="2"/>
      <c r="O60" s="2"/>
    </row>
    <row r="61" spans="3:15" s="283" customFormat="1" x14ac:dyDescent="0.25">
      <c r="C61" s="2"/>
      <c r="D61" s="2"/>
      <c r="E61" s="2"/>
      <c r="F61" s="2"/>
      <c r="G61" s="2"/>
      <c r="H61" s="2"/>
      <c r="I61" s="2"/>
      <c r="J61" s="2"/>
      <c r="K61" s="2"/>
      <c r="L61" s="2"/>
      <c r="M61" s="2"/>
      <c r="N61" s="2"/>
      <c r="O61" s="2"/>
    </row>
    <row r="62" spans="3:15" s="283" customFormat="1" x14ac:dyDescent="0.25">
      <c r="C62" s="2"/>
      <c r="D62" s="2"/>
      <c r="E62" s="2"/>
      <c r="F62" s="2"/>
      <c r="G62" s="2"/>
      <c r="H62" s="2"/>
      <c r="I62" s="2"/>
      <c r="J62" s="2"/>
      <c r="K62" s="2"/>
      <c r="L62" s="2"/>
      <c r="M62" s="2"/>
      <c r="N62" s="2"/>
      <c r="O62" s="2"/>
    </row>
    <row r="63" spans="3:15" s="283" customFormat="1" x14ac:dyDescent="0.25">
      <c r="C63" s="2"/>
      <c r="D63" s="2"/>
      <c r="E63" s="2"/>
      <c r="F63" s="2"/>
      <c r="G63" s="2"/>
      <c r="H63" s="2"/>
      <c r="I63" s="2"/>
      <c r="J63" s="2"/>
      <c r="K63" s="2"/>
      <c r="L63" s="2"/>
      <c r="M63" s="2"/>
      <c r="N63" s="2"/>
      <c r="O63" s="2"/>
    </row>
    <row r="64" spans="3:15" s="283" customFormat="1" x14ac:dyDescent="0.25">
      <c r="C64" s="2"/>
      <c r="D64" s="2"/>
      <c r="E64" s="2"/>
      <c r="F64" s="2"/>
      <c r="G64" s="2"/>
      <c r="H64" s="2"/>
      <c r="I64" s="2"/>
      <c r="J64" s="2"/>
      <c r="K64" s="2"/>
      <c r="L64" s="2"/>
      <c r="M64" s="2"/>
      <c r="N64" s="2"/>
      <c r="O64" s="2"/>
    </row>
    <row r="65" spans="3:15" s="283" customFormat="1" x14ac:dyDescent="0.25">
      <c r="C65" s="2"/>
      <c r="D65" s="2"/>
      <c r="E65" s="2"/>
      <c r="F65" s="2"/>
      <c r="G65" s="2"/>
      <c r="H65" s="2"/>
      <c r="I65" s="2"/>
      <c r="J65" s="2"/>
      <c r="K65" s="2"/>
      <c r="L65" s="2"/>
      <c r="M65" s="2"/>
      <c r="N65" s="2"/>
      <c r="O65" s="2"/>
    </row>
    <row r="66" spans="3:15" s="283" customFormat="1" x14ac:dyDescent="0.25">
      <c r="C66" s="2"/>
      <c r="D66" s="2"/>
      <c r="E66" s="2"/>
      <c r="F66" s="2"/>
      <c r="G66" s="2"/>
      <c r="H66" s="2"/>
      <c r="I66" s="2"/>
      <c r="J66" s="2"/>
      <c r="K66" s="2"/>
      <c r="L66" s="2"/>
      <c r="M66" s="2"/>
      <c r="N66" s="2"/>
      <c r="O66" s="2"/>
    </row>
    <row r="67" spans="3:15" s="283" customFormat="1" x14ac:dyDescent="0.25">
      <c r="C67" s="2"/>
      <c r="D67" s="2"/>
      <c r="E67" s="2"/>
      <c r="F67" s="2"/>
      <c r="G67" s="2"/>
      <c r="H67" s="2"/>
      <c r="I67" s="2"/>
      <c r="J67" s="2"/>
      <c r="K67" s="2"/>
      <c r="L67" s="2"/>
      <c r="M67" s="2"/>
      <c r="N67" s="2"/>
      <c r="O67" s="2"/>
    </row>
    <row r="68" spans="3:15" s="283" customFormat="1" x14ac:dyDescent="0.25">
      <c r="C68" s="2"/>
      <c r="D68" s="2"/>
      <c r="E68" s="2"/>
      <c r="F68" s="2"/>
      <c r="G68" s="2"/>
      <c r="H68" s="2"/>
      <c r="I68" s="2"/>
      <c r="J68" s="2"/>
      <c r="K68" s="2"/>
      <c r="L68" s="2"/>
      <c r="M68" s="2"/>
      <c r="N68" s="2"/>
      <c r="O68" s="2"/>
    </row>
    <row r="69" spans="3:15" s="283" customFormat="1" x14ac:dyDescent="0.25">
      <c r="C69" s="2"/>
      <c r="D69" s="2"/>
      <c r="E69" s="2"/>
      <c r="F69" s="2"/>
      <c r="G69" s="2"/>
      <c r="H69" s="2"/>
      <c r="I69" s="2"/>
      <c r="J69" s="2"/>
      <c r="K69" s="2"/>
      <c r="L69" s="2"/>
      <c r="M69" s="2"/>
      <c r="N69" s="2"/>
      <c r="O69" s="2"/>
    </row>
    <row r="70" spans="3:15" s="283" customFormat="1" x14ac:dyDescent="0.25">
      <c r="C70" s="2"/>
      <c r="D70" s="2"/>
      <c r="E70" s="2"/>
      <c r="F70" s="2"/>
      <c r="G70" s="2"/>
      <c r="H70" s="2"/>
      <c r="I70" s="2"/>
      <c r="J70" s="2"/>
      <c r="K70" s="2"/>
      <c r="L70" s="2"/>
      <c r="M70" s="2"/>
      <c r="N70" s="2"/>
      <c r="O70" s="2"/>
    </row>
    <row r="71" spans="3:15" s="283" customFormat="1" x14ac:dyDescent="0.25">
      <c r="C71" s="2"/>
      <c r="D71" s="2"/>
      <c r="E71" s="2"/>
      <c r="F71" s="2"/>
      <c r="G71" s="2"/>
      <c r="H71" s="2"/>
      <c r="I71" s="2"/>
      <c r="J71" s="2"/>
      <c r="K71" s="2"/>
      <c r="L71" s="2"/>
      <c r="M71" s="2"/>
      <c r="N71" s="2"/>
      <c r="O71" s="2"/>
    </row>
    <row r="72" spans="3:15" s="283" customFormat="1" x14ac:dyDescent="0.25">
      <c r="C72" s="2"/>
      <c r="D72" s="2"/>
      <c r="E72" s="2"/>
      <c r="F72" s="2"/>
      <c r="G72" s="2"/>
      <c r="H72" s="2"/>
      <c r="I72" s="2"/>
      <c r="J72" s="2"/>
      <c r="K72" s="2"/>
      <c r="L72" s="2"/>
      <c r="M72" s="2"/>
      <c r="N72" s="2"/>
      <c r="O72" s="2"/>
    </row>
    <row r="73" spans="3:15" s="283" customFormat="1" x14ac:dyDescent="0.25">
      <c r="C73" s="2"/>
      <c r="D73" s="2"/>
      <c r="E73" s="2"/>
      <c r="F73" s="2"/>
      <c r="G73" s="2"/>
      <c r="H73" s="2"/>
      <c r="I73" s="2"/>
      <c r="J73" s="2"/>
      <c r="K73" s="2"/>
      <c r="L73" s="2"/>
      <c r="M73" s="2"/>
      <c r="N73" s="2"/>
      <c r="O73" s="2"/>
    </row>
    <row r="74" spans="3:15" s="283" customFormat="1" x14ac:dyDescent="0.25">
      <c r="C74" s="2"/>
      <c r="D74" s="2"/>
      <c r="E74" s="2"/>
      <c r="F74" s="2"/>
      <c r="G74" s="2"/>
      <c r="H74" s="2"/>
      <c r="I74" s="2"/>
      <c r="J74" s="2"/>
      <c r="K74" s="2"/>
      <c r="L74" s="2"/>
      <c r="M74" s="2"/>
      <c r="N74" s="2"/>
      <c r="O74" s="2"/>
    </row>
    <row r="75" spans="3:15" s="283" customFormat="1" x14ac:dyDescent="0.25">
      <c r="C75" s="2"/>
      <c r="D75" s="2"/>
      <c r="E75" s="2"/>
      <c r="F75" s="2"/>
      <c r="G75" s="2"/>
      <c r="H75" s="2"/>
      <c r="I75" s="2"/>
      <c r="J75" s="2"/>
      <c r="K75" s="2"/>
      <c r="L75" s="2"/>
      <c r="M75" s="2"/>
      <c r="N75" s="2"/>
      <c r="O75" s="2"/>
    </row>
    <row r="76" spans="3:15" s="283" customFormat="1" x14ac:dyDescent="0.25">
      <c r="C76" s="2"/>
      <c r="D76" s="2"/>
      <c r="E76" s="2"/>
      <c r="F76" s="2"/>
      <c r="G76" s="2"/>
      <c r="H76" s="2"/>
      <c r="I76" s="2"/>
      <c r="J76" s="2"/>
      <c r="K76" s="2"/>
      <c r="L76" s="2"/>
      <c r="M76" s="2"/>
      <c r="N76" s="2"/>
      <c r="O76" s="2"/>
    </row>
    <row r="77" spans="3:15" s="283" customFormat="1" x14ac:dyDescent="0.25">
      <c r="C77" s="2"/>
      <c r="D77" s="2"/>
      <c r="E77" s="2"/>
      <c r="F77" s="2"/>
      <c r="G77" s="2"/>
      <c r="H77" s="2"/>
      <c r="I77" s="2"/>
      <c r="J77" s="2"/>
      <c r="K77" s="2"/>
      <c r="L77" s="2"/>
      <c r="M77" s="2"/>
      <c r="N77" s="2"/>
      <c r="O77" s="2"/>
    </row>
    <row r="78" spans="3:15" s="283" customFormat="1" x14ac:dyDescent="0.25">
      <c r="C78" s="2"/>
      <c r="D78" s="2"/>
      <c r="E78" s="2"/>
      <c r="F78" s="2"/>
      <c r="G78" s="2"/>
      <c r="H78" s="2"/>
      <c r="I78" s="2"/>
      <c r="J78" s="2"/>
      <c r="K78" s="2"/>
      <c r="L78" s="2"/>
      <c r="M78" s="2"/>
      <c r="N78" s="2"/>
      <c r="O78" s="2"/>
    </row>
    <row r="79" spans="3:15" s="283" customFormat="1" x14ac:dyDescent="0.25">
      <c r="C79" s="2"/>
      <c r="D79" s="2"/>
      <c r="E79" s="2"/>
      <c r="F79" s="2"/>
      <c r="G79" s="2"/>
      <c r="H79" s="2"/>
      <c r="I79" s="2"/>
      <c r="J79" s="2"/>
      <c r="K79" s="2"/>
      <c r="L79" s="2"/>
      <c r="M79" s="2"/>
      <c r="N79" s="2"/>
      <c r="O79" s="2"/>
    </row>
    <row r="80" spans="3:15" s="283" customFormat="1" x14ac:dyDescent="0.25">
      <c r="C80" s="2"/>
      <c r="D80" s="2"/>
      <c r="E80" s="2"/>
      <c r="F80" s="2"/>
      <c r="G80" s="2"/>
      <c r="H80" s="2"/>
      <c r="I80" s="2"/>
      <c r="J80" s="2"/>
      <c r="K80" s="2"/>
      <c r="L80" s="2"/>
      <c r="M80" s="2"/>
      <c r="N80" s="2"/>
      <c r="O80" s="2"/>
    </row>
    <row r="81" spans="3:15" s="283" customFormat="1" x14ac:dyDescent="0.25">
      <c r="C81" s="2"/>
      <c r="D81" s="2"/>
      <c r="E81" s="2"/>
      <c r="F81" s="2"/>
      <c r="G81" s="2"/>
      <c r="H81" s="2"/>
      <c r="I81" s="2"/>
      <c r="J81" s="2"/>
      <c r="K81" s="2"/>
      <c r="L81" s="2"/>
      <c r="M81" s="2"/>
      <c r="N81" s="2"/>
      <c r="O81" s="2"/>
    </row>
    <row r="82" spans="3:15" s="283" customFormat="1" x14ac:dyDescent="0.25">
      <c r="C82" s="2"/>
      <c r="D82" s="2"/>
      <c r="E82" s="2"/>
      <c r="F82" s="2"/>
      <c r="G82" s="2"/>
      <c r="H82" s="2"/>
      <c r="I82" s="2"/>
      <c r="J82" s="2"/>
      <c r="K82" s="2"/>
      <c r="L82" s="2"/>
      <c r="M82" s="2"/>
      <c r="N82" s="2"/>
      <c r="O82" s="2"/>
    </row>
    <row r="83" spans="3:15" s="283" customFormat="1" x14ac:dyDescent="0.25">
      <c r="C83" s="2"/>
      <c r="D83" s="2"/>
      <c r="E83" s="2"/>
      <c r="F83" s="2"/>
      <c r="G83" s="2"/>
      <c r="H83" s="2"/>
      <c r="I83" s="2"/>
      <c r="J83" s="2"/>
      <c r="K83" s="2"/>
      <c r="L83" s="2"/>
      <c r="M83" s="2"/>
      <c r="N83" s="2"/>
      <c r="O83" s="2"/>
    </row>
    <row r="84" spans="3:15" s="283" customFormat="1" x14ac:dyDescent="0.25">
      <c r="C84" s="2"/>
      <c r="D84" s="2"/>
      <c r="E84" s="2"/>
      <c r="F84" s="2"/>
      <c r="G84" s="2"/>
      <c r="H84" s="2"/>
      <c r="I84" s="2"/>
      <c r="J84" s="2"/>
      <c r="K84" s="2"/>
      <c r="L84" s="2"/>
      <c r="M84" s="2"/>
      <c r="N84" s="2"/>
      <c r="O84" s="2"/>
    </row>
    <row r="85" spans="3:15" s="283" customFormat="1" x14ac:dyDescent="0.25">
      <c r="C85" s="2"/>
      <c r="D85" s="2"/>
      <c r="E85" s="2"/>
      <c r="F85" s="2"/>
      <c r="G85" s="2"/>
      <c r="H85" s="2"/>
      <c r="I85" s="2"/>
      <c r="J85" s="2"/>
      <c r="K85" s="2"/>
      <c r="L85" s="2"/>
      <c r="M85" s="2"/>
      <c r="N85" s="2"/>
      <c r="O85" s="2"/>
    </row>
    <row r="86" spans="3:15" s="283" customFormat="1" x14ac:dyDescent="0.25">
      <c r="C86" s="2"/>
      <c r="D86" s="2"/>
      <c r="E86" s="2"/>
      <c r="F86" s="2"/>
      <c r="G86" s="2"/>
      <c r="H86" s="2"/>
      <c r="I86" s="2"/>
      <c r="J86" s="2"/>
      <c r="K86" s="2"/>
      <c r="L86" s="2"/>
      <c r="M86" s="2"/>
      <c r="N86" s="2"/>
      <c r="O86" s="2"/>
    </row>
    <row r="87" spans="3:15" s="283" customFormat="1" x14ac:dyDescent="0.25">
      <c r="C87" s="2"/>
      <c r="D87" s="2"/>
      <c r="E87" s="2"/>
      <c r="F87" s="2"/>
      <c r="G87" s="2"/>
      <c r="H87" s="2"/>
      <c r="I87" s="2"/>
      <c r="J87" s="2"/>
      <c r="K87" s="2"/>
      <c r="L87" s="2"/>
      <c r="M87" s="2"/>
      <c r="N87" s="2"/>
      <c r="O87" s="2"/>
    </row>
    <row r="88" spans="3:15" s="283" customFormat="1" x14ac:dyDescent="0.25">
      <c r="C88" s="2"/>
      <c r="D88" s="2"/>
      <c r="E88" s="2"/>
      <c r="F88" s="2"/>
      <c r="G88" s="2"/>
      <c r="H88" s="2"/>
      <c r="I88" s="2"/>
      <c r="J88" s="2"/>
      <c r="K88" s="2"/>
      <c r="L88" s="2"/>
      <c r="M88" s="2"/>
      <c r="N88" s="2"/>
      <c r="O88" s="2"/>
    </row>
    <row r="89" spans="3:15" s="283" customFormat="1" x14ac:dyDescent="0.25">
      <c r="C89" s="2"/>
      <c r="D89" s="2"/>
      <c r="E89" s="2"/>
      <c r="F89" s="2"/>
      <c r="G89" s="2"/>
      <c r="H89" s="2"/>
      <c r="I89" s="2"/>
      <c r="J89" s="2"/>
      <c r="K89" s="2"/>
      <c r="L89" s="2"/>
      <c r="M89" s="2"/>
      <c r="N89" s="2"/>
      <c r="O89" s="2"/>
    </row>
    <row r="90" spans="3:15" s="283" customFormat="1" x14ac:dyDescent="0.25">
      <c r="C90" s="2"/>
      <c r="D90" s="2"/>
      <c r="E90" s="2"/>
      <c r="F90" s="2"/>
      <c r="G90" s="2"/>
      <c r="H90" s="2"/>
      <c r="I90" s="2"/>
      <c r="J90" s="2"/>
      <c r="K90" s="2"/>
      <c r="L90" s="2"/>
      <c r="M90" s="2"/>
      <c r="N90" s="2"/>
      <c r="O90" s="2"/>
    </row>
    <row r="91" spans="3:15" s="283" customFormat="1" x14ac:dyDescent="0.25">
      <c r="C91" s="2"/>
      <c r="D91" s="2"/>
      <c r="E91" s="2"/>
      <c r="F91" s="2"/>
      <c r="G91" s="2"/>
      <c r="H91" s="2"/>
      <c r="I91" s="2"/>
      <c r="J91" s="2"/>
      <c r="K91" s="2"/>
      <c r="L91" s="2"/>
      <c r="M91" s="2"/>
      <c r="N91" s="2"/>
      <c r="O91" s="2"/>
    </row>
    <row r="92" spans="3:15" s="283" customFormat="1" x14ac:dyDescent="0.25">
      <c r="C92" s="2"/>
      <c r="D92" s="2"/>
      <c r="E92" s="2"/>
      <c r="F92" s="2"/>
      <c r="G92" s="2"/>
      <c r="H92" s="2"/>
      <c r="I92" s="2"/>
      <c r="J92" s="2"/>
      <c r="K92" s="2"/>
      <c r="L92" s="2"/>
      <c r="M92" s="2"/>
      <c r="N92" s="2"/>
      <c r="O92" s="2"/>
    </row>
    <row r="93" spans="3:15" s="283" customFormat="1" x14ac:dyDescent="0.25">
      <c r="C93" s="2"/>
      <c r="D93" s="2"/>
      <c r="E93" s="2"/>
      <c r="F93" s="2"/>
      <c r="G93" s="2"/>
      <c r="H93" s="2"/>
      <c r="I93" s="2"/>
      <c r="J93" s="2"/>
      <c r="K93" s="2"/>
      <c r="L93" s="2"/>
      <c r="M93" s="2"/>
      <c r="N93" s="2"/>
      <c r="O93" s="2"/>
    </row>
    <row r="94" spans="3:15" s="283" customFormat="1" x14ac:dyDescent="0.25">
      <c r="C94" s="2"/>
      <c r="D94" s="2"/>
      <c r="E94" s="2"/>
      <c r="F94" s="2"/>
      <c r="G94" s="2"/>
      <c r="H94" s="2"/>
      <c r="I94" s="2"/>
      <c r="J94" s="2"/>
      <c r="K94" s="2"/>
      <c r="L94" s="2"/>
      <c r="M94" s="2"/>
      <c r="N94" s="2"/>
      <c r="O94" s="2"/>
    </row>
  </sheetData>
  <sortState xmlns:xlrd2="http://schemas.microsoft.com/office/spreadsheetml/2017/richdata2" ref="A16:FJ17">
    <sortCondition descending="1" ref="C16:C17"/>
  </sortState>
  <mergeCells count="25">
    <mergeCell ref="A29:B29"/>
    <mergeCell ref="O5:O6"/>
    <mergeCell ref="E29:F29"/>
    <mergeCell ref="G29:H29"/>
    <mergeCell ref="A27:B27"/>
    <mergeCell ref="A28:B28"/>
    <mergeCell ref="I5:J5"/>
    <mergeCell ref="K5:L5"/>
    <mergeCell ref="M5:N5"/>
    <mergeCell ref="I29:J29"/>
    <mergeCell ref="K29:L29"/>
    <mergeCell ref="M29:N29"/>
    <mergeCell ref="E28:N28"/>
    <mergeCell ref="A2:Q2"/>
    <mergeCell ref="A3:Q3"/>
    <mergeCell ref="A5:A6"/>
    <mergeCell ref="B5:B6"/>
    <mergeCell ref="C5:C6"/>
    <mergeCell ref="E5:F5"/>
    <mergeCell ref="G5:H5"/>
    <mergeCell ref="Q5:Q6"/>
    <mergeCell ref="P5:P6"/>
    <mergeCell ref="P4:Q4"/>
    <mergeCell ref="D5:D6"/>
    <mergeCell ref="E4:N4"/>
  </mergeCells>
  <phoneticPr fontId="0" type="noConversion"/>
  <dataValidations count="1">
    <dataValidation type="decimal" allowBlank="1" showInputMessage="1" showErrorMessage="1" sqref="E7:P26" xr:uid="{00000000-0002-0000-2F00-000000000000}">
      <formula1>0</formula1>
      <formula2>1</formula2>
    </dataValidation>
  </dataValidations>
  <pageMargins left="0.78740157480314965" right="0.78740157480314965" top="0.98425196850393704" bottom="0.98425196850393704" header="0.51181102362204722" footer="0.51181102362204722"/>
  <pageSetup paperSize="9" scale="65" orientation="landscape" r:id="rId1"/>
  <headerFooter differentFirst="1" alignWithMargins="0">
    <oddFooter>&amp;R&amp;8 &amp;10 54</oddFooter>
    <firstFooter>&amp;R53</firstFooter>
  </headerFooter>
  <rowBreaks count="1" manualBreakCount="1">
    <brk id="30" max="16383" man="1"/>
  </rowBreaks>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Feuil51">
    <tabColor rgb="FF097D5F"/>
  </sheetPr>
  <dimension ref="A1:FI83"/>
  <sheetViews>
    <sheetView topLeftCell="A4" zoomScale="80" zoomScaleNormal="80" workbookViewId="0">
      <selection activeCell="G46" sqref="G46"/>
    </sheetView>
  </sheetViews>
  <sheetFormatPr baseColWidth="10" defaultColWidth="11.44140625" defaultRowHeight="13.2" x14ac:dyDescent="0.25"/>
  <cols>
    <col min="1" max="1" width="24" style="9" customWidth="1"/>
    <col min="2" max="2" width="20.44140625" style="9" customWidth="1"/>
    <col min="3" max="3" width="17.6640625" style="8" customWidth="1"/>
    <col min="4" max="13" width="8.33203125" style="8" customWidth="1"/>
    <col min="14" max="14" width="11.44140625" style="8" customWidth="1"/>
    <col min="16" max="16" width="12.109375" customWidth="1"/>
  </cols>
  <sheetData>
    <row r="1" spans="1:165" ht="129.75" customHeight="1" x14ac:dyDescent="0.25">
      <c r="A1" s="310"/>
      <c r="B1" s="310"/>
      <c r="C1" s="2"/>
      <c r="D1" s="2"/>
      <c r="E1" s="2"/>
      <c r="F1" s="2"/>
      <c r="G1" s="2"/>
      <c r="H1" s="2"/>
      <c r="I1" s="2"/>
      <c r="J1" s="2"/>
      <c r="K1" s="2"/>
      <c r="L1" s="2"/>
      <c r="M1" s="2"/>
      <c r="N1" s="2"/>
      <c r="O1" s="132"/>
      <c r="P1" s="132"/>
      <c r="Q1" s="132"/>
      <c r="R1" s="132"/>
      <c r="S1" s="132"/>
      <c r="T1" s="132"/>
      <c r="U1" s="132"/>
      <c r="V1" s="132"/>
      <c r="W1" s="132"/>
      <c r="X1" s="132"/>
      <c r="Y1" s="132"/>
      <c r="Z1" s="132"/>
      <c r="AA1" s="132"/>
      <c r="AB1" s="132"/>
      <c r="AC1" s="132"/>
      <c r="AD1" s="132"/>
      <c r="AE1" s="132"/>
      <c r="AF1" s="132"/>
      <c r="AG1" s="132"/>
      <c r="AH1" s="132"/>
      <c r="AI1" s="132"/>
      <c r="AJ1" s="132"/>
      <c r="AK1" s="132"/>
      <c r="AL1" s="132"/>
      <c r="AM1" s="132"/>
      <c r="AN1" s="132"/>
      <c r="AO1" s="132"/>
      <c r="AP1" s="132"/>
      <c r="AQ1" s="132"/>
      <c r="AR1" s="132"/>
      <c r="AS1" s="132"/>
      <c r="AT1" s="132"/>
      <c r="AU1" s="132"/>
      <c r="AV1" s="132"/>
      <c r="AW1" s="132"/>
      <c r="AX1" s="132"/>
      <c r="AY1" s="132"/>
      <c r="AZ1" s="132"/>
      <c r="BA1" s="132"/>
      <c r="BB1" s="132"/>
      <c r="BC1" s="132"/>
      <c r="BD1" s="132"/>
      <c r="BE1" s="132"/>
      <c r="BF1" s="132"/>
      <c r="BG1" s="132"/>
      <c r="BH1" s="132"/>
      <c r="BI1" s="132"/>
      <c r="BJ1" s="132"/>
      <c r="BK1" s="132"/>
      <c r="BL1" s="132"/>
      <c r="BM1" s="132"/>
      <c r="BN1" s="132"/>
      <c r="BO1" s="132"/>
      <c r="BP1" s="132"/>
      <c r="BQ1" s="132"/>
      <c r="BR1" s="132"/>
      <c r="BS1" s="132"/>
      <c r="BT1" s="132"/>
      <c r="BU1" s="132"/>
      <c r="BV1" s="132"/>
      <c r="BW1" s="132"/>
      <c r="BX1" s="132"/>
      <c r="BY1" s="132"/>
      <c r="BZ1" s="132"/>
      <c r="CA1" s="132"/>
      <c r="CB1" s="132"/>
      <c r="CC1" s="132"/>
      <c r="CD1" s="132"/>
      <c r="CE1" s="132"/>
      <c r="CF1" s="132"/>
      <c r="CG1" s="132"/>
      <c r="CH1" s="132"/>
      <c r="CI1" s="132"/>
      <c r="CJ1" s="132"/>
      <c r="CK1" s="132"/>
      <c r="CL1" s="132"/>
      <c r="CM1" s="132"/>
      <c r="CN1" s="132"/>
      <c r="CO1" s="132"/>
      <c r="CP1" s="132"/>
      <c r="CQ1" s="132"/>
      <c r="CR1" s="132"/>
      <c r="CS1" s="132"/>
      <c r="CT1" s="132"/>
      <c r="CU1" s="132"/>
      <c r="CV1" s="132"/>
      <c r="CW1" s="132"/>
      <c r="CX1" s="132"/>
      <c r="CY1" s="132"/>
      <c r="CZ1" s="132"/>
      <c r="DA1" s="132"/>
      <c r="DB1" s="132"/>
      <c r="DC1" s="132"/>
      <c r="DD1" s="132"/>
      <c r="DE1" s="132"/>
      <c r="DF1" s="132"/>
      <c r="DG1" s="132"/>
      <c r="DH1" s="132"/>
      <c r="DI1" s="132"/>
      <c r="DJ1" s="132"/>
      <c r="DK1" s="132"/>
      <c r="DL1" s="132"/>
      <c r="DM1" s="132"/>
      <c r="DN1" s="132"/>
      <c r="DO1" s="132"/>
      <c r="DP1" s="132"/>
      <c r="DQ1" s="132"/>
      <c r="DR1" s="132"/>
      <c r="DS1" s="132"/>
      <c r="DT1" s="132"/>
      <c r="DU1" s="132"/>
      <c r="DV1" s="132"/>
      <c r="DW1" s="132"/>
      <c r="DX1" s="132"/>
      <c r="DY1" s="132"/>
      <c r="DZ1" s="132"/>
      <c r="EA1" s="132"/>
      <c r="EB1" s="132"/>
      <c r="EC1" s="132"/>
      <c r="ED1" s="132"/>
      <c r="EE1" s="132"/>
      <c r="EF1" s="132"/>
      <c r="EG1" s="132"/>
      <c r="EH1" s="132"/>
      <c r="EI1" s="132"/>
      <c r="EJ1" s="132"/>
      <c r="EK1" s="132"/>
      <c r="EL1" s="132"/>
      <c r="EM1" s="132"/>
      <c r="EN1" s="132"/>
      <c r="EO1" s="132"/>
      <c r="EP1" s="132"/>
      <c r="EQ1" s="132"/>
      <c r="ER1" s="132"/>
      <c r="ES1" s="132"/>
      <c r="ET1" s="132"/>
      <c r="EU1" s="132"/>
      <c r="EV1" s="132"/>
      <c r="EW1" s="132"/>
      <c r="EX1" s="132"/>
      <c r="EY1" s="132"/>
      <c r="EZ1" s="132"/>
      <c r="FA1" s="132"/>
      <c r="FB1" s="132"/>
      <c r="FC1" s="132"/>
      <c r="FD1" s="132"/>
      <c r="FE1" s="132"/>
      <c r="FF1" s="132"/>
      <c r="FG1" s="132"/>
      <c r="FH1" s="132"/>
      <c r="FI1" s="132"/>
    </row>
    <row r="2" spans="1:165" ht="51.75" customHeight="1" x14ac:dyDescent="0.25">
      <c r="A2" s="901" t="s">
        <v>163</v>
      </c>
      <c r="B2" s="901"/>
      <c r="C2" s="901"/>
      <c r="D2" s="901"/>
      <c r="E2" s="901"/>
      <c r="F2" s="901"/>
      <c r="G2" s="901"/>
      <c r="H2" s="902"/>
      <c r="I2" s="902"/>
      <c r="J2" s="902"/>
      <c r="K2" s="902"/>
      <c r="L2" s="902"/>
      <c r="M2" s="902"/>
      <c r="N2" s="902"/>
      <c r="O2" s="902"/>
      <c r="P2" s="902"/>
      <c r="Q2" s="132"/>
      <c r="R2" s="132"/>
      <c r="S2" s="132"/>
      <c r="T2" s="132"/>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c r="AS2" s="132"/>
      <c r="AT2" s="132"/>
      <c r="AU2" s="132"/>
      <c r="AV2" s="132"/>
      <c r="AW2" s="132"/>
      <c r="AX2" s="132"/>
      <c r="AY2" s="132"/>
      <c r="AZ2" s="132"/>
      <c r="BA2" s="132"/>
      <c r="BB2" s="132"/>
      <c r="BC2" s="132"/>
      <c r="BD2" s="132"/>
      <c r="BE2" s="132"/>
      <c r="BF2" s="132"/>
      <c r="BG2" s="132"/>
      <c r="BH2" s="132"/>
      <c r="BI2" s="132"/>
      <c r="BJ2" s="132"/>
      <c r="BK2" s="132"/>
      <c r="BL2" s="132"/>
      <c r="BM2" s="132"/>
      <c r="BN2" s="132"/>
      <c r="BO2" s="132"/>
      <c r="BP2" s="132"/>
      <c r="BQ2" s="132"/>
      <c r="BR2" s="132"/>
      <c r="BS2" s="132"/>
      <c r="BT2" s="132"/>
      <c r="BU2" s="132"/>
      <c r="BV2" s="132"/>
      <c r="BW2" s="132"/>
      <c r="BX2" s="132"/>
      <c r="BY2" s="132"/>
      <c r="BZ2" s="132"/>
      <c r="CA2" s="132"/>
      <c r="CB2" s="132"/>
      <c r="CC2" s="132"/>
      <c r="CD2" s="132"/>
      <c r="CE2" s="132"/>
      <c r="CF2" s="132"/>
      <c r="CG2" s="132"/>
      <c r="CH2" s="132"/>
      <c r="CI2" s="132"/>
      <c r="CJ2" s="132"/>
      <c r="CK2" s="132"/>
      <c r="CL2" s="132"/>
      <c r="CM2" s="132"/>
      <c r="CN2" s="132"/>
      <c r="CO2" s="132"/>
      <c r="CP2" s="132"/>
      <c r="CQ2" s="132"/>
      <c r="CR2" s="132"/>
      <c r="CS2" s="132"/>
      <c r="CT2" s="132"/>
      <c r="CU2" s="132"/>
      <c r="CV2" s="132"/>
      <c r="CW2" s="132"/>
      <c r="CX2" s="132"/>
      <c r="CY2" s="132"/>
      <c r="CZ2" s="132"/>
      <c r="DA2" s="132"/>
      <c r="DB2" s="132"/>
      <c r="DC2" s="132"/>
      <c r="DD2" s="132"/>
      <c r="DE2" s="132"/>
      <c r="DF2" s="132"/>
      <c r="DG2" s="132"/>
      <c r="DH2" s="132"/>
      <c r="DI2" s="132"/>
      <c r="DJ2" s="132"/>
      <c r="DK2" s="132"/>
      <c r="DL2" s="132"/>
      <c r="DM2" s="132"/>
      <c r="DN2" s="132"/>
      <c r="DO2" s="132"/>
      <c r="DP2" s="132"/>
      <c r="DQ2" s="132"/>
      <c r="DR2" s="132"/>
      <c r="DS2" s="132"/>
      <c r="DT2" s="132"/>
      <c r="DU2" s="132"/>
      <c r="DV2" s="132"/>
      <c r="DW2" s="132"/>
      <c r="DX2" s="132"/>
      <c r="DY2" s="132"/>
      <c r="DZ2" s="132"/>
      <c r="EA2" s="132"/>
      <c r="EB2" s="132"/>
      <c r="EC2" s="132"/>
      <c r="ED2" s="132"/>
      <c r="EE2" s="132"/>
      <c r="EF2" s="132"/>
      <c r="EG2" s="132"/>
      <c r="EH2" s="132"/>
      <c r="EI2" s="132"/>
      <c r="EJ2" s="132"/>
      <c r="EK2" s="132"/>
      <c r="EL2" s="132"/>
      <c r="EM2" s="132"/>
      <c r="EN2" s="132"/>
      <c r="EO2" s="132"/>
      <c r="EP2" s="132"/>
      <c r="EQ2" s="132"/>
      <c r="ER2" s="132"/>
      <c r="ES2" s="132"/>
      <c r="ET2" s="132"/>
      <c r="EU2" s="132"/>
      <c r="EV2" s="132"/>
      <c r="EW2" s="132"/>
      <c r="EX2" s="132"/>
      <c r="EY2" s="132"/>
      <c r="EZ2" s="132"/>
      <c r="FA2" s="132"/>
      <c r="FB2" s="132"/>
      <c r="FC2" s="132"/>
      <c r="FD2" s="132"/>
      <c r="FE2" s="132"/>
      <c r="FF2" s="132"/>
      <c r="FG2" s="132"/>
      <c r="FH2" s="132"/>
      <c r="FI2" s="132"/>
    </row>
    <row r="3" spans="1:165" ht="15" customHeight="1" x14ac:dyDescent="0.25">
      <c r="A3" s="903" t="s">
        <v>961</v>
      </c>
      <c r="B3" s="904"/>
      <c r="C3" s="904"/>
      <c r="D3" s="904"/>
      <c r="E3" s="904"/>
      <c r="F3" s="904"/>
      <c r="G3" s="904"/>
      <c r="H3" s="904"/>
      <c r="I3" s="904"/>
      <c r="J3" s="904"/>
      <c r="K3" s="904"/>
      <c r="L3" s="904"/>
      <c r="M3" s="904"/>
      <c r="N3" s="905"/>
      <c r="O3" s="905"/>
      <c r="P3" s="906"/>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32"/>
      <c r="AX3" s="132"/>
      <c r="AY3" s="132"/>
      <c r="AZ3" s="132"/>
      <c r="BA3" s="132"/>
      <c r="BB3" s="132"/>
      <c r="BC3" s="132"/>
      <c r="BD3" s="132"/>
      <c r="BE3" s="132"/>
      <c r="BF3" s="132"/>
      <c r="BG3" s="132"/>
      <c r="BH3" s="132"/>
      <c r="BI3" s="132"/>
      <c r="BJ3" s="132"/>
      <c r="BK3" s="132"/>
      <c r="BL3" s="132"/>
      <c r="BM3" s="132"/>
      <c r="BN3" s="132"/>
      <c r="BO3" s="132"/>
      <c r="BP3" s="132"/>
      <c r="BQ3" s="132"/>
      <c r="BR3" s="132"/>
      <c r="BS3" s="132"/>
      <c r="BT3" s="132"/>
      <c r="BU3" s="132"/>
      <c r="BV3" s="132"/>
      <c r="BW3" s="132"/>
      <c r="BX3" s="132"/>
      <c r="BY3" s="132"/>
      <c r="BZ3" s="132"/>
      <c r="CA3" s="132"/>
      <c r="CB3" s="132"/>
      <c r="CC3" s="132"/>
      <c r="CD3" s="132"/>
      <c r="CE3" s="132"/>
      <c r="CF3" s="132"/>
      <c r="CG3" s="132"/>
      <c r="CH3" s="132"/>
      <c r="CI3" s="132"/>
      <c r="CJ3" s="132"/>
      <c r="CK3" s="132"/>
      <c r="CL3" s="132"/>
      <c r="CM3" s="132"/>
      <c r="CN3" s="132"/>
      <c r="CO3" s="132"/>
      <c r="CP3" s="132"/>
      <c r="CQ3" s="132"/>
      <c r="CR3" s="132"/>
      <c r="CS3" s="132"/>
      <c r="CT3" s="132"/>
      <c r="CU3" s="132"/>
      <c r="CV3" s="132"/>
      <c r="CW3" s="132"/>
      <c r="CX3" s="132"/>
      <c r="CY3" s="132"/>
      <c r="CZ3" s="132"/>
      <c r="DA3" s="132"/>
      <c r="DB3" s="132"/>
      <c r="DC3" s="132"/>
      <c r="DD3" s="132"/>
      <c r="DE3" s="132"/>
      <c r="DF3" s="132"/>
      <c r="DG3" s="132"/>
      <c r="DH3" s="132"/>
      <c r="DI3" s="132"/>
      <c r="DJ3" s="132"/>
      <c r="DK3" s="132"/>
      <c r="DL3" s="132"/>
      <c r="DM3" s="132"/>
      <c r="DN3" s="132"/>
      <c r="DO3" s="132"/>
      <c r="DP3" s="132"/>
      <c r="DQ3" s="132"/>
      <c r="DR3" s="132"/>
      <c r="DS3" s="132"/>
      <c r="DT3" s="132"/>
      <c r="DU3" s="132"/>
      <c r="DV3" s="132"/>
      <c r="DW3" s="132"/>
      <c r="DX3" s="132"/>
      <c r="DY3" s="132"/>
      <c r="DZ3" s="132"/>
      <c r="EA3" s="132"/>
      <c r="EB3" s="132"/>
      <c r="EC3" s="132"/>
      <c r="ED3" s="132"/>
      <c r="EE3" s="132"/>
      <c r="EF3" s="132"/>
      <c r="EG3" s="132"/>
      <c r="EH3" s="132"/>
      <c r="EI3" s="132"/>
      <c r="EJ3" s="132"/>
      <c r="EK3" s="132"/>
      <c r="EL3" s="132"/>
      <c r="EM3" s="132"/>
      <c r="EN3" s="132"/>
      <c r="EO3" s="132"/>
      <c r="EP3" s="132"/>
      <c r="EQ3" s="132"/>
      <c r="ER3" s="132"/>
      <c r="ES3" s="132"/>
      <c r="ET3" s="132"/>
      <c r="EU3" s="132"/>
      <c r="EV3" s="132"/>
      <c r="EW3" s="132"/>
      <c r="EX3" s="132"/>
      <c r="EY3" s="132"/>
      <c r="EZ3" s="132"/>
      <c r="FA3" s="132"/>
      <c r="FB3" s="132"/>
      <c r="FC3" s="132"/>
      <c r="FD3" s="132"/>
      <c r="FE3" s="132"/>
      <c r="FF3" s="132"/>
      <c r="FG3" s="132"/>
      <c r="FH3" s="132"/>
      <c r="FI3" s="132"/>
    </row>
    <row r="4" spans="1:165" ht="13.5" customHeight="1" x14ac:dyDescent="0.25">
      <c r="A4" s="21"/>
      <c r="B4" s="22"/>
      <c r="C4" s="15"/>
      <c r="D4" s="907" t="s">
        <v>164</v>
      </c>
      <c r="E4" s="923"/>
      <c r="F4" s="923"/>
      <c r="G4" s="923"/>
      <c r="H4" s="923"/>
      <c r="I4" s="923"/>
      <c r="J4" s="923"/>
      <c r="K4" s="923"/>
      <c r="L4" s="923"/>
      <c r="M4" s="924"/>
      <c r="N4" s="602" t="s">
        <v>7</v>
      </c>
      <c r="O4" s="907" t="s">
        <v>165</v>
      </c>
      <c r="P4" s="908"/>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32"/>
      <c r="AX4" s="132"/>
      <c r="AY4" s="132"/>
      <c r="AZ4" s="132"/>
      <c r="BA4" s="132"/>
      <c r="BB4" s="132"/>
      <c r="BC4" s="132"/>
      <c r="BD4" s="132"/>
      <c r="BE4" s="132"/>
      <c r="BF4" s="132"/>
      <c r="BG4" s="132"/>
      <c r="BH4" s="132"/>
      <c r="BI4" s="132"/>
      <c r="BJ4" s="132"/>
      <c r="BK4" s="132"/>
      <c r="BL4" s="132"/>
      <c r="BM4" s="132"/>
      <c r="BN4" s="132"/>
      <c r="BO4" s="132"/>
      <c r="BP4" s="132"/>
      <c r="BQ4" s="132"/>
      <c r="BR4" s="132"/>
      <c r="BS4" s="132"/>
      <c r="BT4" s="132"/>
      <c r="BU4" s="132"/>
      <c r="BV4" s="132"/>
      <c r="BW4" s="132"/>
      <c r="BX4" s="132"/>
      <c r="BY4" s="132"/>
      <c r="BZ4" s="132"/>
      <c r="CA4" s="132"/>
      <c r="CB4" s="132"/>
      <c r="CC4" s="132"/>
      <c r="CD4" s="132"/>
      <c r="CE4" s="132"/>
      <c r="CF4" s="132"/>
      <c r="CG4" s="132"/>
      <c r="CH4" s="132"/>
      <c r="CI4" s="132"/>
      <c r="CJ4" s="132"/>
      <c r="CK4" s="132"/>
      <c r="CL4" s="132"/>
      <c r="CM4" s="132"/>
      <c r="CN4" s="132"/>
      <c r="CO4" s="132"/>
      <c r="CP4" s="132"/>
      <c r="CQ4" s="132"/>
      <c r="CR4" s="132"/>
      <c r="CS4" s="132"/>
      <c r="CT4" s="132"/>
      <c r="CU4" s="132"/>
      <c r="CV4" s="132"/>
      <c r="CW4" s="132"/>
      <c r="CX4" s="132"/>
      <c r="CY4" s="132"/>
      <c r="CZ4" s="132"/>
      <c r="DA4" s="132"/>
      <c r="DB4" s="132"/>
      <c r="DC4" s="132"/>
      <c r="DD4" s="132"/>
      <c r="DE4" s="132"/>
      <c r="DF4" s="132"/>
      <c r="DG4" s="132"/>
      <c r="DH4" s="132"/>
      <c r="DI4" s="132"/>
      <c r="DJ4" s="132"/>
      <c r="DK4" s="132"/>
      <c r="DL4" s="132"/>
      <c r="DM4" s="132"/>
      <c r="DN4" s="132"/>
      <c r="DO4" s="132"/>
      <c r="DP4" s="132"/>
      <c r="DQ4" s="132"/>
      <c r="DR4" s="132"/>
      <c r="DS4" s="132"/>
      <c r="DT4" s="132"/>
      <c r="DU4" s="132"/>
      <c r="DV4" s="132"/>
      <c r="DW4" s="132"/>
      <c r="DX4" s="132"/>
      <c r="DY4" s="132"/>
      <c r="DZ4" s="132"/>
      <c r="EA4" s="132"/>
      <c r="EB4" s="132"/>
      <c r="EC4" s="132"/>
      <c r="ED4" s="132"/>
      <c r="EE4" s="132"/>
      <c r="EF4" s="132"/>
      <c r="EG4" s="132"/>
      <c r="EH4" s="132"/>
      <c r="EI4" s="132"/>
      <c r="EJ4" s="132"/>
      <c r="EK4" s="132"/>
      <c r="EL4" s="132"/>
      <c r="EM4" s="132"/>
      <c r="EN4" s="132"/>
      <c r="EO4" s="132"/>
      <c r="EP4" s="132"/>
      <c r="EQ4" s="132"/>
      <c r="ER4" s="132"/>
      <c r="ES4" s="132"/>
      <c r="ET4" s="132"/>
      <c r="EU4" s="132"/>
      <c r="EV4" s="132"/>
      <c r="EW4" s="132"/>
      <c r="EX4" s="132"/>
      <c r="EY4" s="132"/>
      <c r="EZ4" s="132"/>
      <c r="FA4" s="132"/>
      <c r="FB4" s="132"/>
      <c r="FC4" s="132"/>
      <c r="FD4" s="132"/>
      <c r="FE4" s="132"/>
      <c r="FF4" s="132"/>
      <c r="FG4" s="132"/>
      <c r="FH4" s="132"/>
      <c r="FI4" s="132"/>
    </row>
    <row r="5" spans="1:165" s="4" customFormat="1" ht="27.75" customHeight="1" x14ac:dyDescent="0.2">
      <c r="A5" s="914" t="s">
        <v>166</v>
      </c>
      <c r="B5" s="914" t="s">
        <v>131</v>
      </c>
      <c r="C5" s="1189" t="s">
        <v>1320</v>
      </c>
      <c r="D5" s="1191" t="s">
        <v>20</v>
      </c>
      <c r="E5" s="1191"/>
      <c r="F5" s="1191" t="s">
        <v>35</v>
      </c>
      <c r="G5" s="1191"/>
      <c r="H5" s="1194" t="s">
        <v>167</v>
      </c>
      <c r="I5" s="1195"/>
      <c r="J5" s="1189" t="s">
        <v>168</v>
      </c>
      <c r="K5" s="1198"/>
      <c r="L5" s="1189" t="s">
        <v>31</v>
      </c>
      <c r="M5" s="1198"/>
      <c r="N5" s="1196" t="s">
        <v>169</v>
      </c>
      <c r="O5" s="1192" t="s">
        <v>170</v>
      </c>
      <c r="P5" s="1192" t="s">
        <v>171</v>
      </c>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row>
    <row r="6" spans="1:165" s="5" customFormat="1" ht="31.5" customHeight="1" x14ac:dyDescent="0.25">
      <c r="A6" s="915"/>
      <c r="B6" s="915"/>
      <c r="C6" s="1190"/>
      <c r="D6" s="11" t="s">
        <v>172</v>
      </c>
      <c r="E6" s="875" t="s">
        <v>173</v>
      </c>
      <c r="F6" s="11" t="s">
        <v>172</v>
      </c>
      <c r="G6" s="875" t="s">
        <v>173</v>
      </c>
      <c r="H6" s="11" t="s">
        <v>172</v>
      </c>
      <c r="I6" s="875" t="s">
        <v>173</v>
      </c>
      <c r="J6" s="11" t="s">
        <v>172</v>
      </c>
      <c r="K6" s="875" t="s">
        <v>173</v>
      </c>
      <c r="L6" s="11" t="s">
        <v>172</v>
      </c>
      <c r="M6" s="875" t="s">
        <v>173</v>
      </c>
      <c r="N6" s="1197"/>
      <c r="O6" s="1193"/>
      <c r="P6" s="1193"/>
    </row>
    <row r="7" spans="1:165" s="83" customFormat="1" x14ac:dyDescent="0.25">
      <c r="A7" s="688" t="s">
        <v>962</v>
      </c>
      <c r="B7" s="115" t="s">
        <v>150</v>
      </c>
      <c r="C7" s="843">
        <v>6588</v>
      </c>
      <c r="D7" s="691">
        <v>1</v>
      </c>
      <c r="E7" s="840"/>
      <c r="F7" s="691"/>
      <c r="G7" s="691"/>
      <c r="H7" s="814"/>
      <c r="I7" s="814"/>
      <c r="J7" s="814"/>
      <c r="K7" s="840"/>
      <c r="L7" s="814"/>
      <c r="M7" s="814"/>
      <c r="N7" s="692"/>
      <c r="O7" s="854"/>
      <c r="P7" s="816"/>
    </row>
    <row r="8" spans="1:165" s="83" customFormat="1" x14ac:dyDescent="0.25">
      <c r="A8" s="688" t="s">
        <v>151</v>
      </c>
      <c r="B8" s="115" t="s">
        <v>152</v>
      </c>
      <c r="C8" s="843">
        <v>3227</v>
      </c>
      <c r="D8" s="691">
        <v>0.7</v>
      </c>
      <c r="E8" s="855"/>
      <c r="F8" s="691"/>
      <c r="G8" s="691"/>
      <c r="H8" s="691"/>
      <c r="I8" s="691"/>
      <c r="J8" s="691">
        <v>4.2999999999999997E-2</v>
      </c>
      <c r="K8" s="691"/>
      <c r="L8" s="691"/>
      <c r="M8" s="692"/>
      <c r="N8" s="692"/>
      <c r="O8" s="796"/>
      <c r="P8" s="688"/>
    </row>
    <row r="9" spans="1:165" s="83" customFormat="1" x14ac:dyDescent="0.25">
      <c r="A9" s="688" t="s">
        <v>142</v>
      </c>
      <c r="B9" s="115" t="s">
        <v>143</v>
      </c>
      <c r="C9" s="843">
        <v>2841</v>
      </c>
      <c r="D9" s="692"/>
      <c r="E9" s="856"/>
      <c r="F9" s="692"/>
      <c r="G9" s="692">
        <v>0.5</v>
      </c>
      <c r="H9" s="692"/>
      <c r="I9" s="692"/>
      <c r="J9" s="692"/>
      <c r="K9" s="692"/>
      <c r="L9" s="692"/>
      <c r="M9" s="692"/>
      <c r="N9" s="692"/>
      <c r="O9" s="796"/>
      <c r="P9" s="688"/>
    </row>
    <row r="10" spans="1:165" s="83" customFormat="1" x14ac:dyDescent="0.25">
      <c r="A10" s="688" t="s">
        <v>963</v>
      </c>
      <c r="B10" s="833" t="s">
        <v>149</v>
      </c>
      <c r="C10" s="843">
        <v>2203</v>
      </c>
      <c r="D10" s="692"/>
      <c r="E10" s="856"/>
      <c r="F10" s="692"/>
      <c r="G10" s="692"/>
      <c r="H10" s="692">
        <v>0.1</v>
      </c>
      <c r="I10" s="692"/>
      <c r="J10" s="692">
        <v>0.15</v>
      </c>
      <c r="K10" s="692"/>
      <c r="L10" s="692"/>
      <c r="M10" s="692"/>
      <c r="N10" s="692"/>
      <c r="O10" s="796"/>
      <c r="P10" s="688"/>
    </row>
    <row r="11" spans="1:165" s="83" customFormat="1" x14ac:dyDescent="0.25">
      <c r="A11" s="688" t="s">
        <v>964</v>
      </c>
      <c r="B11" s="798" t="s">
        <v>735</v>
      </c>
      <c r="C11" s="690">
        <v>1078</v>
      </c>
      <c r="D11" s="692"/>
      <c r="E11" s="856"/>
      <c r="F11" s="692"/>
      <c r="G11" s="692"/>
      <c r="H11" s="692"/>
      <c r="I11" s="692"/>
      <c r="J11" s="692">
        <v>0.3</v>
      </c>
      <c r="K11" s="692">
        <v>0.2</v>
      </c>
      <c r="L11" s="692"/>
      <c r="M11" s="692"/>
      <c r="N11" s="692">
        <v>0.5</v>
      </c>
      <c r="O11" s="796"/>
      <c r="P11" s="688"/>
    </row>
    <row r="12" spans="1:165" s="83" customFormat="1" x14ac:dyDescent="0.25">
      <c r="A12" s="844" t="s">
        <v>1419</v>
      </c>
      <c r="B12" s="798" t="s">
        <v>1420</v>
      </c>
      <c r="C12" s="690">
        <v>395</v>
      </c>
      <c r="D12" s="692"/>
      <c r="E12" s="856"/>
      <c r="F12" s="692"/>
      <c r="G12" s="692"/>
      <c r="H12" s="692"/>
      <c r="I12" s="692"/>
      <c r="J12" s="692"/>
      <c r="K12" s="692"/>
      <c r="L12" s="692">
        <v>0.4</v>
      </c>
      <c r="M12" s="692"/>
      <c r="N12" s="692"/>
      <c r="O12" s="796"/>
      <c r="P12" s="688"/>
    </row>
    <row r="13" spans="1:165" s="83" customFormat="1" x14ac:dyDescent="0.25">
      <c r="A13" s="844" t="s">
        <v>965</v>
      </c>
      <c r="B13" s="688" t="s">
        <v>966</v>
      </c>
      <c r="C13" s="690">
        <v>362</v>
      </c>
      <c r="D13" s="692"/>
      <c r="E13" s="692"/>
      <c r="F13" s="692"/>
      <c r="G13" s="692"/>
      <c r="H13" s="692"/>
      <c r="I13" s="692"/>
      <c r="J13" s="692">
        <v>7.4999999999999997E-2</v>
      </c>
      <c r="K13" s="692"/>
      <c r="L13" s="692">
        <v>0.4</v>
      </c>
      <c r="M13" s="692"/>
      <c r="N13" s="692"/>
      <c r="O13" s="796"/>
      <c r="P13" s="688"/>
    </row>
    <row r="14" spans="1:165" s="83" customFormat="1" x14ac:dyDescent="0.25">
      <c r="A14" s="844" t="s">
        <v>1421</v>
      </c>
      <c r="B14" s="688" t="s">
        <v>349</v>
      </c>
      <c r="C14" s="690">
        <v>54</v>
      </c>
      <c r="D14" s="692"/>
      <c r="E14" s="692"/>
      <c r="F14" s="692"/>
      <c r="G14" s="692"/>
      <c r="H14" s="692"/>
      <c r="I14" s="692"/>
      <c r="J14" s="692">
        <v>0.01</v>
      </c>
      <c r="K14" s="692"/>
      <c r="L14" s="692">
        <v>0.3</v>
      </c>
      <c r="M14" s="692"/>
      <c r="N14" s="692"/>
      <c r="O14" s="796"/>
      <c r="P14" s="688"/>
    </row>
    <row r="15" spans="1:165" s="83" customFormat="1" x14ac:dyDescent="0.25">
      <c r="A15" s="844" t="s">
        <v>1422</v>
      </c>
      <c r="B15" s="688" t="s">
        <v>141</v>
      </c>
      <c r="C15" s="690">
        <v>54</v>
      </c>
      <c r="D15" s="692"/>
      <c r="E15" s="692"/>
      <c r="F15" s="692"/>
      <c r="G15" s="692"/>
      <c r="H15" s="692"/>
      <c r="I15" s="692"/>
      <c r="J15" s="692"/>
      <c r="K15" s="692"/>
      <c r="L15" s="692">
        <v>0.2</v>
      </c>
      <c r="M15" s="692"/>
      <c r="N15" s="692"/>
      <c r="O15" s="796"/>
      <c r="P15" s="688"/>
    </row>
    <row r="16" spans="1:165" s="83" customFormat="1" x14ac:dyDescent="0.25">
      <c r="A16" s="844" t="s">
        <v>1546</v>
      </c>
      <c r="B16" s="688" t="s">
        <v>1064</v>
      </c>
      <c r="C16" s="690" t="s">
        <v>1547</v>
      </c>
      <c r="D16" s="692"/>
      <c r="E16" s="692"/>
      <c r="F16" s="692"/>
      <c r="G16" s="692"/>
      <c r="H16" s="692"/>
      <c r="I16" s="692"/>
      <c r="J16" s="692"/>
      <c r="K16" s="692"/>
      <c r="L16" s="692"/>
      <c r="M16" s="692"/>
      <c r="N16" s="692"/>
      <c r="O16" s="796">
        <v>1.2999999999999999E-2</v>
      </c>
      <c r="P16" s="688" t="s">
        <v>11</v>
      </c>
    </row>
    <row r="17" spans="1:16" s="83" customFormat="1" x14ac:dyDescent="0.25">
      <c r="A17" s="688" t="s">
        <v>967</v>
      </c>
      <c r="B17" s="689" t="s">
        <v>968</v>
      </c>
      <c r="C17" s="690" t="s">
        <v>969</v>
      </c>
      <c r="D17" s="692"/>
      <c r="E17" s="692"/>
      <c r="F17" s="692"/>
      <c r="G17" s="692"/>
      <c r="H17" s="692"/>
      <c r="I17" s="692"/>
      <c r="J17" s="692"/>
      <c r="K17" s="692"/>
      <c r="L17" s="692"/>
      <c r="M17" s="692"/>
      <c r="N17" s="692"/>
      <c r="O17" s="796">
        <v>0.05</v>
      </c>
      <c r="P17" s="688" t="s">
        <v>11</v>
      </c>
    </row>
    <row r="18" spans="1:16" s="83" customFormat="1" x14ac:dyDescent="0.25">
      <c r="A18" s="688" t="s">
        <v>970</v>
      </c>
      <c r="B18" s="689" t="s">
        <v>971</v>
      </c>
      <c r="C18" s="690" t="s">
        <v>972</v>
      </c>
      <c r="D18" s="692"/>
      <c r="E18" s="692"/>
      <c r="F18" s="692"/>
      <c r="G18" s="692"/>
      <c r="H18" s="692"/>
      <c r="I18" s="692"/>
      <c r="J18" s="692"/>
      <c r="K18" s="692"/>
      <c r="L18" s="692"/>
      <c r="M18" s="692"/>
      <c r="N18" s="692"/>
      <c r="O18" s="796">
        <v>6.9000000000000006E-2</v>
      </c>
      <c r="P18" s="688" t="s">
        <v>11</v>
      </c>
    </row>
    <row r="19" spans="1:16" s="83" customFormat="1" x14ac:dyDescent="0.25">
      <c r="A19" s="688" t="s">
        <v>973</v>
      </c>
      <c r="B19" s="689" t="s">
        <v>605</v>
      </c>
      <c r="C19" s="690" t="s">
        <v>974</v>
      </c>
      <c r="D19" s="692"/>
      <c r="E19" s="692"/>
      <c r="F19" s="692"/>
      <c r="G19" s="692"/>
      <c r="H19" s="692"/>
      <c r="I19" s="692"/>
      <c r="J19" s="692"/>
      <c r="K19" s="692"/>
      <c r="L19" s="692"/>
      <c r="M19" s="692"/>
      <c r="N19" s="692"/>
      <c r="O19" s="796">
        <v>2.5000000000000001E-2</v>
      </c>
      <c r="P19" s="688" t="s">
        <v>11</v>
      </c>
    </row>
    <row r="20" spans="1:16" s="83" customFormat="1" x14ac:dyDescent="0.25">
      <c r="A20" s="844" t="s">
        <v>975</v>
      </c>
      <c r="B20" s="688" t="s">
        <v>976</v>
      </c>
      <c r="C20" s="690" t="s">
        <v>977</v>
      </c>
      <c r="D20" s="692"/>
      <c r="E20" s="692"/>
      <c r="F20" s="692"/>
      <c r="G20" s="692"/>
      <c r="H20" s="692"/>
      <c r="I20" s="692"/>
      <c r="J20" s="692"/>
      <c r="K20" s="692"/>
      <c r="L20" s="692"/>
      <c r="M20" s="692"/>
      <c r="N20" s="692"/>
      <c r="O20" s="796">
        <v>4.3999999999999997E-2</v>
      </c>
      <c r="P20" s="688" t="s">
        <v>11</v>
      </c>
    </row>
    <row r="21" spans="1:16" s="83" customFormat="1" x14ac:dyDescent="0.25">
      <c r="A21" s="844" t="s">
        <v>978</v>
      </c>
      <c r="B21" s="688" t="s">
        <v>426</v>
      </c>
      <c r="C21" s="690" t="s">
        <v>521</v>
      </c>
      <c r="D21" s="692"/>
      <c r="E21" s="692"/>
      <c r="F21" s="692"/>
      <c r="G21" s="692"/>
      <c r="H21" s="692"/>
      <c r="I21" s="692"/>
      <c r="J21" s="692"/>
      <c r="K21" s="692"/>
      <c r="L21" s="692"/>
      <c r="M21" s="692"/>
      <c r="N21" s="692"/>
      <c r="O21" s="796">
        <v>0.125</v>
      </c>
      <c r="P21" s="688" t="s">
        <v>11</v>
      </c>
    </row>
    <row r="22" spans="1:16" s="83" customFormat="1" x14ac:dyDescent="0.25">
      <c r="A22" s="844" t="s">
        <v>979</v>
      </c>
      <c r="B22" s="688" t="s">
        <v>980</v>
      </c>
      <c r="C22" s="690" t="s">
        <v>981</v>
      </c>
      <c r="D22" s="692"/>
      <c r="E22" s="692"/>
      <c r="F22" s="692"/>
      <c r="G22" s="692"/>
      <c r="H22" s="692"/>
      <c r="I22" s="692"/>
      <c r="J22" s="692"/>
      <c r="K22" s="692"/>
      <c r="L22" s="692"/>
      <c r="M22" s="692"/>
      <c r="N22" s="692"/>
      <c r="O22" s="796">
        <v>1.9E-2</v>
      </c>
      <c r="P22" s="688" t="s">
        <v>11</v>
      </c>
    </row>
    <row r="23" spans="1:16" s="83" customFormat="1" x14ac:dyDescent="0.25">
      <c r="A23" s="844" t="s">
        <v>982</v>
      </c>
      <c r="B23" s="688" t="s">
        <v>253</v>
      </c>
      <c r="C23" s="690" t="s">
        <v>983</v>
      </c>
      <c r="D23" s="692"/>
      <c r="E23" s="692"/>
      <c r="F23" s="692"/>
      <c r="G23" s="692"/>
      <c r="H23" s="692"/>
      <c r="I23" s="692"/>
      <c r="J23" s="692"/>
      <c r="K23" s="692"/>
      <c r="L23" s="692"/>
      <c r="M23" s="692"/>
      <c r="N23" s="692"/>
      <c r="O23" s="796">
        <v>1.2999999999999999E-2</v>
      </c>
      <c r="P23" s="688" t="s">
        <v>11</v>
      </c>
    </row>
    <row r="24" spans="1:16" s="83" customFormat="1" x14ac:dyDescent="0.25">
      <c r="A24" s="844" t="s">
        <v>984</v>
      </c>
      <c r="B24" s="688" t="s">
        <v>121</v>
      </c>
      <c r="C24" s="690" t="s">
        <v>985</v>
      </c>
      <c r="D24" s="692"/>
      <c r="E24" s="692"/>
      <c r="F24" s="692"/>
      <c r="G24" s="692"/>
      <c r="H24" s="692"/>
      <c r="I24" s="692"/>
      <c r="J24" s="692"/>
      <c r="K24" s="692"/>
      <c r="L24" s="692"/>
      <c r="M24" s="692"/>
      <c r="N24" s="692"/>
      <c r="O24" s="796">
        <v>3.1E-2</v>
      </c>
      <c r="P24" s="688" t="s">
        <v>11</v>
      </c>
    </row>
    <row r="25" spans="1:16" s="83" customFormat="1" x14ac:dyDescent="0.25">
      <c r="A25" s="844" t="s">
        <v>529</v>
      </c>
      <c r="B25" s="688" t="s">
        <v>345</v>
      </c>
      <c r="C25" s="690" t="s">
        <v>217</v>
      </c>
      <c r="D25" s="692"/>
      <c r="E25" s="692"/>
      <c r="F25" s="692"/>
      <c r="G25" s="692"/>
      <c r="H25" s="692"/>
      <c r="I25" s="692"/>
      <c r="J25" s="692"/>
      <c r="K25" s="692"/>
      <c r="L25" s="692"/>
      <c r="M25" s="692"/>
      <c r="N25" s="692"/>
      <c r="O25" s="796">
        <v>0.217</v>
      </c>
      <c r="P25" s="688" t="s">
        <v>11</v>
      </c>
    </row>
    <row r="26" spans="1:16" s="83" customFormat="1" x14ac:dyDescent="0.25">
      <c r="A26" s="844" t="s">
        <v>986</v>
      </c>
      <c r="B26" s="688" t="s">
        <v>987</v>
      </c>
      <c r="C26" s="843" t="s">
        <v>988</v>
      </c>
      <c r="D26" s="692"/>
      <c r="E26" s="692"/>
      <c r="F26" s="692"/>
      <c r="G26" s="692"/>
      <c r="H26" s="692"/>
      <c r="I26" s="692"/>
      <c r="J26" s="692"/>
      <c r="K26" s="692"/>
      <c r="L26" s="692"/>
      <c r="M26" s="692"/>
      <c r="N26" s="692"/>
      <c r="O26" s="796">
        <v>3.1E-2</v>
      </c>
      <c r="P26" s="688" t="s">
        <v>11</v>
      </c>
    </row>
    <row r="27" spans="1:16" s="83" customFormat="1" x14ac:dyDescent="0.25">
      <c r="A27" s="688" t="s">
        <v>989</v>
      </c>
      <c r="B27" s="688" t="s">
        <v>990</v>
      </c>
      <c r="C27" s="843" t="s">
        <v>534</v>
      </c>
      <c r="D27" s="691"/>
      <c r="E27" s="692"/>
      <c r="F27" s="692"/>
      <c r="G27" s="692"/>
      <c r="H27" s="692"/>
      <c r="I27" s="692"/>
      <c r="J27" s="692"/>
      <c r="K27" s="692"/>
      <c r="L27" s="692"/>
      <c r="M27" s="692"/>
      <c r="N27" s="692"/>
      <c r="O27" s="796">
        <v>6.3E-2</v>
      </c>
      <c r="P27" s="688" t="s">
        <v>11</v>
      </c>
    </row>
    <row r="28" spans="1:16" s="83" customFormat="1" x14ac:dyDescent="0.25">
      <c r="A28" s="688" t="s">
        <v>1545</v>
      </c>
      <c r="B28" s="688" t="s">
        <v>149</v>
      </c>
      <c r="C28" s="843" t="s">
        <v>1426</v>
      </c>
      <c r="D28" s="691"/>
      <c r="E28" s="692"/>
      <c r="F28" s="692"/>
      <c r="G28" s="692"/>
      <c r="H28" s="692"/>
      <c r="I28" s="692"/>
      <c r="J28" s="692"/>
      <c r="K28" s="692"/>
      <c r="L28" s="692"/>
      <c r="M28" s="692"/>
      <c r="N28" s="692"/>
      <c r="O28" s="796">
        <v>3.7999999999999999E-2</v>
      </c>
      <c r="P28" s="688" t="s">
        <v>11</v>
      </c>
    </row>
    <row r="29" spans="1:16" s="83" customFormat="1" x14ac:dyDescent="0.25">
      <c r="A29" s="845" t="s">
        <v>1542</v>
      </c>
      <c r="B29" s="845" t="s">
        <v>153</v>
      </c>
      <c r="C29" s="857" t="s">
        <v>1543</v>
      </c>
      <c r="D29" s="858"/>
      <c r="E29" s="692"/>
      <c r="F29" s="692"/>
      <c r="G29" s="692"/>
      <c r="H29" s="692"/>
      <c r="I29" s="692"/>
      <c r="J29" s="692"/>
      <c r="K29" s="692"/>
      <c r="L29" s="692"/>
      <c r="M29" s="692"/>
      <c r="N29" s="692"/>
      <c r="O29" s="796">
        <v>3.7999999999999999E-2</v>
      </c>
      <c r="P29" s="688" t="s">
        <v>11</v>
      </c>
    </row>
    <row r="30" spans="1:16" s="83" customFormat="1" x14ac:dyDescent="0.25">
      <c r="A30" s="1177" t="s">
        <v>188</v>
      </c>
      <c r="B30" s="1181"/>
      <c r="C30" s="813"/>
      <c r="D30" s="814"/>
      <c r="E30" s="814">
        <f>SUM(E7:E29)</f>
        <v>0</v>
      </c>
      <c r="F30" s="814"/>
      <c r="G30" s="814">
        <f>SUM(G7:G29)</f>
        <v>0.5</v>
      </c>
      <c r="H30" s="815"/>
      <c r="I30" s="815">
        <f>SUM(I7:I29)</f>
        <v>0</v>
      </c>
      <c r="J30" s="815"/>
      <c r="K30" s="815">
        <f>SUM(K7:K29)</f>
        <v>0.2</v>
      </c>
      <c r="L30" s="815"/>
      <c r="M30" s="815">
        <f>SUM(M7:M29)</f>
        <v>0</v>
      </c>
      <c r="N30" s="812"/>
      <c r="O30" s="816"/>
      <c r="P30" s="816"/>
    </row>
    <row r="31" spans="1:16" s="83" customFormat="1" x14ac:dyDescent="0.25">
      <c r="A31" s="1182" t="s">
        <v>189</v>
      </c>
      <c r="B31" s="1183"/>
      <c r="C31" s="818"/>
      <c r="D31" s="1185">
        <f>E30+G30+I30+K30+M30</f>
        <v>0.7</v>
      </c>
      <c r="E31" s="1186"/>
      <c r="F31" s="1186"/>
      <c r="G31" s="1186"/>
      <c r="H31" s="1187"/>
      <c r="I31" s="1187"/>
      <c r="J31" s="1187"/>
      <c r="K31" s="1187"/>
      <c r="L31" s="1187"/>
      <c r="M31" s="1188"/>
      <c r="N31" s="817"/>
      <c r="O31" s="819"/>
      <c r="P31" s="819"/>
    </row>
    <row r="32" spans="1:16" s="825" customFormat="1" x14ac:dyDescent="0.25">
      <c r="A32" s="1177" t="s">
        <v>190</v>
      </c>
      <c r="B32" s="1178"/>
      <c r="C32" s="820"/>
      <c r="D32" s="1179">
        <f>SUM(D7:E29)</f>
        <v>1.7</v>
      </c>
      <c r="E32" s="1180"/>
      <c r="F32" s="1179">
        <f>SUM(F7:G29)</f>
        <v>0.5</v>
      </c>
      <c r="G32" s="1180"/>
      <c r="H32" s="1179">
        <f>SUM(H7:I29)</f>
        <v>0.1</v>
      </c>
      <c r="I32" s="1180"/>
      <c r="J32" s="1179">
        <f>SUM(J7:K29)</f>
        <v>0.77800000000000002</v>
      </c>
      <c r="K32" s="1180"/>
      <c r="L32" s="1179">
        <f>SUM(L7:M29)</f>
        <v>1.3</v>
      </c>
      <c r="M32" s="1180"/>
      <c r="N32" s="822">
        <f>SUM(N7:N29)</f>
        <v>0.5</v>
      </c>
      <c r="O32" s="824"/>
      <c r="P32" s="847"/>
    </row>
    <row r="33" spans="1:17" s="825" customFormat="1" x14ac:dyDescent="0.25">
      <c r="A33" s="826" t="s">
        <v>191</v>
      </c>
      <c r="B33" s="827">
        <f>D32/(D32+F32+H32+J32)*100</f>
        <v>55.23066926575698</v>
      </c>
      <c r="C33" s="821"/>
      <c r="D33" s="821"/>
      <c r="E33" s="821"/>
      <c r="F33" s="821"/>
      <c r="G33" s="821"/>
      <c r="H33" s="821"/>
      <c r="I33" s="821"/>
      <c r="J33" s="821"/>
      <c r="K33" s="821"/>
      <c r="L33" s="821"/>
      <c r="M33" s="821"/>
      <c r="N33" s="821"/>
      <c r="O33" s="828"/>
      <c r="P33" s="828"/>
    </row>
    <row r="34" spans="1:17" s="115" customFormat="1" x14ac:dyDescent="0.25">
      <c r="C34" s="611"/>
      <c r="D34" s="611"/>
      <c r="E34" s="611"/>
      <c r="F34" s="611"/>
      <c r="G34" s="611"/>
      <c r="H34" s="611"/>
      <c r="I34" s="611"/>
      <c r="J34" s="611"/>
      <c r="K34" s="611"/>
      <c r="L34" s="611"/>
      <c r="M34" s="611"/>
      <c r="N34" s="611"/>
    </row>
    <row r="35" spans="1:17" s="825" customFormat="1" x14ac:dyDescent="0.25">
      <c r="A35" s="829" t="s">
        <v>192</v>
      </c>
      <c r="B35" s="829"/>
      <c r="C35" s="830"/>
      <c r="D35" s="611"/>
      <c r="E35" s="830"/>
      <c r="F35" s="830"/>
      <c r="G35" s="830"/>
      <c r="H35" s="830"/>
      <c r="I35" s="830"/>
      <c r="J35" s="830"/>
      <c r="K35" s="830"/>
      <c r="L35" s="830"/>
      <c r="M35" s="830"/>
      <c r="N35" s="830"/>
      <c r="O35" s="830"/>
      <c r="P35" s="831"/>
      <c r="Q35" s="829"/>
    </row>
    <row r="36" spans="1:17" s="582" customFormat="1" x14ac:dyDescent="0.25">
      <c r="A36" s="582" t="s">
        <v>991</v>
      </c>
      <c r="C36" s="74"/>
      <c r="D36" s="74"/>
      <c r="E36" s="74"/>
      <c r="F36" s="74"/>
      <c r="G36" s="74"/>
      <c r="H36" s="74"/>
      <c r="I36" s="74"/>
      <c r="J36" s="74"/>
      <c r="K36" s="74"/>
      <c r="L36" s="74"/>
      <c r="M36" s="74"/>
      <c r="N36" s="74"/>
    </row>
    <row r="37" spans="1:17" s="115" customFormat="1" x14ac:dyDescent="0.25">
      <c r="A37" s="115" t="s">
        <v>1544</v>
      </c>
      <c r="C37" s="611"/>
      <c r="D37" s="611"/>
      <c r="E37" s="611"/>
      <c r="F37" s="611"/>
      <c r="G37" s="611"/>
      <c r="H37" s="611"/>
      <c r="I37" s="611"/>
      <c r="J37" s="611"/>
      <c r="K37" s="611"/>
      <c r="L37" s="611"/>
      <c r="M37" s="611"/>
      <c r="N37" s="611"/>
    </row>
    <row r="38" spans="1:17" s="115" customFormat="1" x14ac:dyDescent="0.25">
      <c r="A38" s="833"/>
      <c r="C38" s="611"/>
      <c r="D38" s="611"/>
      <c r="E38" s="611"/>
      <c r="F38" s="611"/>
      <c r="G38" s="611"/>
      <c r="H38" s="611"/>
      <c r="I38" s="611"/>
      <c r="J38" s="611"/>
      <c r="K38" s="611"/>
      <c r="L38" s="611"/>
      <c r="M38" s="611"/>
      <c r="N38" s="611"/>
    </row>
    <row r="39" spans="1:17" s="115" customFormat="1" x14ac:dyDescent="0.25">
      <c r="A39" s="833"/>
      <c r="C39" s="611"/>
      <c r="D39" s="611"/>
      <c r="E39" s="611"/>
      <c r="F39" s="611"/>
      <c r="G39" s="611"/>
      <c r="H39" s="611"/>
      <c r="I39" s="611"/>
      <c r="J39" s="611"/>
      <c r="K39" s="611"/>
      <c r="L39" s="611"/>
      <c r="M39" s="611"/>
      <c r="N39" s="611"/>
    </row>
    <row r="40" spans="1:17" s="166" customFormat="1" x14ac:dyDescent="0.25">
      <c r="A40" s="310"/>
      <c r="B40" s="310"/>
      <c r="C40" s="2"/>
      <c r="D40" s="2"/>
      <c r="E40" s="2"/>
      <c r="F40" s="2"/>
      <c r="G40" s="2"/>
      <c r="H40" s="2"/>
      <c r="I40" s="2"/>
      <c r="J40" s="2"/>
      <c r="K40" s="2"/>
      <c r="L40" s="2"/>
      <c r="M40" s="2"/>
      <c r="N40" s="2"/>
    </row>
    <row r="41" spans="1:17" s="166" customFormat="1" x14ac:dyDescent="0.25">
      <c r="A41" s="310"/>
      <c r="B41" s="310"/>
      <c r="C41" s="2"/>
      <c r="D41" s="2"/>
      <c r="E41" s="2"/>
      <c r="F41" s="2"/>
      <c r="G41" s="2"/>
      <c r="H41" s="2"/>
      <c r="I41" s="2"/>
      <c r="J41" s="2"/>
      <c r="K41" s="2"/>
      <c r="L41" s="2"/>
      <c r="M41" s="2"/>
      <c r="N41" s="2"/>
    </row>
    <row r="42" spans="1:17" s="166" customFormat="1" x14ac:dyDescent="0.25">
      <c r="A42" s="310"/>
      <c r="B42" s="310"/>
      <c r="C42" s="2"/>
      <c r="D42" s="2"/>
      <c r="E42" s="2"/>
      <c r="F42" s="2"/>
      <c r="G42" s="2"/>
      <c r="H42" s="2"/>
      <c r="I42" s="2"/>
      <c r="J42" s="2"/>
      <c r="K42" s="2"/>
      <c r="L42" s="2"/>
      <c r="M42" s="2"/>
      <c r="N42" s="2"/>
    </row>
    <row r="43" spans="1:17" s="166" customFormat="1" x14ac:dyDescent="0.25">
      <c r="A43" s="310"/>
      <c r="B43" s="310"/>
      <c r="C43" s="2"/>
      <c r="D43" s="2"/>
      <c r="E43" s="2"/>
      <c r="F43" s="2"/>
      <c r="G43" s="2"/>
      <c r="H43" s="2"/>
      <c r="I43" s="2"/>
      <c r="J43" s="2"/>
      <c r="K43" s="2"/>
      <c r="L43" s="2"/>
      <c r="M43" s="2"/>
      <c r="N43" s="2"/>
    </row>
    <row r="44" spans="1:17" s="166" customFormat="1" x14ac:dyDescent="0.25">
      <c r="A44" s="310"/>
      <c r="B44" s="310"/>
      <c r="C44" s="2"/>
      <c r="D44" s="2"/>
      <c r="E44" s="2"/>
      <c r="F44" s="2"/>
      <c r="G44" s="2"/>
      <c r="H44" s="2"/>
      <c r="I44" s="2"/>
      <c r="J44" s="2"/>
      <c r="K44" s="2"/>
      <c r="L44" s="2"/>
      <c r="M44" s="2"/>
      <c r="N44" s="2"/>
    </row>
    <row r="45" spans="1:17" s="166" customFormat="1" x14ac:dyDescent="0.25">
      <c r="A45" s="310"/>
      <c r="B45" s="310"/>
      <c r="C45" s="2"/>
      <c r="D45" s="2"/>
      <c r="E45" s="2"/>
      <c r="F45" s="2"/>
      <c r="G45" s="2"/>
      <c r="H45" s="2"/>
      <c r="I45" s="2"/>
      <c r="J45" s="2"/>
      <c r="K45" s="2"/>
      <c r="L45" s="2"/>
      <c r="M45" s="2"/>
      <c r="N45" s="2"/>
    </row>
    <row r="46" spans="1:17" s="166" customFormat="1" x14ac:dyDescent="0.25">
      <c r="A46" s="310"/>
      <c r="B46" s="310"/>
      <c r="C46" s="2"/>
      <c r="D46" s="2"/>
      <c r="E46" s="2"/>
      <c r="F46" s="2"/>
      <c r="G46" s="2"/>
      <c r="H46" s="2"/>
      <c r="I46" s="2"/>
      <c r="J46" s="2"/>
      <c r="K46" s="2"/>
      <c r="L46" s="2"/>
      <c r="M46" s="2"/>
      <c r="N46" s="2"/>
    </row>
    <row r="47" spans="1:17" s="283" customFormat="1" x14ac:dyDescent="0.25">
      <c r="A47" s="310"/>
      <c r="B47" s="310"/>
      <c r="C47" s="2"/>
      <c r="D47" s="2"/>
      <c r="E47" s="2"/>
      <c r="F47" s="2"/>
      <c r="G47" s="2"/>
      <c r="H47" s="2"/>
      <c r="I47" s="2"/>
      <c r="J47" s="2"/>
      <c r="K47" s="2"/>
      <c r="L47" s="2"/>
      <c r="M47" s="2"/>
      <c r="N47" s="2"/>
    </row>
    <row r="48" spans="1:17" s="283" customFormat="1" x14ac:dyDescent="0.25">
      <c r="A48" s="310"/>
      <c r="B48" s="310"/>
      <c r="C48" s="2"/>
      <c r="D48" s="2"/>
      <c r="E48" s="2"/>
      <c r="F48" s="2"/>
      <c r="G48" s="2"/>
      <c r="H48" s="2"/>
      <c r="I48" s="2"/>
      <c r="J48" s="2"/>
      <c r="K48" s="2"/>
      <c r="L48" s="2"/>
      <c r="M48" s="2"/>
      <c r="N48" s="2"/>
    </row>
    <row r="49" spans="1:14" s="283" customFormat="1" x14ac:dyDescent="0.25">
      <c r="A49" s="310"/>
      <c r="B49" s="310"/>
      <c r="C49" s="2"/>
      <c r="D49" s="2"/>
      <c r="E49" s="2"/>
      <c r="F49" s="2"/>
      <c r="G49" s="2"/>
      <c r="H49" s="2"/>
      <c r="I49" s="2"/>
      <c r="J49" s="2"/>
      <c r="K49" s="2"/>
      <c r="L49" s="2"/>
      <c r="M49" s="2"/>
      <c r="N49" s="2"/>
    </row>
    <row r="50" spans="1:14" s="283" customFormat="1" x14ac:dyDescent="0.25">
      <c r="A50" s="310"/>
      <c r="B50" s="310"/>
      <c r="C50" s="2"/>
      <c r="D50" s="2"/>
      <c r="E50" s="2"/>
      <c r="F50" s="2"/>
      <c r="G50" s="2"/>
      <c r="H50" s="2"/>
      <c r="I50" s="2"/>
      <c r="J50" s="2"/>
      <c r="K50" s="2"/>
      <c r="L50" s="2"/>
      <c r="M50" s="2"/>
      <c r="N50" s="2"/>
    </row>
    <row r="51" spans="1:14" s="283" customFormat="1" x14ac:dyDescent="0.25">
      <c r="A51" s="310"/>
      <c r="B51" s="310"/>
      <c r="C51" s="2"/>
      <c r="D51" s="2"/>
      <c r="E51" s="2"/>
      <c r="F51" s="2"/>
      <c r="G51" s="2"/>
      <c r="H51" s="2"/>
      <c r="I51" s="2"/>
      <c r="J51" s="2"/>
      <c r="K51" s="2"/>
      <c r="L51" s="2"/>
      <c r="M51" s="2"/>
      <c r="N51" s="2"/>
    </row>
    <row r="52" spans="1:14" s="283" customFormat="1" x14ac:dyDescent="0.25">
      <c r="A52" s="310"/>
      <c r="B52" s="310"/>
      <c r="C52" s="2"/>
      <c r="D52" s="2"/>
      <c r="E52" s="2"/>
      <c r="F52" s="2"/>
      <c r="G52" s="2"/>
      <c r="H52" s="2"/>
      <c r="I52" s="2"/>
      <c r="J52" s="2"/>
      <c r="K52" s="2"/>
      <c r="L52" s="2"/>
      <c r="M52" s="2"/>
      <c r="N52" s="2"/>
    </row>
    <row r="53" spans="1:14" s="283" customFormat="1" x14ac:dyDescent="0.25">
      <c r="C53" s="2"/>
      <c r="D53" s="2"/>
      <c r="E53" s="2"/>
      <c r="F53" s="2"/>
      <c r="G53" s="2"/>
      <c r="H53" s="2"/>
      <c r="I53" s="2"/>
      <c r="J53" s="2"/>
      <c r="K53" s="2"/>
      <c r="L53" s="2"/>
      <c r="M53" s="2"/>
      <c r="N53" s="2"/>
    </row>
    <row r="54" spans="1:14" s="283" customFormat="1" x14ac:dyDescent="0.25">
      <c r="C54" s="2"/>
      <c r="D54" s="2"/>
      <c r="E54" s="2"/>
      <c r="F54" s="2"/>
      <c r="G54" s="2"/>
      <c r="H54" s="2"/>
      <c r="I54" s="2"/>
      <c r="J54" s="2"/>
      <c r="K54" s="2"/>
      <c r="L54" s="2"/>
      <c r="M54" s="2"/>
      <c r="N54" s="2"/>
    </row>
    <row r="55" spans="1:14" s="283" customFormat="1" x14ac:dyDescent="0.25">
      <c r="C55" s="2"/>
      <c r="D55" s="2"/>
      <c r="E55" s="2"/>
      <c r="F55" s="2"/>
      <c r="G55" s="2"/>
      <c r="H55" s="2"/>
      <c r="I55" s="2"/>
      <c r="J55" s="2"/>
      <c r="K55" s="2"/>
      <c r="L55" s="2"/>
      <c r="M55" s="2"/>
      <c r="N55" s="2"/>
    </row>
    <row r="56" spans="1:14" s="283" customFormat="1" x14ac:dyDescent="0.25">
      <c r="C56" s="2"/>
      <c r="D56" s="2"/>
      <c r="E56" s="2"/>
      <c r="F56" s="2"/>
      <c r="G56" s="2"/>
      <c r="H56" s="2"/>
      <c r="I56" s="2"/>
      <c r="J56" s="2"/>
      <c r="K56" s="2"/>
      <c r="L56" s="2"/>
      <c r="M56" s="2"/>
      <c r="N56" s="2"/>
    </row>
    <row r="57" spans="1:14" s="283" customFormat="1" x14ac:dyDescent="0.25">
      <c r="C57" s="2"/>
      <c r="D57" s="2"/>
      <c r="E57" s="2"/>
      <c r="F57" s="2"/>
      <c r="G57" s="2"/>
      <c r="H57" s="2"/>
      <c r="I57" s="2"/>
      <c r="J57" s="2"/>
      <c r="K57" s="2"/>
      <c r="L57" s="2"/>
      <c r="M57" s="2"/>
      <c r="N57" s="2"/>
    </row>
    <row r="58" spans="1:14" s="283" customFormat="1" x14ac:dyDescent="0.25">
      <c r="C58" s="2"/>
      <c r="D58" s="2"/>
      <c r="E58" s="2"/>
      <c r="F58" s="2"/>
      <c r="G58" s="2"/>
      <c r="H58" s="2"/>
      <c r="I58" s="2"/>
      <c r="J58" s="2"/>
      <c r="K58" s="2"/>
      <c r="L58" s="2"/>
      <c r="M58" s="2"/>
      <c r="N58" s="2"/>
    </row>
    <row r="59" spans="1:14" s="283" customFormat="1" x14ac:dyDescent="0.25">
      <c r="C59" s="2"/>
      <c r="D59" s="2"/>
      <c r="E59" s="2"/>
      <c r="F59" s="2"/>
      <c r="G59" s="2"/>
      <c r="H59" s="2"/>
      <c r="I59" s="2"/>
      <c r="J59" s="2"/>
      <c r="K59" s="2"/>
      <c r="L59" s="2"/>
      <c r="M59" s="2"/>
      <c r="N59" s="2"/>
    </row>
    <row r="60" spans="1:14" s="283" customFormat="1" x14ac:dyDescent="0.25">
      <c r="C60" s="2"/>
      <c r="D60" s="2"/>
      <c r="E60" s="2"/>
      <c r="F60" s="2"/>
      <c r="G60" s="2"/>
      <c r="H60" s="2"/>
      <c r="I60" s="2"/>
      <c r="J60" s="2"/>
      <c r="K60" s="2"/>
      <c r="L60" s="2"/>
      <c r="M60" s="2"/>
      <c r="N60" s="2"/>
    </row>
    <row r="61" spans="1:14" s="283" customFormat="1" x14ac:dyDescent="0.25">
      <c r="C61" s="2"/>
      <c r="D61" s="2"/>
      <c r="E61" s="2"/>
      <c r="F61" s="2"/>
      <c r="G61" s="2"/>
      <c r="H61" s="2"/>
      <c r="I61" s="2"/>
      <c r="J61" s="2"/>
      <c r="K61" s="2"/>
      <c r="L61" s="2"/>
      <c r="M61" s="2"/>
      <c r="N61" s="2"/>
    </row>
    <row r="62" spans="1:14" s="283" customFormat="1" x14ac:dyDescent="0.25">
      <c r="C62" s="2"/>
      <c r="D62" s="2"/>
      <c r="E62" s="2"/>
      <c r="F62" s="2"/>
      <c r="G62" s="2"/>
      <c r="H62" s="2"/>
      <c r="I62" s="2"/>
      <c r="J62" s="2"/>
      <c r="K62" s="2"/>
      <c r="L62" s="2"/>
      <c r="M62" s="2"/>
      <c r="N62" s="2"/>
    </row>
    <row r="63" spans="1:14" s="283" customFormat="1" x14ac:dyDescent="0.25">
      <c r="C63" s="2"/>
      <c r="D63" s="2"/>
      <c r="E63" s="2"/>
      <c r="F63" s="2"/>
      <c r="G63" s="2"/>
      <c r="H63" s="2"/>
      <c r="I63" s="2"/>
      <c r="J63" s="2"/>
      <c r="K63" s="2"/>
      <c r="L63" s="2"/>
      <c r="M63" s="2"/>
      <c r="N63" s="2"/>
    </row>
    <row r="64" spans="1:14" s="283" customFormat="1" x14ac:dyDescent="0.25">
      <c r="C64" s="2"/>
      <c r="D64" s="2"/>
      <c r="E64" s="2"/>
      <c r="F64" s="2"/>
      <c r="G64" s="2"/>
      <c r="H64" s="2"/>
      <c r="I64" s="2"/>
      <c r="J64" s="2"/>
      <c r="K64" s="2"/>
      <c r="L64" s="2"/>
      <c r="M64" s="2"/>
      <c r="N64" s="2"/>
    </row>
    <row r="65" spans="3:14" s="283" customFormat="1" x14ac:dyDescent="0.25">
      <c r="C65" s="2"/>
      <c r="D65" s="2"/>
      <c r="E65" s="2"/>
      <c r="F65" s="2"/>
      <c r="G65" s="2"/>
      <c r="H65" s="2"/>
      <c r="I65" s="2"/>
      <c r="J65" s="2"/>
      <c r="K65" s="2"/>
      <c r="L65" s="2"/>
      <c r="M65" s="2"/>
      <c r="N65" s="2"/>
    </row>
    <row r="66" spans="3:14" s="283" customFormat="1" x14ac:dyDescent="0.25">
      <c r="C66" s="2"/>
      <c r="D66" s="2"/>
      <c r="E66" s="2"/>
      <c r="F66" s="2"/>
      <c r="G66" s="2"/>
      <c r="H66" s="2"/>
      <c r="I66" s="2"/>
      <c r="J66" s="2"/>
      <c r="K66" s="2"/>
      <c r="L66" s="2"/>
      <c r="M66" s="2"/>
      <c r="N66" s="2"/>
    </row>
    <row r="67" spans="3:14" s="283" customFormat="1" x14ac:dyDescent="0.25">
      <c r="C67" s="2"/>
      <c r="D67" s="2"/>
      <c r="E67" s="2"/>
      <c r="F67" s="2"/>
      <c r="G67" s="2"/>
      <c r="H67" s="2"/>
      <c r="I67" s="2"/>
      <c r="J67" s="2"/>
      <c r="K67" s="2"/>
      <c r="L67" s="2"/>
      <c r="M67" s="2"/>
      <c r="N67" s="2"/>
    </row>
    <row r="68" spans="3:14" s="283" customFormat="1" x14ac:dyDescent="0.25">
      <c r="C68" s="2"/>
      <c r="D68" s="2"/>
      <c r="E68" s="2"/>
      <c r="F68" s="2"/>
      <c r="G68" s="2"/>
      <c r="H68" s="2"/>
      <c r="I68" s="2"/>
      <c r="J68" s="2"/>
      <c r="K68" s="2"/>
      <c r="L68" s="2"/>
      <c r="M68" s="2"/>
      <c r="N68" s="2"/>
    </row>
    <row r="69" spans="3:14" s="283" customFormat="1" x14ac:dyDescent="0.25">
      <c r="C69" s="2"/>
      <c r="D69" s="2"/>
      <c r="E69" s="2"/>
      <c r="F69" s="2"/>
      <c r="G69" s="2"/>
      <c r="H69" s="2"/>
      <c r="I69" s="2"/>
      <c r="J69" s="2"/>
      <c r="K69" s="2"/>
      <c r="L69" s="2"/>
      <c r="M69" s="2"/>
      <c r="N69" s="2"/>
    </row>
    <row r="70" spans="3:14" s="283" customFormat="1" x14ac:dyDescent="0.25">
      <c r="C70" s="2"/>
      <c r="D70" s="2"/>
      <c r="E70" s="2"/>
      <c r="F70" s="2"/>
      <c r="G70" s="2"/>
      <c r="H70" s="2"/>
      <c r="I70" s="2"/>
      <c r="J70" s="2"/>
      <c r="K70" s="2"/>
      <c r="L70" s="2"/>
      <c r="M70" s="2"/>
      <c r="N70" s="2"/>
    </row>
    <row r="71" spans="3:14" s="283" customFormat="1" x14ac:dyDescent="0.25">
      <c r="C71" s="2"/>
      <c r="D71" s="2"/>
      <c r="E71" s="2"/>
      <c r="F71" s="2"/>
      <c r="G71" s="2"/>
      <c r="H71" s="2"/>
      <c r="I71" s="2"/>
      <c r="J71" s="2"/>
      <c r="K71" s="2"/>
      <c r="L71" s="2"/>
      <c r="M71" s="2"/>
      <c r="N71" s="2"/>
    </row>
    <row r="72" spans="3:14" s="283" customFormat="1" x14ac:dyDescent="0.25">
      <c r="C72" s="2"/>
      <c r="D72" s="2"/>
      <c r="E72" s="2"/>
      <c r="F72" s="2"/>
      <c r="G72" s="2"/>
      <c r="H72" s="2"/>
      <c r="I72" s="2"/>
      <c r="J72" s="2"/>
      <c r="K72" s="2"/>
      <c r="L72" s="2"/>
      <c r="M72" s="2"/>
      <c r="N72" s="2"/>
    </row>
    <row r="73" spans="3:14" s="283" customFormat="1" x14ac:dyDescent="0.25">
      <c r="C73" s="2"/>
      <c r="D73" s="2"/>
      <c r="E73" s="2"/>
      <c r="F73" s="2"/>
      <c r="G73" s="2"/>
      <c r="H73" s="2"/>
      <c r="I73" s="2"/>
      <c r="J73" s="2"/>
      <c r="K73" s="2"/>
      <c r="L73" s="2"/>
      <c r="M73" s="2"/>
      <c r="N73" s="2"/>
    </row>
    <row r="74" spans="3:14" s="283" customFormat="1" x14ac:dyDescent="0.25">
      <c r="C74" s="2"/>
      <c r="D74" s="2"/>
      <c r="E74" s="2"/>
      <c r="F74" s="2"/>
      <c r="G74" s="2"/>
      <c r="H74" s="2"/>
      <c r="I74" s="2"/>
      <c r="J74" s="2"/>
      <c r="K74" s="2"/>
      <c r="L74" s="2"/>
      <c r="M74" s="2"/>
      <c r="N74" s="2"/>
    </row>
    <row r="75" spans="3:14" s="283" customFormat="1" x14ac:dyDescent="0.25">
      <c r="C75" s="2"/>
      <c r="D75" s="2"/>
      <c r="E75" s="2"/>
      <c r="F75" s="2"/>
      <c r="G75" s="2"/>
      <c r="H75" s="2"/>
      <c r="I75" s="2"/>
      <c r="J75" s="2"/>
      <c r="K75" s="2"/>
      <c r="L75" s="2"/>
      <c r="M75" s="2"/>
      <c r="N75" s="2"/>
    </row>
    <row r="76" spans="3:14" s="283" customFormat="1" x14ac:dyDescent="0.25">
      <c r="C76" s="2"/>
      <c r="D76" s="2"/>
      <c r="E76" s="2"/>
      <c r="F76" s="2"/>
      <c r="G76" s="2"/>
      <c r="H76" s="2"/>
      <c r="I76" s="2"/>
      <c r="J76" s="2"/>
      <c r="K76" s="2"/>
      <c r="L76" s="2"/>
      <c r="M76" s="2"/>
      <c r="N76" s="2"/>
    </row>
    <row r="77" spans="3:14" s="283" customFormat="1" x14ac:dyDescent="0.25">
      <c r="C77" s="2"/>
      <c r="D77" s="2"/>
      <c r="E77" s="2"/>
      <c r="F77" s="2"/>
      <c r="G77" s="2"/>
      <c r="H77" s="2"/>
      <c r="I77" s="2"/>
      <c r="J77" s="2"/>
      <c r="K77" s="2"/>
      <c r="L77" s="2"/>
      <c r="M77" s="2"/>
      <c r="N77" s="2"/>
    </row>
    <row r="78" spans="3:14" s="283" customFormat="1" x14ac:dyDescent="0.25">
      <c r="C78" s="2"/>
      <c r="D78" s="2"/>
      <c r="E78" s="2"/>
      <c r="F78" s="2"/>
      <c r="G78" s="2"/>
      <c r="H78" s="2"/>
      <c r="I78" s="2"/>
      <c r="J78" s="2"/>
      <c r="K78" s="2"/>
      <c r="L78" s="2"/>
      <c r="M78" s="2"/>
      <c r="N78" s="2"/>
    </row>
    <row r="79" spans="3:14" s="283" customFormat="1" x14ac:dyDescent="0.25">
      <c r="C79" s="2"/>
      <c r="D79" s="2"/>
      <c r="E79" s="2"/>
      <c r="F79" s="2"/>
      <c r="G79" s="2"/>
      <c r="H79" s="2"/>
      <c r="I79" s="2"/>
      <c r="J79" s="2"/>
      <c r="K79" s="2"/>
      <c r="L79" s="2"/>
      <c r="M79" s="2"/>
      <c r="N79" s="2"/>
    </row>
    <row r="80" spans="3:14" s="283" customFormat="1" x14ac:dyDescent="0.25">
      <c r="C80" s="2"/>
      <c r="D80" s="2"/>
      <c r="E80" s="2"/>
      <c r="F80" s="2"/>
      <c r="G80" s="2"/>
      <c r="H80" s="2"/>
      <c r="I80" s="2"/>
      <c r="J80" s="2"/>
      <c r="K80" s="2"/>
      <c r="L80" s="2"/>
      <c r="M80" s="2"/>
      <c r="N80" s="2"/>
    </row>
    <row r="81" spans="3:14" s="283" customFormat="1" x14ac:dyDescent="0.25">
      <c r="C81" s="2"/>
      <c r="D81" s="2"/>
      <c r="E81" s="2"/>
      <c r="F81" s="2"/>
      <c r="G81" s="2"/>
      <c r="H81" s="2"/>
      <c r="I81" s="2"/>
      <c r="J81" s="2"/>
      <c r="K81" s="2"/>
      <c r="L81" s="2"/>
      <c r="M81" s="2"/>
      <c r="N81" s="2"/>
    </row>
    <row r="82" spans="3:14" s="283" customFormat="1" x14ac:dyDescent="0.25">
      <c r="C82" s="2"/>
      <c r="D82" s="2"/>
      <c r="E82" s="2"/>
      <c r="F82" s="2"/>
      <c r="G82" s="2"/>
      <c r="H82" s="2"/>
      <c r="I82" s="2"/>
      <c r="J82" s="2"/>
      <c r="K82" s="2"/>
      <c r="L82" s="2"/>
      <c r="M82" s="2"/>
      <c r="N82" s="2"/>
    </row>
    <row r="83" spans="3:14" s="283" customFormat="1" x14ac:dyDescent="0.25">
      <c r="C83" s="2"/>
      <c r="D83" s="2"/>
      <c r="E83" s="2"/>
      <c r="F83" s="2"/>
      <c r="G83" s="2"/>
      <c r="H83" s="2"/>
      <c r="I83" s="2"/>
      <c r="J83" s="2"/>
      <c r="K83" s="2"/>
      <c r="L83" s="2"/>
      <c r="M83" s="2"/>
      <c r="N83" s="2"/>
    </row>
  </sheetData>
  <sortState xmlns:xlrd2="http://schemas.microsoft.com/office/spreadsheetml/2017/richdata2" ref="A9:FH18">
    <sortCondition ref="A9:A18"/>
  </sortState>
  <mergeCells count="24">
    <mergeCell ref="A32:B32"/>
    <mergeCell ref="N5:N6"/>
    <mergeCell ref="D32:E32"/>
    <mergeCell ref="F32:G32"/>
    <mergeCell ref="A30:B30"/>
    <mergeCell ref="A31:B31"/>
    <mergeCell ref="J5:K5"/>
    <mergeCell ref="L5:M5"/>
    <mergeCell ref="H32:I32"/>
    <mergeCell ref="J32:K32"/>
    <mergeCell ref="L32:M32"/>
    <mergeCell ref="D31:M31"/>
    <mergeCell ref="A2:P2"/>
    <mergeCell ref="A3:P3"/>
    <mergeCell ref="A5:A6"/>
    <mergeCell ref="B5:B6"/>
    <mergeCell ref="C5:C6"/>
    <mergeCell ref="D5:E5"/>
    <mergeCell ref="F5:G5"/>
    <mergeCell ref="P5:P6"/>
    <mergeCell ref="O5:O6"/>
    <mergeCell ref="O4:P4"/>
    <mergeCell ref="H5:I5"/>
    <mergeCell ref="D4:M4"/>
  </mergeCells>
  <phoneticPr fontId="0" type="noConversion"/>
  <dataValidations count="1">
    <dataValidation type="decimal" allowBlank="1" showInputMessage="1" showErrorMessage="1" sqref="D7:O29" xr:uid="{00000000-0002-0000-3000-000000000000}">
      <formula1>0</formula1>
      <formula2>1</formula2>
    </dataValidation>
  </dataValidations>
  <pageMargins left="0.78740157480314965" right="0.78740157480314965" top="0.98425196850393704" bottom="0.98425196850393704" header="0.51181102362204722" footer="0.51181102362204722"/>
  <pageSetup paperSize="9" scale="70" orientation="landscape" r:id="rId1"/>
  <headerFooter alignWithMargins="0">
    <oddFooter>&amp;R55</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7">
    <tabColor rgb="FFC00000"/>
    <pageSetUpPr fitToPage="1"/>
  </sheetPr>
  <dimension ref="A1:FJ1447"/>
  <sheetViews>
    <sheetView topLeftCell="A2" zoomScale="80" zoomScaleNormal="80" workbookViewId="0">
      <selection activeCell="O25" sqref="O25"/>
    </sheetView>
  </sheetViews>
  <sheetFormatPr baseColWidth="10" defaultColWidth="11.44140625" defaultRowHeight="13.2" x14ac:dyDescent="0.25"/>
  <cols>
    <col min="1" max="1" width="24" style="9" customWidth="1"/>
    <col min="2" max="2" width="20.44140625" style="9" customWidth="1"/>
    <col min="3" max="3" width="17.6640625" style="8" customWidth="1"/>
    <col min="4" max="4" width="13.6640625" style="8" customWidth="1"/>
    <col min="5" max="8" width="8.33203125" style="8" customWidth="1"/>
    <col min="9" max="14" width="8.109375" style="8" customWidth="1"/>
    <col min="15" max="15" width="11.44140625" style="8" customWidth="1"/>
    <col min="17" max="17" width="12.33203125" customWidth="1"/>
  </cols>
  <sheetData>
    <row r="1" spans="1:166" ht="102.75" customHeight="1" x14ac:dyDescent="0.25">
      <c r="A1" s="310"/>
      <c r="B1" s="310"/>
      <c r="C1" s="2"/>
      <c r="D1" s="2"/>
      <c r="E1" s="2"/>
      <c r="F1" s="2"/>
      <c r="G1" s="2"/>
      <c r="H1" s="2"/>
      <c r="I1" s="2"/>
      <c r="J1" s="2"/>
      <c r="K1" s="2"/>
      <c r="L1" s="2"/>
      <c r="M1" s="2"/>
      <c r="N1" s="2"/>
      <c r="O1" s="2"/>
      <c r="P1" s="132"/>
      <c r="Q1" s="132"/>
      <c r="R1" s="132"/>
      <c r="S1" s="132"/>
      <c r="T1" s="132"/>
      <c r="U1" s="132"/>
      <c r="V1" s="132"/>
      <c r="W1" s="132"/>
      <c r="X1" s="132"/>
      <c r="Y1" s="132"/>
      <c r="Z1" s="132"/>
      <c r="AA1" s="132"/>
      <c r="AB1" s="132"/>
      <c r="AC1" s="132"/>
      <c r="AD1" s="132"/>
      <c r="AE1" s="132"/>
      <c r="AF1" s="132"/>
      <c r="AG1" s="132"/>
      <c r="AH1" s="132"/>
      <c r="AI1" s="132"/>
      <c r="AJ1" s="132"/>
      <c r="AK1" s="132"/>
      <c r="AL1" s="132"/>
      <c r="AM1" s="132"/>
      <c r="AN1" s="132"/>
      <c r="AO1" s="132"/>
      <c r="AP1" s="132"/>
      <c r="AQ1" s="132"/>
      <c r="AR1" s="132"/>
      <c r="AS1" s="132"/>
      <c r="AT1" s="132"/>
      <c r="AU1" s="132"/>
      <c r="AV1" s="132"/>
      <c r="AW1" s="132"/>
      <c r="AX1" s="132"/>
      <c r="AY1" s="132"/>
      <c r="AZ1" s="132"/>
      <c r="BA1" s="132"/>
      <c r="BB1" s="132"/>
      <c r="BC1" s="132"/>
      <c r="BD1" s="132"/>
      <c r="BE1" s="132"/>
      <c r="BF1" s="132"/>
      <c r="BG1" s="132"/>
      <c r="BH1" s="132"/>
      <c r="BI1" s="132"/>
      <c r="BJ1" s="132"/>
      <c r="BK1" s="132"/>
      <c r="BL1" s="132"/>
      <c r="BM1" s="132"/>
      <c r="BN1" s="132"/>
      <c r="BO1" s="132"/>
      <c r="BP1" s="132"/>
      <c r="BQ1" s="132"/>
      <c r="BR1" s="132"/>
      <c r="BS1" s="132"/>
      <c r="BT1" s="132"/>
      <c r="BU1" s="132"/>
      <c r="BV1" s="132"/>
      <c r="BW1" s="132"/>
      <c r="BX1" s="132"/>
      <c r="BY1" s="132"/>
      <c r="BZ1" s="132"/>
      <c r="CA1" s="132"/>
      <c r="CB1" s="132"/>
      <c r="CC1" s="132"/>
      <c r="CD1" s="132"/>
      <c r="CE1" s="132"/>
      <c r="CF1" s="132"/>
      <c r="CG1" s="132"/>
      <c r="CH1" s="132"/>
      <c r="CI1" s="132"/>
      <c r="CJ1" s="132"/>
      <c r="CK1" s="132"/>
      <c r="CL1" s="132"/>
      <c r="CM1" s="132"/>
      <c r="CN1" s="132"/>
      <c r="CO1" s="132"/>
      <c r="CP1" s="132"/>
      <c r="CQ1" s="132"/>
      <c r="CR1" s="132"/>
      <c r="CS1" s="132"/>
      <c r="CT1" s="132"/>
      <c r="CU1" s="132"/>
      <c r="CV1" s="132"/>
      <c r="CW1" s="132"/>
      <c r="CX1" s="132"/>
      <c r="CY1" s="132"/>
      <c r="CZ1" s="132"/>
      <c r="DA1" s="132"/>
      <c r="DB1" s="132"/>
      <c r="DC1" s="132"/>
      <c r="DD1" s="132"/>
      <c r="DE1" s="132"/>
      <c r="DF1" s="132"/>
      <c r="DG1" s="132"/>
      <c r="DH1" s="132"/>
      <c r="DI1" s="132"/>
      <c r="DJ1" s="132"/>
      <c r="DK1" s="132"/>
      <c r="DL1" s="132"/>
      <c r="DM1" s="132"/>
      <c r="DN1" s="132"/>
      <c r="DO1" s="132"/>
      <c r="DP1" s="132"/>
      <c r="DQ1" s="132"/>
      <c r="DR1" s="132"/>
      <c r="DS1" s="132"/>
      <c r="DT1" s="132"/>
      <c r="DU1" s="132"/>
      <c r="DV1" s="132"/>
      <c r="DW1" s="132"/>
      <c r="DX1" s="132"/>
      <c r="DY1" s="132"/>
      <c r="DZ1" s="132"/>
      <c r="EA1" s="132"/>
      <c r="EB1" s="132"/>
      <c r="EC1" s="132"/>
      <c r="ED1" s="132"/>
      <c r="EE1" s="132"/>
      <c r="EF1" s="132"/>
      <c r="EG1" s="132"/>
      <c r="EH1" s="132"/>
      <c r="EI1" s="132"/>
      <c r="EJ1" s="132"/>
      <c r="EK1" s="132"/>
      <c r="EL1" s="132"/>
      <c r="EM1" s="132"/>
      <c r="EN1" s="132"/>
      <c r="EO1" s="132"/>
      <c r="EP1" s="132"/>
      <c r="EQ1" s="132"/>
      <c r="ER1" s="132"/>
      <c r="ES1" s="132"/>
      <c r="ET1" s="132"/>
      <c r="EU1" s="132"/>
      <c r="EV1" s="132"/>
      <c r="EW1" s="132"/>
      <c r="EX1" s="132"/>
      <c r="EY1" s="132"/>
      <c r="EZ1" s="132"/>
      <c r="FA1" s="132"/>
      <c r="FB1" s="132"/>
      <c r="FC1" s="132"/>
      <c r="FD1" s="132"/>
      <c r="FE1" s="132"/>
      <c r="FF1" s="132"/>
      <c r="FG1" s="132"/>
      <c r="FH1" s="132"/>
      <c r="FI1" s="132"/>
      <c r="FJ1" s="132"/>
    </row>
    <row r="2" spans="1:166" ht="67.5" customHeight="1" x14ac:dyDescent="0.25">
      <c r="A2" s="901" t="s">
        <v>163</v>
      </c>
      <c r="B2" s="901"/>
      <c r="C2" s="901"/>
      <c r="D2" s="901"/>
      <c r="E2" s="901"/>
      <c r="F2" s="901"/>
      <c r="G2" s="901"/>
      <c r="H2" s="901"/>
      <c r="I2" s="901"/>
      <c r="J2" s="901"/>
      <c r="K2" s="901"/>
      <c r="L2" s="901"/>
      <c r="M2" s="901"/>
      <c r="N2" s="901"/>
      <c r="O2" s="901"/>
      <c r="P2" s="901"/>
      <c r="Q2" s="901"/>
      <c r="R2" s="132"/>
      <c r="S2" s="132"/>
      <c r="T2" s="132"/>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c r="AS2" s="132"/>
      <c r="AT2" s="132"/>
      <c r="AU2" s="132"/>
      <c r="AV2" s="132"/>
      <c r="AW2" s="132"/>
      <c r="AX2" s="132"/>
      <c r="AY2" s="132"/>
      <c r="AZ2" s="132"/>
      <c r="BA2" s="132"/>
      <c r="BB2" s="132"/>
      <c r="BC2" s="132"/>
      <c r="BD2" s="132"/>
      <c r="BE2" s="132"/>
      <c r="BF2" s="132"/>
      <c r="BG2" s="132"/>
      <c r="BH2" s="132"/>
      <c r="BI2" s="132"/>
      <c r="BJ2" s="132"/>
      <c r="BK2" s="132"/>
      <c r="BL2" s="132"/>
      <c r="BM2" s="132"/>
      <c r="BN2" s="132"/>
      <c r="BO2" s="132"/>
      <c r="BP2" s="132"/>
      <c r="BQ2" s="132"/>
      <c r="BR2" s="132"/>
      <c r="BS2" s="132"/>
      <c r="BT2" s="132"/>
      <c r="BU2" s="132"/>
      <c r="BV2" s="132"/>
      <c r="BW2" s="132"/>
      <c r="BX2" s="132"/>
      <c r="BY2" s="132"/>
      <c r="BZ2" s="132"/>
      <c r="CA2" s="132"/>
      <c r="CB2" s="132"/>
      <c r="CC2" s="132"/>
      <c r="CD2" s="132"/>
      <c r="CE2" s="132"/>
      <c r="CF2" s="132"/>
      <c r="CG2" s="132"/>
      <c r="CH2" s="132"/>
      <c r="CI2" s="132"/>
      <c r="CJ2" s="132"/>
      <c r="CK2" s="132"/>
      <c r="CL2" s="132"/>
      <c r="CM2" s="132"/>
      <c r="CN2" s="132"/>
      <c r="CO2" s="132"/>
      <c r="CP2" s="132"/>
      <c r="CQ2" s="132"/>
      <c r="CR2" s="132"/>
      <c r="CS2" s="132"/>
      <c r="CT2" s="132"/>
      <c r="CU2" s="132"/>
      <c r="CV2" s="132"/>
      <c r="CW2" s="132"/>
      <c r="CX2" s="132"/>
      <c r="CY2" s="132"/>
      <c r="CZ2" s="132"/>
      <c r="DA2" s="132"/>
      <c r="DB2" s="132"/>
      <c r="DC2" s="132"/>
      <c r="DD2" s="132"/>
      <c r="DE2" s="132"/>
      <c r="DF2" s="132"/>
      <c r="DG2" s="132"/>
      <c r="DH2" s="132"/>
      <c r="DI2" s="132"/>
      <c r="DJ2" s="132"/>
      <c r="DK2" s="132"/>
      <c r="DL2" s="132"/>
      <c r="DM2" s="132"/>
      <c r="DN2" s="132"/>
      <c r="DO2" s="132"/>
      <c r="DP2" s="132"/>
      <c r="DQ2" s="132"/>
      <c r="DR2" s="132"/>
      <c r="DS2" s="132"/>
      <c r="DT2" s="132"/>
      <c r="DU2" s="132"/>
      <c r="DV2" s="132"/>
      <c r="DW2" s="132"/>
      <c r="DX2" s="132"/>
      <c r="DY2" s="132"/>
      <c r="DZ2" s="132"/>
      <c r="EA2" s="132"/>
      <c r="EB2" s="132"/>
      <c r="EC2" s="132"/>
      <c r="ED2" s="132"/>
      <c r="EE2" s="132"/>
      <c r="EF2" s="132"/>
      <c r="EG2" s="132"/>
      <c r="EH2" s="132"/>
      <c r="EI2" s="132"/>
      <c r="EJ2" s="132"/>
      <c r="EK2" s="132"/>
      <c r="EL2" s="132"/>
      <c r="EM2" s="132"/>
      <c r="EN2" s="132"/>
      <c r="EO2" s="132"/>
      <c r="EP2" s="132"/>
      <c r="EQ2" s="132"/>
      <c r="ER2" s="132"/>
      <c r="ES2" s="132"/>
      <c r="ET2" s="132"/>
      <c r="EU2" s="132"/>
      <c r="EV2" s="132"/>
      <c r="EW2" s="132"/>
      <c r="EX2" s="132"/>
      <c r="EY2" s="132"/>
      <c r="EZ2" s="132"/>
      <c r="FA2" s="132"/>
      <c r="FB2" s="132"/>
      <c r="FC2" s="132"/>
      <c r="FD2" s="132"/>
      <c r="FE2" s="132"/>
      <c r="FF2" s="132"/>
      <c r="FG2" s="132"/>
      <c r="FH2" s="132"/>
      <c r="FI2" s="132"/>
      <c r="FJ2" s="132"/>
    </row>
    <row r="3" spans="1:166" ht="63" customHeight="1" x14ac:dyDescent="0.25">
      <c r="A3" s="903" t="s">
        <v>247</v>
      </c>
      <c r="B3" s="904"/>
      <c r="C3" s="904"/>
      <c r="D3" s="904"/>
      <c r="E3" s="904"/>
      <c r="F3" s="904"/>
      <c r="G3" s="904"/>
      <c r="H3" s="904"/>
      <c r="I3" s="904"/>
      <c r="J3" s="904"/>
      <c r="K3" s="904"/>
      <c r="L3" s="904"/>
      <c r="M3" s="904"/>
      <c r="N3" s="904"/>
      <c r="O3" s="905"/>
      <c r="P3" s="905"/>
      <c r="Q3" s="906"/>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32"/>
      <c r="AX3" s="132"/>
      <c r="AY3" s="132"/>
      <c r="AZ3" s="132"/>
      <c r="BA3" s="132"/>
      <c r="BB3" s="132"/>
      <c r="BC3" s="132"/>
      <c r="BD3" s="132"/>
      <c r="BE3" s="132"/>
      <c r="BF3" s="132"/>
      <c r="BG3" s="132"/>
      <c r="BH3" s="132"/>
      <c r="BI3" s="132"/>
      <c r="BJ3" s="132"/>
      <c r="BK3" s="132"/>
      <c r="BL3" s="132"/>
      <c r="BM3" s="132"/>
      <c r="BN3" s="132"/>
      <c r="BO3" s="132"/>
      <c r="BP3" s="132"/>
      <c r="BQ3" s="132"/>
      <c r="BR3" s="132"/>
      <c r="BS3" s="132"/>
      <c r="BT3" s="132"/>
      <c r="BU3" s="132"/>
      <c r="BV3" s="132"/>
      <c r="BW3" s="132"/>
      <c r="BX3" s="132"/>
      <c r="BY3" s="132"/>
      <c r="BZ3" s="132"/>
      <c r="CA3" s="132"/>
      <c r="CB3" s="132"/>
      <c r="CC3" s="132"/>
      <c r="CD3" s="132"/>
      <c r="CE3" s="132"/>
      <c r="CF3" s="132"/>
      <c r="CG3" s="132"/>
      <c r="CH3" s="132"/>
      <c r="CI3" s="132"/>
      <c r="CJ3" s="132"/>
      <c r="CK3" s="132"/>
      <c r="CL3" s="132"/>
      <c r="CM3" s="132"/>
      <c r="CN3" s="132"/>
      <c r="CO3" s="132"/>
      <c r="CP3" s="132"/>
      <c r="CQ3" s="132"/>
      <c r="CR3" s="132"/>
      <c r="CS3" s="132"/>
      <c r="CT3" s="132"/>
      <c r="CU3" s="132"/>
      <c r="CV3" s="132"/>
      <c r="CW3" s="132"/>
      <c r="CX3" s="132"/>
      <c r="CY3" s="132"/>
      <c r="CZ3" s="132"/>
      <c r="DA3" s="132"/>
      <c r="DB3" s="132"/>
      <c r="DC3" s="132"/>
      <c r="DD3" s="132"/>
      <c r="DE3" s="132"/>
      <c r="DF3" s="132"/>
      <c r="DG3" s="132"/>
      <c r="DH3" s="132"/>
      <c r="DI3" s="132"/>
      <c r="DJ3" s="132"/>
      <c r="DK3" s="132"/>
      <c r="DL3" s="132"/>
      <c r="DM3" s="132"/>
      <c r="DN3" s="132"/>
      <c r="DO3" s="132"/>
      <c r="DP3" s="132"/>
      <c r="DQ3" s="132"/>
      <c r="DR3" s="132"/>
      <c r="DS3" s="132"/>
      <c r="DT3" s="132"/>
      <c r="DU3" s="132"/>
      <c r="DV3" s="132"/>
      <c r="DW3" s="132"/>
      <c r="DX3" s="132"/>
      <c r="DY3" s="132"/>
      <c r="DZ3" s="132"/>
      <c r="EA3" s="132"/>
      <c r="EB3" s="132"/>
      <c r="EC3" s="132"/>
      <c r="ED3" s="132"/>
      <c r="EE3" s="132"/>
      <c r="EF3" s="132"/>
      <c r="EG3" s="132"/>
      <c r="EH3" s="132"/>
      <c r="EI3" s="132"/>
      <c r="EJ3" s="132"/>
      <c r="EK3" s="132"/>
      <c r="EL3" s="132"/>
      <c r="EM3" s="132"/>
      <c r="EN3" s="132"/>
      <c r="EO3" s="132"/>
      <c r="EP3" s="132"/>
      <c r="EQ3" s="132"/>
      <c r="ER3" s="132"/>
      <c r="ES3" s="132"/>
      <c r="ET3" s="132"/>
      <c r="EU3" s="132"/>
      <c r="EV3" s="132"/>
      <c r="EW3" s="132"/>
      <c r="EX3" s="132"/>
      <c r="EY3" s="132"/>
      <c r="EZ3" s="132"/>
      <c r="FA3" s="132"/>
      <c r="FB3" s="132"/>
      <c r="FC3" s="132"/>
      <c r="FD3" s="132"/>
      <c r="FE3" s="132"/>
      <c r="FF3" s="132"/>
      <c r="FG3" s="132"/>
      <c r="FH3" s="132"/>
      <c r="FI3" s="132"/>
      <c r="FJ3" s="132"/>
    </row>
    <row r="4" spans="1:166" ht="21" customHeight="1" x14ac:dyDescent="0.25">
      <c r="A4" s="21"/>
      <c r="B4" s="22"/>
      <c r="C4" s="15"/>
      <c r="D4" s="15"/>
      <c r="E4" s="907" t="s">
        <v>164</v>
      </c>
      <c r="F4" s="923"/>
      <c r="G4" s="923"/>
      <c r="H4" s="923"/>
      <c r="I4" s="923"/>
      <c r="J4" s="923"/>
      <c r="K4" s="923"/>
      <c r="L4" s="923"/>
      <c r="M4" s="923"/>
      <c r="N4" s="924"/>
      <c r="O4" s="602" t="s">
        <v>7</v>
      </c>
      <c r="P4" s="907" t="s">
        <v>165</v>
      </c>
      <c r="Q4" s="908"/>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32"/>
      <c r="AX4" s="132"/>
      <c r="AY4" s="132"/>
      <c r="AZ4" s="132"/>
      <c r="BA4" s="132"/>
      <c r="BB4" s="132"/>
      <c r="BC4" s="132"/>
      <c r="BD4" s="132"/>
      <c r="BE4" s="132"/>
      <c r="BF4" s="132"/>
      <c r="BG4" s="132"/>
      <c r="BH4" s="132"/>
      <c r="BI4" s="132"/>
      <c r="BJ4" s="132"/>
      <c r="BK4" s="132"/>
      <c r="BL4" s="132"/>
      <c r="BM4" s="132"/>
      <c r="BN4" s="132"/>
      <c r="BO4" s="132"/>
      <c r="BP4" s="132"/>
      <c r="BQ4" s="132"/>
      <c r="BR4" s="132"/>
      <c r="BS4" s="132"/>
      <c r="BT4" s="132"/>
      <c r="BU4" s="132"/>
      <c r="BV4" s="132"/>
      <c r="BW4" s="132"/>
      <c r="BX4" s="132"/>
      <c r="BY4" s="132"/>
      <c r="BZ4" s="132"/>
      <c r="CA4" s="132"/>
      <c r="CB4" s="132"/>
      <c r="CC4" s="132"/>
      <c r="CD4" s="132"/>
      <c r="CE4" s="132"/>
      <c r="CF4" s="132"/>
      <c r="CG4" s="132"/>
      <c r="CH4" s="132"/>
      <c r="CI4" s="132"/>
      <c r="CJ4" s="132"/>
      <c r="CK4" s="132"/>
      <c r="CL4" s="132"/>
      <c r="CM4" s="132"/>
      <c r="CN4" s="132"/>
      <c r="CO4" s="132"/>
      <c r="CP4" s="132"/>
      <c r="CQ4" s="132"/>
      <c r="CR4" s="132"/>
      <c r="CS4" s="132"/>
      <c r="CT4" s="132"/>
      <c r="CU4" s="132"/>
      <c r="CV4" s="132"/>
      <c r="CW4" s="132"/>
      <c r="CX4" s="132"/>
      <c r="CY4" s="132"/>
      <c r="CZ4" s="132"/>
      <c r="DA4" s="132"/>
      <c r="DB4" s="132"/>
      <c r="DC4" s="132"/>
      <c r="DD4" s="132"/>
      <c r="DE4" s="132"/>
      <c r="DF4" s="132"/>
      <c r="DG4" s="132"/>
      <c r="DH4" s="132"/>
      <c r="DI4" s="132"/>
      <c r="DJ4" s="132"/>
      <c r="DK4" s="132"/>
      <c r="DL4" s="132"/>
      <c r="DM4" s="132"/>
      <c r="DN4" s="132"/>
      <c r="DO4" s="132"/>
      <c r="DP4" s="132"/>
      <c r="DQ4" s="132"/>
      <c r="DR4" s="132"/>
      <c r="DS4" s="132"/>
      <c r="DT4" s="132"/>
      <c r="DU4" s="132"/>
      <c r="DV4" s="132"/>
      <c r="DW4" s="132"/>
      <c r="DX4" s="132"/>
      <c r="DY4" s="132"/>
      <c r="DZ4" s="132"/>
      <c r="EA4" s="132"/>
      <c r="EB4" s="132"/>
      <c r="EC4" s="132"/>
      <c r="ED4" s="132"/>
      <c r="EE4" s="132"/>
      <c r="EF4" s="132"/>
      <c r="EG4" s="132"/>
      <c r="EH4" s="132"/>
      <c r="EI4" s="132"/>
      <c r="EJ4" s="132"/>
      <c r="EK4" s="132"/>
      <c r="EL4" s="132"/>
      <c r="EM4" s="132"/>
      <c r="EN4" s="132"/>
      <c r="EO4" s="132"/>
      <c r="EP4" s="132"/>
      <c r="EQ4" s="132"/>
      <c r="ER4" s="132"/>
      <c r="ES4" s="132"/>
      <c r="ET4" s="132"/>
      <c r="EU4" s="132"/>
      <c r="EV4" s="132"/>
      <c r="EW4" s="132"/>
      <c r="EX4" s="132"/>
      <c r="EY4" s="132"/>
      <c r="EZ4" s="132"/>
      <c r="FA4" s="132"/>
      <c r="FB4" s="132"/>
      <c r="FC4" s="132"/>
      <c r="FD4" s="132"/>
      <c r="FE4" s="132"/>
      <c r="FF4" s="132"/>
      <c r="FG4" s="132"/>
      <c r="FH4" s="132"/>
      <c r="FI4" s="132"/>
      <c r="FJ4" s="132"/>
    </row>
    <row r="5" spans="1:166" s="4" customFormat="1" ht="39" customHeight="1" x14ac:dyDescent="0.2">
      <c r="A5" s="914" t="s">
        <v>166</v>
      </c>
      <c r="B5" s="914" t="s">
        <v>131</v>
      </c>
      <c r="C5" s="916" t="s">
        <v>1320</v>
      </c>
      <c r="D5" s="918" t="s">
        <v>1321</v>
      </c>
      <c r="E5" s="911" t="s">
        <v>20</v>
      </c>
      <c r="F5" s="911"/>
      <c r="G5" s="911" t="s">
        <v>35</v>
      </c>
      <c r="H5" s="911"/>
      <c r="I5" s="920" t="s">
        <v>167</v>
      </c>
      <c r="J5" s="921"/>
      <c r="K5" s="916" t="s">
        <v>168</v>
      </c>
      <c r="L5" s="922"/>
      <c r="M5" s="916" t="s">
        <v>31</v>
      </c>
      <c r="N5" s="922"/>
      <c r="O5" s="912" t="s">
        <v>169</v>
      </c>
      <c r="P5" s="909" t="s">
        <v>170</v>
      </c>
      <c r="Q5" s="909" t="s">
        <v>171</v>
      </c>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row>
    <row r="6" spans="1:166" s="5" customFormat="1" ht="50.25" customHeight="1" x14ac:dyDescent="0.25">
      <c r="A6" s="915"/>
      <c r="B6" s="915"/>
      <c r="C6" s="917"/>
      <c r="D6" s="919"/>
      <c r="E6" s="11" t="s">
        <v>172</v>
      </c>
      <c r="F6" s="601" t="s">
        <v>173</v>
      </c>
      <c r="G6" s="11" t="s">
        <v>172</v>
      </c>
      <c r="H6" s="601" t="s">
        <v>173</v>
      </c>
      <c r="I6" s="11" t="s">
        <v>172</v>
      </c>
      <c r="J6" s="601" t="s">
        <v>173</v>
      </c>
      <c r="K6" s="11" t="s">
        <v>172</v>
      </c>
      <c r="L6" s="601" t="s">
        <v>173</v>
      </c>
      <c r="M6" s="11" t="s">
        <v>172</v>
      </c>
      <c r="N6" s="601" t="s">
        <v>173</v>
      </c>
      <c r="O6" s="913"/>
      <c r="P6" s="910"/>
      <c r="Q6" s="910"/>
    </row>
    <row r="7" spans="1:166" s="61" customFormat="1" x14ac:dyDescent="0.25">
      <c r="A7" s="56" t="s">
        <v>248</v>
      </c>
      <c r="B7" s="56" t="s">
        <v>162</v>
      </c>
      <c r="C7" s="58">
        <v>2121</v>
      </c>
      <c r="D7" s="336" t="s">
        <v>229</v>
      </c>
      <c r="E7" s="59">
        <v>0.2</v>
      </c>
      <c r="F7" s="204"/>
      <c r="G7" s="59"/>
      <c r="H7" s="204"/>
      <c r="I7" s="59"/>
      <c r="J7" s="59"/>
      <c r="K7" s="59"/>
      <c r="L7" s="59"/>
      <c r="M7" s="59"/>
      <c r="N7" s="59"/>
      <c r="O7" s="59"/>
      <c r="P7" s="63"/>
      <c r="Q7" s="56"/>
    </row>
    <row r="8" spans="1:166" s="61" customFormat="1" x14ac:dyDescent="0.25">
      <c r="A8" s="56" t="s">
        <v>249</v>
      </c>
      <c r="B8" s="62" t="s">
        <v>250</v>
      </c>
      <c r="C8" s="30">
        <v>2057</v>
      </c>
      <c r="D8" s="491" t="s">
        <v>229</v>
      </c>
      <c r="E8" s="60">
        <v>0.1</v>
      </c>
      <c r="F8" s="60"/>
      <c r="G8" s="60"/>
      <c r="H8" s="60"/>
      <c r="I8" s="60"/>
      <c r="J8" s="60"/>
      <c r="K8" s="60"/>
      <c r="L8" s="60"/>
      <c r="M8" s="60"/>
      <c r="N8" s="60"/>
      <c r="O8" s="60"/>
      <c r="P8" s="63"/>
      <c r="Q8" s="56"/>
    </row>
    <row r="9" spans="1:166" s="61" customFormat="1" x14ac:dyDescent="0.25">
      <c r="A9" s="56" t="s">
        <v>251</v>
      </c>
      <c r="B9" s="62" t="s">
        <v>252</v>
      </c>
      <c r="C9" s="30">
        <v>1930</v>
      </c>
      <c r="D9" s="30">
        <v>1080</v>
      </c>
      <c r="E9" s="60"/>
      <c r="F9" s="60"/>
      <c r="G9" s="60">
        <v>0.3</v>
      </c>
      <c r="H9" s="60"/>
      <c r="I9" s="60"/>
      <c r="J9" s="60"/>
      <c r="K9" s="60"/>
      <c r="L9" s="60"/>
      <c r="M9" s="60"/>
      <c r="N9" s="60"/>
      <c r="O9" s="60"/>
      <c r="P9" s="63"/>
      <c r="Q9" s="56"/>
    </row>
    <row r="10" spans="1:166" s="61" customFormat="1" x14ac:dyDescent="0.25">
      <c r="A10" s="67" t="s">
        <v>1333</v>
      </c>
      <c r="B10" s="56" t="s">
        <v>1295</v>
      </c>
      <c r="C10" s="30">
        <v>1694</v>
      </c>
      <c r="D10" s="30">
        <v>1080</v>
      </c>
      <c r="E10" s="60"/>
      <c r="F10" s="60"/>
      <c r="G10" s="60"/>
      <c r="H10" s="60"/>
      <c r="I10" s="60"/>
      <c r="J10" s="60"/>
      <c r="K10" s="60">
        <v>0.1</v>
      </c>
      <c r="L10" s="60"/>
      <c r="M10" s="60"/>
      <c r="N10" s="60"/>
      <c r="O10" s="60"/>
      <c r="P10" s="63"/>
      <c r="Q10" s="56"/>
    </row>
    <row r="11" spans="1:166" s="61" customFormat="1" x14ac:dyDescent="0.25">
      <c r="A11" s="67" t="s">
        <v>254</v>
      </c>
      <c r="B11" s="56" t="s">
        <v>255</v>
      </c>
      <c r="C11" s="30">
        <v>1330</v>
      </c>
      <c r="D11" s="30">
        <v>1080</v>
      </c>
      <c r="E11" s="60"/>
      <c r="F11" s="60"/>
      <c r="G11" s="60">
        <v>0.1</v>
      </c>
      <c r="H11" s="60"/>
      <c r="I11" s="60"/>
      <c r="J11" s="60"/>
      <c r="K11" s="209"/>
      <c r="L11" s="60"/>
      <c r="M11" s="60"/>
      <c r="N11" s="60"/>
      <c r="O11" s="60"/>
      <c r="P11" s="63"/>
      <c r="Q11" s="56"/>
    </row>
    <row r="12" spans="1:166" s="61" customFormat="1" x14ac:dyDescent="0.25">
      <c r="A12" s="67" t="s">
        <v>256</v>
      </c>
      <c r="B12" s="56" t="s">
        <v>143</v>
      </c>
      <c r="C12" s="30">
        <v>965</v>
      </c>
      <c r="D12" s="30">
        <v>1080</v>
      </c>
      <c r="E12" s="60"/>
      <c r="F12" s="60"/>
      <c r="G12" s="60">
        <v>0.2</v>
      </c>
      <c r="H12" s="204"/>
      <c r="I12" s="59"/>
      <c r="J12" s="60"/>
      <c r="K12" s="209"/>
      <c r="L12" s="60"/>
      <c r="M12" s="60"/>
      <c r="N12" s="60"/>
      <c r="O12" s="60"/>
      <c r="P12" s="63"/>
      <c r="Q12" s="56"/>
    </row>
    <row r="13" spans="1:166" s="61" customFormat="1" x14ac:dyDescent="0.25">
      <c r="A13" s="67" t="s">
        <v>257</v>
      </c>
      <c r="B13" s="56" t="s">
        <v>258</v>
      </c>
      <c r="C13" s="30">
        <v>780</v>
      </c>
      <c r="D13" s="30">
        <v>1080</v>
      </c>
      <c r="E13" s="60"/>
      <c r="F13" s="60"/>
      <c r="G13" s="60"/>
      <c r="H13" s="60"/>
      <c r="I13" s="60"/>
      <c r="J13" s="60"/>
      <c r="K13" s="209">
        <v>0.1</v>
      </c>
      <c r="L13" s="60"/>
      <c r="M13" s="60"/>
      <c r="N13" s="60"/>
      <c r="O13" s="60"/>
      <c r="P13" s="63"/>
      <c r="Q13" s="56"/>
    </row>
    <row r="14" spans="1:166" s="61" customFormat="1" x14ac:dyDescent="0.25">
      <c r="A14" s="67" t="s">
        <v>259</v>
      </c>
      <c r="B14" s="56" t="s">
        <v>260</v>
      </c>
      <c r="C14" s="30">
        <v>419</v>
      </c>
      <c r="D14" s="30">
        <v>1080</v>
      </c>
      <c r="E14" s="60"/>
      <c r="F14" s="60"/>
      <c r="G14" s="60"/>
      <c r="H14" s="60"/>
      <c r="I14" s="60"/>
      <c r="J14" s="60"/>
      <c r="K14" s="209">
        <v>0.1</v>
      </c>
      <c r="L14" s="60"/>
      <c r="M14" s="60"/>
      <c r="N14" s="60"/>
      <c r="O14" s="60"/>
      <c r="P14" s="63"/>
      <c r="Q14" s="56"/>
    </row>
    <row r="15" spans="1:166" s="61" customFormat="1" x14ac:dyDescent="0.25">
      <c r="A15" s="67" t="s">
        <v>261</v>
      </c>
      <c r="B15" s="56" t="s">
        <v>262</v>
      </c>
      <c r="C15" s="30">
        <v>236</v>
      </c>
      <c r="D15" s="30">
        <v>1080</v>
      </c>
      <c r="E15" s="60"/>
      <c r="F15" s="60"/>
      <c r="G15" s="60"/>
      <c r="H15" s="60"/>
      <c r="I15" s="60"/>
      <c r="J15" s="60"/>
      <c r="K15" s="209">
        <v>0.2</v>
      </c>
      <c r="L15" s="60"/>
      <c r="M15" s="60"/>
      <c r="N15" s="60"/>
      <c r="O15" s="60"/>
      <c r="P15" s="63"/>
      <c r="Q15" s="56"/>
    </row>
    <row r="16" spans="1:166" s="61" customFormat="1" x14ac:dyDescent="0.25">
      <c r="A16" s="67" t="s">
        <v>1328</v>
      </c>
      <c r="B16" s="56" t="s">
        <v>1329</v>
      </c>
      <c r="C16" s="30">
        <v>54</v>
      </c>
      <c r="D16" s="30">
        <v>1080</v>
      </c>
      <c r="E16" s="60"/>
      <c r="F16" s="60"/>
      <c r="G16" s="60"/>
      <c r="H16" s="60"/>
      <c r="I16" s="60"/>
      <c r="J16" s="60"/>
      <c r="K16" s="209">
        <v>0.1</v>
      </c>
      <c r="L16" s="60"/>
      <c r="M16" s="60"/>
      <c r="N16" s="60"/>
      <c r="O16" s="60"/>
      <c r="P16" s="63">
        <v>0.05</v>
      </c>
      <c r="Q16" s="56" t="s">
        <v>11</v>
      </c>
    </row>
    <row r="17" spans="1:17" s="61" customFormat="1" x14ac:dyDescent="0.25">
      <c r="A17" s="67" t="s">
        <v>263</v>
      </c>
      <c r="B17" s="56" t="s">
        <v>115</v>
      </c>
      <c r="C17" s="30" t="s">
        <v>264</v>
      </c>
      <c r="D17" s="30"/>
      <c r="E17" s="60"/>
      <c r="F17" s="60"/>
      <c r="G17" s="60"/>
      <c r="H17" s="60"/>
      <c r="I17" s="60"/>
      <c r="J17" s="60"/>
      <c r="K17" s="209"/>
      <c r="L17" s="60"/>
      <c r="M17" s="60"/>
      <c r="N17" s="60"/>
      <c r="O17" s="60"/>
      <c r="P17" s="63">
        <v>0.1</v>
      </c>
      <c r="Q17" s="56" t="s">
        <v>11</v>
      </c>
    </row>
    <row r="18" spans="1:17" s="61" customFormat="1" x14ac:dyDescent="0.25">
      <c r="A18" s="67" t="s">
        <v>265</v>
      </c>
      <c r="B18" s="56" t="s">
        <v>266</v>
      </c>
      <c r="C18" s="30" t="s">
        <v>267</v>
      </c>
      <c r="D18" s="30"/>
      <c r="E18" s="60"/>
      <c r="F18" s="60"/>
      <c r="G18" s="60"/>
      <c r="H18" s="60"/>
      <c r="I18" s="60"/>
      <c r="J18" s="60"/>
      <c r="K18" s="209"/>
      <c r="L18" s="60"/>
      <c r="M18" s="60"/>
      <c r="N18" s="60"/>
      <c r="O18" s="60"/>
      <c r="P18" s="63">
        <v>0.1</v>
      </c>
      <c r="Q18" s="56" t="s">
        <v>11</v>
      </c>
    </row>
    <row r="19" spans="1:17" s="61" customFormat="1" x14ac:dyDescent="0.25">
      <c r="A19" s="67" t="s">
        <v>268</v>
      </c>
      <c r="B19" s="56" t="s">
        <v>216</v>
      </c>
      <c r="C19" s="30" t="s">
        <v>269</v>
      </c>
      <c r="D19" s="30"/>
      <c r="E19" s="60"/>
      <c r="F19" s="60"/>
      <c r="G19" s="60"/>
      <c r="H19" s="60"/>
      <c r="I19" s="60"/>
      <c r="J19" s="60"/>
      <c r="K19" s="209"/>
      <c r="L19" s="60"/>
      <c r="M19" s="60"/>
      <c r="N19" s="60"/>
      <c r="O19" s="60"/>
      <c r="P19" s="63">
        <v>5.1400000000000001E-2</v>
      </c>
      <c r="Q19" s="56" t="s">
        <v>11</v>
      </c>
    </row>
    <row r="20" spans="1:17" s="61" customFormat="1" x14ac:dyDescent="0.25">
      <c r="A20" s="67" t="s">
        <v>1330</v>
      </c>
      <c r="B20" s="56" t="s">
        <v>1331</v>
      </c>
      <c r="C20" s="30" t="s">
        <v>1332</v>
      </c>
      <c r="D20" s="30"/>
      <c r="E20" s="60"/>
      <c r="F20" s="60"/>
      <c r="G20" s="60"/>
      <c r="H20" s="60"/>
      <c r="I20" s="60"/>
      <c r="J20" s="60"/>
      <c r="K20" s="209"/>
      <c r="L20" s="60"/>
      <c r="M20" s="60"/>
      <c r="N20" s="60"/>
      <c r="O20" s="60"/>
      <c r="P20" s="63">
        <v>0.1</v>
      </c>
      <c r="Q20" s="56" t="s">
        <v>11</v>
      </c>
    </row>
    <row r="21" spans="1:17" s="61" customFormat="1" x14ac:dyDescent="0.25">
      <c r="A21" s="67" t="s">
        <v>1334</v>
      </c>
      <c r="B21" s="56" t="s">
        <v>1335</v>
      </c>
      <c r="C21" s="30" t="s">
        <v>1336</v>
      </c>
      <c r="D21" s="30"/>
      <c r="E21" s="60"/>
      <c r="F21" s="60"/>
      <c r="G21" s="60"/>
      <c r="H21" s="60"/>
      <c r="I21" s="60"/>
      <c r="J21" s="60"/>
      <c r="K21" s="209"/>
      <c r="L21" s="60"/>
      <c r="M21" s="60"/>
      <c r="N21" s="60"/>
      <c r="O21" s="60"/>
      <c r="P21" s="63">
        <v>4.7E-2</v>
      </c>
      <c r="Q21" s="56" t="s">
        <v>11</v>
      </c>
    </row>
    <row r="22" spans="1:17" s="61" customFormat="1" x14ac:dyDescent="0.25">
      <c r="A22" s="67"/>
      <c r="B22" s="124"/>
      <c r="C22" s="125"/>
      <c r="D22" s="30"/>
      <c r="E22" s="60"/>
      <c r="F22" s="60"/>
      <c r="G22" s="60"/>
      <c r="H22" s="60"/>
      <c r="I22" s="60"/>
      <c r="J22" s="60"/>
      <c r="K22" s="60"/>
      <c r="L22" s="60"/>
      <c r="M22" s="60"/>
      <c r="N22" s="60"/>
      <c r="O22" s="60"/>
      <c r="P22" s="63"/>
      <c r="Q22" s="56"/>
    </row>
    <row r="23" spans="1:17" x14ac:dyDescent="0.25">
      <c r="A23" s="929" t="s">
        <v>188</v>
      </c>
      <c r="B23" s="930"/>
      <c r="C23" s="107"/>
      <c r="D23" s="107"/>
      <c r="E23" s="55"/>
      <c r="F23" s="55">
        <f>SUM(F7:F22)</f>
        <v>0</v>
      </c>
      <c r="G23" s="55"/>
      <c r="H23" s="55">
        <f>SUM(H7:H22)</f>
        <v>0</v>
      </c>
      <c r="I23" s="103"/>
      <c r="J23" s="103">
        <f>SUM(J7:J22)</f>
        <v>0</v>
      </c>
      <c r="K23" s="103"/>
      <c r="L23" s="103">
        <f>SUM(L7:L22)</f>
        <v>0</v>
      </c>
      <c r="M23" s="103"/>
      <c r="N23" s="103">
        <f>SUM(N7:N22)</f>
        <v>0</v>
      </c>
      <c r="O23" s="104"/>
      <c r="P23" s="10"/>
      <c r="Q23" s="10"/>
    </row>
    <row r="24" spans="1:17" x14ac:dyDescent="0.25">
      <c r="A24" s="940" t="s">
        <v>189</v>
      </c>
      <c r="B24" s="941"/>
      <c r="C24" s="107"/>
      <c r="D24" s="107"/>
      <c r="E24" s="942">
        <f>F23+H23+J23+L23+N23</f>
        <v>0</v>
      </c>
      <c r="F24" s="943"/>
      <c r="G24" s="943"/>
      <c r="H24" s="943"/>
      <c r="I24" s="944"/>
      <c r="J24" s="944"/>
      <c r="K24" s="944"/>
      <c r="L24" s="944"/>
      <c r="M24" s="944"/>
      <c r="N24" s="945"/>
      <c r="O24" s="107"/>
      <c r="P24" s="108"/>
      <c r="Q24" s="108"/>
    </row>
    <row r="25" spans="1:17" s="27" customFormat="1" x14ac:dyDescent="0.25">
      <c r="A25" s="929" t="s">
        <v>190</v>
      </c>
      <c r="B25" s="946"/>
      <c r="C25" s="167"/>
      <c r="D25" s="167"/>
      <c r="E25" s="938">
        <f>SUM(E7:F22)</f>
        <v>0.30000000000000004</v>
      </c>
      <c r="F25" s="947"/>
      <c r="G25" s="938">
        <f>SUM(G7:H22)</f>
        <v>0.60000000000000009</v>
      </c>
      <c r="H25" s="947"/>
      <c r="I25" s="938">
        <f>SUM(I7:J22)</f>
        <v>0</v>
      </c>
      <c r="J25" s="939"/>
      <c r="K25" s="938">
        <f>SUM(K7:L22)</f>
        <v>0.6</v>
      </c>
      <c r="L25" s="939"/>
      <c r="M25" s="938">
        <f>SUM(M7:N22)</f>
        <v>0</v>
      </c>
      <c r="N25" s="939"/>
      <c r="O25" s="591">
        <f>SUM(O7:O22)</f>
        <v>0</v>
      </c>
      <c r="P25" s="35"/>
      <c r="Q25" s="31"/>
    </row>
    <row r="26" spans="1:17" s="27" customFormat="1" x14ac:dyDescent="0.25">
      <c r="A26" s="161" t="s">
        <v>191</v>
      </c>
      <c r="B26" s="162">
        <f>E25/(E25+G25+I25+K25)*100</f>
        <v>20.000000000000004</v>
      </c>
      <c r="C26" s="164"/>
      <c r="D26" s="71"/>
      <c r="E26" s="29"/>
      <c r="F26" s="29"/>
      <c r="G26" s="29"/>
      <c r="H26" s="29"/>
      <c r="I26" s="29"/>
      <c r="J26" s="29"/>
      <c r="K26" s="29"/>
      <c r="L26" s="29"/>
      <c r="M26" s="29"/>
      <c r="N26" s="29"/>
      <c r="O26" s="29"/>
      <c r="P26" s="98"/>
      <c r="Q26" s="98"/>
    </row>
    <row r="27" spans="1:17" s="159" customFormat="1" x14ac:dyDescent="0.25">
      <c r="A27" s="310"/>
      <c r="B27" s="310"/>
      <c r="C27" s="2"/>
      <c r="D27" s="2"/>
      <c r="E27" s="2"/>
      <c r="F27" s="2"/>
      <c r="G27" s="2"/>
      <c r="H27" s="2"/>
      <c r="I27" s="2"/>
      <c r="J27" s="2"/>
      <c r="K27" s="2"/>
      <c r="L27" s="2"/>
      <c r="M27" s="2"/>
      <c r="N27" s="2"/>
      <c r="O27" s="2"/>
      <c r="P27" s="310"/>
      <c r="Q27" s="310"/>
    </row>
    <row r="28" spans="1:17" s="159" customFormat="1" x14ac:dyDescent="0.25">
      <c r="A28" s="310"/>
      <c r="B28" s="310"/>
      <c r="C28" s="2"/>
      <c r="D28" s="2"/>
      <c r="E28" s="2"/>
      <c r="F28" s="2"/>
      <c r="G28" s="2"/>
      <c r="H28" s="2"/>
      <c r="I28" s="2"/>
      <c r="J28" s="2"/>
      <c r="K28" s="2"/>
      <c r="L28" s="2"/>
      <c r="M28" s="2"/>
      <c r="N28" s="2"/>
      <c r="O28" s="2"/>
      <c r="P28" s="310"/>
      <c r="Q28" s="310"/>
    </row>
    <row r="29" spans="1:17" s="159" customFormat="1" x14ac:dyDescent="0.25">
      <c r="A29" s="310"/>
      <c r="B29" s="310"/>
      <c r="C29" s="2"/>
      <c r="D29" s="2"/>
      <c r="E29" s="2"/>
      <c r="F29" s="2"/>
      <c r="G29" s="2"/>
      <c r="H29" s="2"/>
      <c r="I29" s="2"/>
      <c r="J29" s="2"/>
      <c r="K29" s="2"/>
      <c r="L29" s="2"/>
      <c r="M29" s="2"/>
      <c r="N29" s="2"/>
      <c r="O29" s="2"/>
      <c r="P29" s="310"/>
      <c r="Q29" s="310"/>
    </row>
    <row r="30" spans="1:17" s="159" customFormat="1" x14ac:dyDescent="0.25">
      <c r="A30" s="310"/>
      <c r="B30" s="310"/>
      <c r="C30" s="2"/>
      <c r="D30" s="2"/>
      <c r="E30" s="2"/>
      <c r="F30" s="2"/>
      <c r="G30" s="2"/>
      <c r="H30" s="2"/>
      <c r="I30" s="2"/>
      <c r="J30" s="2"/>
      <c r="K30" s="2"/>
      <c r="L30" s="2"/>
      <c r="M30" s="2"/>
      <c r="N30" s="2"/>
      <c r="O30" s="2"/>
      <c r="P30" s="310"/>
      <c r="Q30" s="310"/>
    </row>
    <row r="31" spans="1:17" s="159" customFormat="1" x14ac:dyDescent="0.25">
      <c r="A31" s="310"/>
      <c r="B31" s="310"/>
      <c r="C31" s="2"/>
      <c r="D31" s="2"/>
      <c r="E31" s="2"/>
      <c r="F31" s="2"/>
      <c r="G31" s="2"/>
      <c r="H31" s="2"/>
      <c r="I31" s="2"/>
      <c r="J31" s="2"/>
      <c r="K31" s="2"/>
      <c r="L31" s="2"/>
      <c r="M31" s="2"/>
      <c r="N31" s="2"/>
      <c r="O31" s="2"/>
      <c r="P31" s="310"/>
      <c r="Q31" s="310"/>
    </row>
    <row r="32" spans="1:17" s="159" customFormat="1" x14ac:dyDescent="0.25">
      <c r="A32" s="310"/>
      <c r="B32" s="310"/>
      <c r="C32" s="2"/>
      <c r="D32" s="2"/>
      <c r="E32" s="2"/>
      <c r="F32" s="2"/>
      <c r="G32" s="2"/>
      <c r="H32" s="2"/>
      <c r="I32" s="2"/>
      <c r="J32" s="2"/>
      <c r="K32" s="2"/>
      <c r="L32" s="2"/>
      <c r="M32" s="2"/>
      <c r="N32" s="2"/>
      <c r="O32" s="2"/>
      <c r="P32" s="310"/>
      <c r="Q32" s="310"/>
    </row>
    <row r="33" spans="1:17" s="159" customFormat="1" x14ac:dyDescent="0.25">
      <c r="A33" s="310"/>
      <c r="B33" s="310"/>
      <c r="C33" s="2"/>
      <c r="D33" s="2"/>
      <c r="E33" s="2"/>
      <c r="F33" s="2"/>
      <c r="G33" s="2"/>
      <c r="H33" s="2"/>
      <c r="I33" s="2"/>
      <c r="J33" s="2"/>
      <c r="K33" s="2"/>
      <c r="L33" s="2"/>
      <c r="M33" s="2"/>
      <c r="N33" s="2"/>
      <c r="O33" s="2"/>
      <c r="P33" s="310"/>
      <c r="Q33" s="310"/>
    </row>
    <row r="34" spans="1:17" s="159" customFormat="1" x14ac:dyDescent="0.25">
      <c r="A34" s="310"/>
      <c r="B34" s="310"/>
      <c r="C34" s="2"/>
      <c r="D34" s="2"/>
      <c r="E34" s="2"/>
      <c r="F34" s="2"/>
      <c r="G34" s="2"/>
      <c r="H34" s="2"/>
      <c r="I34" s="2"/>
      <c r="J34" s="2"/>
      <c r="K34" s="2"/>
      <c r="L34" s="2"/>
      <c r="M34" s="2"/>
      <c r="N34" s="2"/>
      <c r="O34" s="2"/>
      <c r="P34" s="310"/>
      <c r="Q34" s="310"/>
    </row>
    <row r="35" spans="1:17" s="159" customFormat="1" x14ac:dyDescent="0.25">
      <c r="A35" s="310"/>
      <c r="B35" s="310"/>
      <c r="C35" s="2"/>
      <c r="D35" s="2"/>
      <c r="E35" s="2"/>
      <c r="F35" s="2"/>
      <c r="G35" s="2"/>
      <c r="H35" s="2"/>
      <c r="I35" s="2"/>
      <c r="J35" s="2"/>
      <c r="K35" s="2"/>
      <c r="L35" s="2"/>
      <c r="M35" s="2"/>
      <c r="N35" s="2"/>
      <c r="O35" s="2"/>
    </row>
    <row r="36" spans="1:17" s="159" customFormat="1" x14ac:dyDescent="0.25">
      <c r="A36" s="310" t="s">
        <v>235</v>
      </c>
      <c r="B36" s="310"/>
      <c r="C36" s="2"/>
      <c r="D36" s="2"/>
      <c r="E36" s="2"/>
      <c r="F36" s="2"/>
      <c r="G36" s="2"/>
      <c r="H36" s="2"/>
      <c r="I36" s="2"/>
      <c r="J36" s="2"/>
      <c r="K36" s="2"/>
      <c r="L36" s="2"/>
      <c r="M36" s="2"/>
      <c r="N36" s="2"/>
      <c r="O36" s="2"/>
    </row>
    <row r="37" spans="1:17" s="159" customFormat="1" x14ac:dyDescent="0.25">
      <c r="A37" s="310"/>
      <c r="B37" s="310"/>
      <c r="C37" s="2"/>
      <c r="D37" s="2"/>
      <c r="E37" s="2"/>
      <c r="F37" s="2"/>
      <c r="G37" s="2"/>
      <c r="H37" s="2"/>
      <c r="I37" s="2"/>
      <c r="J37" s="2"/>
      <c r="K37" s="2"/>
      <c r="L37" s="2"/>
      <c r="M37" s="2"/>
      <c r="N37" s="2"/>
      <c r="O37" s="2"/>
    </row>
    <row r="38" spans="1:17" s="159" customFormat="1" x14ac:dyDescent="0.25">
      <c r="A38" s="310"/>
      <c r="B38" s="310"/>
      <c r="C38" s="2"/>
      <c r="D38" s="2"/>
      <c r="E38" s="2"/>
      <c r="F38" s="2"/>
      <c r="G38" s="2"/>
      <c r="H38" s="2"/>
      <c r="I38" s="2"/>
      <c r="J38" s="2"/>
      <c r="K38" s="2"/>
      <c r="L38" s="2"/>
      <c r="M38" s="2"/>
      <c r="N38" s="2"/>
      <c r="O38" s="2"/>
    </row>
    <row r="39" spans="1:17" s="159" customFormat="1" x14ac:dyDescent="0.25">
      <c r="A39" s="310"/>
      <c r="B39" s="310"/>
      <c r="C39" s="2"/>
      <c r="D39" s="2"/>
      <c r="E39" s="2"/>
      <c r="F39" s="2"/>
      <c r="G39" s="2"/>
      <c r="H39" s="2"/>
      <c r="I39" s="2"/>
      <c r="J39" s="2"/>
      <c r="K39" s="2"/>
      <c r="L39" s="2"/>
      <c r="M39" s="2"/>
      <c r="N39" s="2"/>
      <c r="O39" s="2"/>
    </row>
    <row r="40" spans="1:17" s="159" customFormat="1" x14ac:dyDescent="0.25">
      <c r="A40" s="310"/>
      <c r="B40" s="310"/>
      <c r="C40" s="2"/>
      <c r="D40" s="2"/>
      <c r="E40" s="2"/>
      <c r="F40" s="2"/>
      <c r="G40" s="2"/>
      <c r="H40" s="2"/>
      <c r="I40" s="2"/>
      <c r="J40" s="2"/>
      <c r="K40" s="2"/>
      <c r="L40" s="2"/>
      <c r="M40" s="2"/>
      <c r="N40" s="2"/>
      <c r="O40" s="2"/>
    </row>
    <row r="41" spans="1:17" s="159" customFormat="1" x14ac:dyDescent="0.25">
      <c r="A41" s="310"/>
      <c r="B41" s="310"/>
      <c r="C41" s="2"/>
      <c r="D41" s="2"/>
      <c r="E41" s="2"/>
      <c r="F41" s="2"/>
      <c r="G41" s="2"/>
      <c r="H41" s="2"/>
      <c r="I41" s="2"/>
      <c r="J41" s="2"/>
      <c r="K41" s="2"/>
      <c r="L41" s="2"/>
      <c r="M41" s="2"/>
      <c r="N41" s="2"/>
      <c r="O41" s="2"/>
    </row>
    <row r="42" spans="1:17" s="159" customFormat="1" x14ac:dyDescent="0.25">
      <c r="A42" s="310"/>
      <c r="B42" s="310"/>
      <c r="C42" s="2"/>
      <c r="D42" s="2"/>
      <c r="E42" s="2"/>
      <c r="F42" s="2"/>
      <c r="G42" s="2"/>
      <c r="H42" s="2"/>
      <c r="I42" s="2"/>
      <c r="J42" s="2"/>
      <c r="K42" s="2"/>
      <c r="L42" s="2"/>
      <c r="M42" s="2"/>
      <c r="N42" s="2"/>
      <c r="O42" s="2"/>
    </row>
    <row r="43" spans="1:17" s="159" customFormat="1" x14ac:dyDescent="0.25">
      <c r="A43" s="310"/>
      <c r="B43" s="310"/>
      <c r="C43" s="2"/>
      <c r="D43" s="2"/>
      <c r="E43" s="2"/>
      <c r="F43" s="2"/>
      <c r="G43" s="2"/>
      <c r="H43" s="2"/>
      <c r="I43" s="2"/>
      <c r="J43" s="2"/>
      <c r="K43" s="2"/>
      <c r="L43" s="2"/>
      <c r="M43" s="2"/>
      <c r="N43" s="2"/>
      <c r="O43" s="2"/>
    </row>
    <row r="44" spans="1:17" s="159" customFormat="1" x14ac:dyDescent="0.25">
      <c r="A44" s="310"/>
      <c r="B44" s="310"/>
      <c r="C44" s="2"/>
      <c r="D44" s="2"/>
      <c r="E44" s="2"/>
      <c r="F44" s="2"/>
      <c r="G44" s="2"/>
      <c r="H44" s="2"/>
      <c r="I44" s="2"/>
      <c r="J44" s="2"/>
      <c r="K44" s="2"/>
      <c r="L44" s="2"/>
      <c r="M44" s="2"/>
      <c r="N44" s="2"/>
      <c r="O44" s="2"/>
    </row>
    <row r="45" spans="1:17" s="159" customFormat="1" x14ac:dyDescent="0.25">
      <c r="A45" s="310"/>
      <c r="B45" s="310"/>
      <c r="C45" s="2"/>
      <c r="D45" s="2"/>
      <c r="E45" s="2"/>
      <c r="F45" s="2"/>
      <c r="G45" s="2"/>
      <c r="H45" s="2"/>
      <c r="I45" s="2"/>
      <c r="J45" s="2"/>
      <c r="K45" s="2"/>
      <c r="L45" s="2"/>
      <c r="M45" s="2"/>
      <c r="N45" s="2"/>
      <c r="O45" s="2"/>
    </row>
    <row r="46" spans="1:17" s="159" customFormat="1" x14ac:dyDescent="0.25">
      <c r="A46" s="310"/>
      <c r="B46" s="310"/>
      <c r="C46" s="2"/>
      <c r="D46" s="2"/>
      <c r="E46" s="2"/>
      <c r="F46" s="2"/>
      <c r="G46" s="2"/>
      <c r="H46" s="2"/>
      <c r="I46" s="2"/>
      <c r="J46" s="2"/>
      <c r="K46" s="2"/>
      <c r="L46" s="2"/>
      <c r="M46" s="2"/>
      <c r="N46" s="2"/>
      <c r="O46" s="2"/>
    </row>
    <row r="47" spans="1:17" s="159" customFormat="1" x14ac:dyDescent="0.25">
      <c r="A47" s="310"/>
      <c r="B47" s="310"/>
      <c r="C47" s="2"/>
      <c r="D47" s="2"/>
      <c r="E47" s="2"/>
      <c r="F47" s="2"/>
      <c r="G47" s="2"/>
      <c r="H47" s="2"/>
      <c r="I47" s="2"/>
      <c r="J47" s="2"/>
      <c r="K47" s="2"/>
      <c r="L47" s="2"/>
      <c r="M47" s="2"/>
      <c r="N47" s="2"/>
      <c r="O47" s="2"/>
    </row>
    <row r="48" spans="1:17" s="159" customFormat="1" x14ac:dyDescent="0.25">
      <c r="A48" s="310"/>
      <c r="B48" s="310"/>
      <c r="C48" s="2"/>
      <c r="D48" s="2"/>
      <c r="E48" s="2"/>
      <c r="F48" s="2"/>
      <c r="G48" s="2"/>
      <c r="H48" s="2"/>
      <c r="I48" s="2"/>
      <c r="J48" s="2"/>
      <c r="K48" s="2"/>
      <c r="L48" s="2"/>
      <c r="M48" s="2"/>
      <c r="N48" s="2"/>
      <c r="O48" s="2"/>
    </row>
    <row r="49" spans="1:15" s="159" customFormat="1" x14ac:dyDescent="0.25">
      <c r="A49" s="310"/>
      <c r="B49" s="310"/>
      <c r="C49" s="2"/>
      <c r="D49" s="2"/>
      <c r="E49" s="2"/>
      <c r="F49" s="2"/>
      <c r="G49" s="2"/>
      <c r="H49" s="2"/>
      <c r="I49" s="2"/>
      <c r="J49" s="2"/>
      <c r="K49" s="2"/>
      <c r="L49" s="2"/>
      <c r="M49" s="2"/>
      <c r="N49" s="2"/>
      <c r="O49" s="2"/>
    </row>
    <row r="50" spans="1:15" s="159" customFormat="1" x14ac:dyDescent="0.25">
      <c r="A50" s="310"/>
      <c r="B50" s="310"/>
      <c r="C50" s="2"/>
      <c r="D50" s="2"/>
      <c r="E50" s="2"/>
      <c r="F50" s="2"/>
      <c r="G50" s="2"/>
      <c r="H50" s="2"/>
      <c r="I50" s="2"/>
      <c r="J50" s="2"/>
      <c r="K50" s="2"/>
      <c r="L50" s="2"/>
      <c r="M50" s="2"/>
      <c r="N50" s="2"/>
      <c r="O50" s="2"/>
    </row>
    <row r="51" spans="1:15" s="159" customFormat="1" x14ac:dyDescent="0.25">
      <c r="C51" s="2"/>
      <c r="D51" s="2"/>
      <c r="E51" s="2"/>
      <c r="F51" s="2"/>
      <c r="G51" s="2"/>
      <c r="H51" s="2"/>
      <c r="I51" s="2"/>
      <c r="J51" s="2"/>
      <c r="K51" s="2"/>
      <c r="L51" s="2"/>
      <c r="M51" s="2"/>
      <c r="N51" s="2"/>
      <c r="O51" s="2"/>
    </row>
    <row r="52" spans="1:15" s="307" customFormat="1" x14ac:dyDescent="0.25">
      <c r="C52" s="2"/>
      <c r="D52" s="2"/>
      <c r="E52" s="2"/>
      <c r="F52" s="2"/>
      <c r="G52" s="2"/>
      <c r="H52" s="2"/>
      <c r="I52" s="2"/>
      <c r="J52" s="2"/>
      <c r="K52" s="2"/>
      <c r="L52" s="2"/>
      <c r="M52" s="2"/>
      <c r="N52" s="2"/>
      <c r="O52" s="2"/>
    </row>
    <row r="53" spans="1:15" s="307" customFormat="1" x14ac:dyDescent="0.25">
      <c r="C53" s="2"/>
      <c r="D53" s="2"/>
      <c r="E53" s="2"/>
      <c r="F53" s="2"/>
      <c r="G53" s="2"/>
      <c r="H53" s="2"/>
      <c r="I53" s="2"/>
      <c r="J53" s="2"/>
      <c r="K53" s="2"/>
      <c r="L53" s="2"/>
      <c r="M53" s="2"/>
      <c r="N53" s="2"/>
      <c r="O53" s="2"/>
    </row>
    <row r="54" spans="1:15" s="307" customFormat="1" x14ac:dyDescent="0.25">
      <c r="C54" s="2"/>
      <c r="D54" s="2"/>
      <c r="E54" s="2"/>
      <c r="F54" s="2"/>
      <c r="G54" s="2"/>
      <c r="H54" s="2"/>
      <c r="I54" s="2"/>
      <c r="J54" s="2"/>
      <c r="K54" s="2"/>
      <c r="L54" s="2"/>
      <c r="M54" s="2"/>
      <c r="N54" s="2"/>
      <c r="O54" s="2"/>
    </row>
    <row r="55" spans="1:15" s="307" customFormat="1" x14ac:dyDescent="0.25">
      <c r="C55" s="2"/>
      <c r="D55" s="2"/>
      <c r="E55" s="2"/>
      <c r="F55" s="2"/>
      <c r="G55" s="2"/>
      <c r="H55" s="2"/>
      <c r="I55" s="2"/>
      <c r="J55" s="2"/>
      <c r="K55" s="2"/>
      <c r="L55" s="2"/>
      <c r="M55" s="2"/>
      <c r="N55" s="2"/>
      <c r="O55" s="2"/>
    </row>
    <row r="56" spans="1:15" s="307" customFormat="1" x14ac:dyDescent="0.25">
      <c r="C56" s="2"/>
      <c r="D56" s="2"/>
      <c r="E56" s="2"/>
      <c r="F56" s="2"/>
      <c r="G56" s="2"/>
      <c r="H56" s="2"/>
      <c r="I56" s="2"/>
      <c r="J56" s="2"/>
      <c r="K56" s="2"/>
      <c r="L56" s="2"/>
      <c r="M56" s="2"/>
      <c r="N56" s="2"/>
      <c r="O56" s="2"/>
    </row>
    <row r="57" spans="1:15" s="307" customFormat="1" x14ac:dyDescent="0.25">
      <c r="C57" s="2"/>
      <c r="D57" s="2"/>
      <c r="E57" s="2"/>
      <c r="F57" s="2"/>
      <c r="G57" s="2"/>
      <c r="H57" s="2"/>
      <c r="I57" s="2"/>
      <c r="J57" s="2"/>
      <c r="K57" s="2"/>
      <c r="L57" s="2"/>
      <c r="M57" s="2"/>
      <c r="N57" s="2"/>
      <c r="O57" s="2"/>
    </row>
    <row r="58" spans="1:15" s="307" customFormat="1" x14ac:dyDescent="0.25">
      <c r="C58" s="2"/>
      <c r="D58" s="2"/>
      <c r="E58" s="2"/>
      <c r="F58" s="2"/>
      <c r="G58" s="2"/>
      <c r="H58" s="2"/>
      <c r="I58" s="2"/>
      <c r="J58" s="2"/>
      <c r="K58" s="2"/>
      <c r="L58" s="2"/>
      <c r="M58" s="2"/>
      <c r="N58" s="2"/>
      <c r="O58" s="2"/>
    </row>
    <row r="59" spans="1:15" s="307" customFormat="1" x14ac:dyDescent="0.25">
      <c r="C59" s="2"/>
      <c r="D59" s="2"/>
      <c r="E59" s="2"/>
      <c r="F59" s="2"/>
      <c r="G59" s="2"/>
      <c r="H59" s="2"/>
      <c r="I59" s="2"/>
      <c r="J59" s="2"/>
      <c r="K59" s="2"/>
      <c r="L59" s="2"/>
      <c r="M59" s="2"/>
      <c r="N59" s="2"/>
      <c r="O59" s="2"/>
    </row>
    <row r="60" spans="1:15" s="307" customFormat="1" x14ac:dyDescent="0.25">
      <c r="C60" s="2"/>
      <c r="D60" s="2"/>
      <c r="E60" s="2"/>
      <c r="F60" s="2"/>
      <c r="G60" s="2"/>
      <c r="H60" s="2"/>
      <c r="I60" s="2"/>
      <c r="J60" s="2"/>
      <c r="K60" s="2"/>
      <c r="L60" s="2"/>
      <c r="M60" s="2"/>
      <c r="N60" s="2"/>
      <c r="O60" s="2"/>
    </row>
    <row r="61" spans="1:15" s="307" customFormat="1" x14ac:dyDescent="0.25">
      <c r="C61" s="2"/>
      <c r="D61" s="2"/>
      <c r="E61" s="2"/>
      <c r="F61" s="2"/>
      <c r="G61" s="2"/>
      <c r="H61" s="2"/>
      <c r="I61" s="2"/>
      <c r="J61" s="2"/>
      <c r="K61" s="2"/>
      <c r="L61" s="2"/>
      <c r="M61" s="2"/>
      <c r="N61" s="2"/>
      <c r="O61" s="2"/>
    </row>
    <row r="62" spans="1:15" s="307" customFormat="1" x14ac:dyDescent="0.25">
      <c r="C62" s="2"/>
      <c r="D62" s="2"/>
      <c r="E62" s="2"/>
      <c r="F62" s="2"/>
      <c r="G62" s="2"/>
      <c r="H62" s="2"/>
      <c r="I62" s="2"/>
      <c r="J62" s="2"/>
      <c r="K62" s="2"/>
      <c r="L62" s="2"/>
      <c r="M62" s="2"/>
      <c r="N62" s="2"/>
      <c r="O62" s="2"/>
    </row>
    <row r="63" spans="1:15" s="307" customFormat="1" x14ac:dyDescent="0.25">
      <c r="C63" s="2"/>
      <c r="D63" s="2"/>
      <c r="E63" s="2"/>
      <c r="F63" s="2"/>
      <c r="G63" s="2"/>
      <c r="H63" s="2"/>
      <c r="I63" s="2"/>
      <c r="J63" s="2"/>
      <c r="K63" s="2"/>
      <c r="L63" s="2"/>
      <c r="M63" s="2"/>
      <c r="N63" s="2"/>
      <c r="O63" s="2"/>
    </row>
    <row r="64" spans="1:15" s="307" customFormat="1" x14ac:dyDescent="0.25">
      <c r="C64" s="2"/>
      <c r="D64" s="2"/>
      <c r="E64" s="2"/>
      <c r="F64" s="2"/>
      <c r="G64" s="2"/>
      <c r="H64" s="2"/>
      <c r="I64" s="2"/>
      <c r="J64" s="2"/>
      <c r="K64" s="2"/>
      <c r="L64" s="2"/>
      <c r="M64" s="2"/>
      <c r="N64" s="2"/>
      <c r="O64" s="2"/>
    </row>
    <row r="65" spans="3:15" s="307" customFormat="1" x14ac:dyDescent="0.25">
      <c r="C65" s="2"/>
      <c r="D65" s="2"/>
      <c r="E65" s="2"/>
      <c r="F65" s="2"/>
      <c r="G65" s="2"/>
      <c r="H65" s="2"/>
      <c r="I65" s="2"/>
      <c r="J65" s="2"/>
      <c r="K65" s="2"/>
      <c r="L65" s="2"/>
      <c r="M65" s="2"/>
      <c r="N65" s="2"/>
      <c r="O65" s="2"/>
    </row>
    <row r="66" spans="3:15" s="307" customFormat="1" x14ac:dyDescent="0.25">
      <c r="C66" s="2"/>
      <c r="D66" s="2"/>
      <c r="E66" s="2"/>
      <c r="F66" s="2"/>
      <c r="G66" s="2"/>
      <c r="H66" s="2"/>
      <c r="I66" s="2"/>
      <c r="J66" s="2"/>
      <c r="K66" s="2"/>
      <c r="L66" s="2"/>
      <c r="M66" s="2"/>
      <c r="N66" s="2"/>
      <c r="O66" s="2"/>
    </row>
    <row r="67" spans="3:15" s="307" customFormat="1" x14ac:dyDescent="0.25">
      <c r="C67" s="2"/>
      <c r="D67" s="2"/>
      <c r="E67" s="2"/>
      <c r="F67" s="2"/>
      <c r="G67" s="2"/>
      <c r="H67" s="2"/>
      <c r="I67" s="2"/>
      <c r="J67" s="2"/>
      <c r="K67" s="2"/>
      <c r="L67" s="2"/>
      <c r="M67" s="2"/>
      <c r="N67" s="2"/>
      <c r="O67" s="2"/>
    </row>
    <row r="68" spans="3:15" s="307" customFormat="1" x14ac:dyDescent="0.25">
      <c r="C68" s="2"/>
      <c r="D68" s="2"/>
      <c r="E68" s="2"/>
      <c r="F68" s="2"/>
      <c r="G68" s="2"/>
      <c r="H68" s="2"/>
      <c r="I68" s="2"/>
      <c r="J68" s="2"/>
      <c r="K68" s="2"/>
      <c r="L68" s="2"/>
      <c r="M68" s="2"/>
      <c r="N68" s="2"/>
      <c r="O68" s="2"/>
    </row>
    <row r="69" spans="3:15" s="307" customFormat="1" x14ac:dyDescent="0.25">
      <c r="C69" s="2"/>
      <c r="D69" s="2"/>
      <c r="E69" s="2"/>
      <c r="F69" s="2"/>
      <c r="G69" s="2"/>
      <c r="H69" s="2"/>
      <c r="I69" s="2"/>
      <c r="J69" s="2"/>
      <c r="K69" s="2"/>
      <c r="L69" s="2"/>
      <c r="M69" s="2"/>
      <c r="N69" s="2"/>
      <c r="O69" s="2"/>
    </row>
    <row r="70" spans="3:15" s="307" customFormat="1" x14ac:dyDescent="0.25">
      <c r="C70" s="2"/>
      <c r="D70" s="2"/>
      <c r="E70" s="2"/>
      <c r="F70" s="2"/>
      <c r="G70" s="2"/>
      <c r="H70" s="2"/>
      <c r="I70" s="2"/>
      <c r="J70" s="2"/>
      <c r="K70" s="2"/>
      <c r="L70" s="2"/>
      <c r="M70" s="2"/>
      <c r="N70" s="2"/>
      <c r="O70" s="2"/>
    </row>
    <row r="71" spans="3:15" s="307" customFormat="1" x14ac:dyDescent="0.25">
      <c r="C71" s="2"/>
      <c r="D71" s="2"/>
      <c r="E71" s="2"/>
      <c r="F71" s="2"/>
      <c r="G71" s="2"/>
      <c r="H71" s="2"/>
      <c r="I71" s="2"/>
      <c r="J71" s="2"/>
      <c r="K71" s="2"/>
      <c r="L71" s="2"/>
      <c r="M71" s="2"/>
      <c r="N71" s="2"/>
      <c r="O71" s="2"/>
    </row>
    <row r="72" spans="3:15" s="307" customFormat="1" x14ac:dyDescent="0.25">
      <c r="C72" s="2"/>
      <c r="D72" s="2"/>
      <c r="E72" s="2"/>
      <c r="F72" s="2"/>
      <c r="G72" s="2"/>
      <c r="H72" s="2"/>
      <c r="I72" s="2"/>
      <c r="J72" s="2"/>
      <c r="K72" s="2"/>
      <c r="L72" s="2"/>
      <c r="M72" s="2"/>
      <c r="N72" s="2"/>
      <c r="O72" s="2"/>
    </row>
    <row r="73" spans="3:15" s="307" customFormat="1" x14ac:dyDescent="0.25">
      <c r="C73" s="2"/>
      <c r="D73" s="2"/>
      <c r="E73" s="2"/>
      <c r="F73" s="2"/>
      <c r="G73" s="2"/>
      <c r="H73" s="2"/>
      <c r="I73" s="2"/>
      <c r="J73" s="2"/>
      <c r="K73" s="2"/>
      <c r="L73" s="2"/>
      <c r="M73" s="2"/>
      <c r="N73" s="2"/>
      <c r="O73" s="2"/>
    </row>
    <row r="74" spans="3:15" s="307" customFormat="1" x14ac:dyDescent="0.25">
      <c r="C74" s="2"/>
      <c r="D74" s="2"/>
      <c r="E74" s="2"/>
      <c r="F74" s="2"/>
      <c r="G74" s="2"/>
      <c r="H74" s="2"/>
      <c r="I74" s="2"/>
      <c r="J74" s="2"/>
      <c r="K74" s="2"/>
      <c r="L74" s="2"/>
      <c r="M74" s="2"/>
      <c r="N74" s="2"/>
      <c r="O74" s="2"/>
    </row>
    <row r="75" spans="3:15" s="307" customFormat="1" x14ac:dyDescent="0.25">
      <c r="C75" s="2"/>
      <c r="D75" s="2"/>
      <c r="E75" s="2"/>
      <c r="F75" s="2"/>
      <c r="G75" s="2"/>
      <c r="H75" s="2"/>
      <c r="I75" s="2"/>
      <c r="J75" s="2"/>
      <c r="K75" s="2"/>
      <c r="L75" s="2"/>
      <c r="M75" s="2"/>
      <c r="N75" s="2"/>
      <c r="O75" s="2"/>
    </row>
    <row r="76" spans="3:15" s="307" customFormat="1" x14ac:dyDescent="0.25">
      <c r="C76" s="2"/>
      <c r="D76" s="2"/>
      <c r="E76" s="2"/>
      <c r="F76" s="2"/>
      <c r="G76" s="2"/>
      <c r="H76" s="2"/>
      <c r="I76" s="2"/>
      <c r="J76" s="2"/>
      <c r="K76" s="2"/>
      <c r="L76" s="2"/>
      <c r="M76" s="2"/>
      <c r="N76" s="2"/>
      <c r="O76" s="2"/>
    </row>
    <row r="77" spans="3:15" s="307" customFormat="1" x14ac:dyDescent="0.25">
      <c r="C77" s="2"/>
      <c r="D77" s="2"/>
      <c r="E77" s="2"/>
      <c r="F77" s="2"/>
      <c r="G77" s="2"/>
      <c r="H77" s="2"/>
      <c r="I77" s="2"/>
      <c r="J77" s="2"/>
      <c r="K77" s="2"/>
      <c r="L77" s="2"/>
      <c r="M77" s="2"/>
      <c r="N77" s="2"/>
      <c r="O77" s="2"/>
    </row>
    <row r="78" spans="3:15" s="307" customFormat="1" x14ac:dyDescent="0.25">
      <c r="C78" s="2"/>
      <c r="D78" s="2"/>
      <c r="E78" s="2"/>
      <c r="F78" s="2"/>
      <c r="G78" s="2"/>
      <c r="H78" s="2"/>
      <c r="I78" s="2"/>
      <c r="J78" s="2"/>
      <c r="K78" s="2"/>
      <c r="L78" s="2"/>
      <c r="M78" s="2"/>
      <c r="N78" s="2"/>
      <c r="O78" s="2"/>
    </row>
    <row r="79" spans="3:15" s="307" customFormat="1" x14ac:dyDescent="0.25">
      <c r="C79" s="2"/>
      <c r="D79" s="2"/>
      <c r="E79" s="2"/>
      <c r="F79" s="2"/>
      <c r="G79" s="2"/>
      <c r="H79" s="2"/>
      <c r="I79" s="2"/>
      <c r="J79" s="2"/>
      <c r="K79" s="2"/>
      <c r="L79" s="2"/>
      <c r="M79" s="2"/>
      <c r="N79" s="2"/>
      <c r="O79" s="2"/>
    </row>
    <row r="80" spans="3:15" s="307" customFormat="1" x14ac:dyDescent="0.25">
      <c r="C80" s="2"/>
      <c r="D80" s="2"/>
      <c r="E80" s="2"/>
      <c r="F80" s="2"/>
      <c r="G80" s="2"/>
      <c r="H80" s="2"/>
      <c r="I80" s="2"/>
      <c r="J80" s="2"/>
      <c r="K80" s="2"/>
      <c r="L80" s="2"/>
      <c r="M80" s="2"/>
      <c r="N80" s="2"/>
      <c r="O80" s="2"/>
    </row>
    <row r="81" spans="3:15" s="307" customFormat="1" x14ac:dyDescent="0.25">
      <c r="C81" s="2"/>
      <c r="D81" s="2"/>
      <c r="E81" s="2"/>
      <c r="F81" s="2"/>
      <c r="G81" s="2"/>
      <c r="H81" s="2"/>
      <c r="I81" s="2"/>
      <c r="J81" s="2"/>
      <c r="K81" s="2"/>
      <c r="L81" s="2"/>
      <c r="M81" s="2"/>
      <c r="N81" s="2"/>
      <c r="O81" s="2"/>
    </row>
    <row r="82" spans="3:15" s="307" customFormat="1" x14ac:dyDescent="0.25">
      <c r="C82" s="2"/>
      <c r="D82" s="2"/>
      <c r="E82" s="2"/>
      <c r="F82" s="2"/>
      <c r="G82" s="2"/>
      <c r="H82" s="2"/>
      <c r="I82" s="2"/>
      <c r="J82" s="2"/>
      <c r="K82" s="2"/>
      <c r="L82" s="2"/>
      <c r="M82" s="2"/>
      <c r="N82" s="2"/>
      <c r="O82" s="2"/>
    </row>
    <row r="83" spans="3:15" s="307" customFormat="1" x14ac:dyDescent="0.25">
      <c r="C83" s="2"/>
      <c r="D83" s="2"/>
      <c r="E83" s="2"/>
      <c r="F83" s="2"/>
      <c r="G83" s="2"/>
      <c r="H83" s="2"/>
      <c r="I83" s="2"/>
      <c r="J83" s="2"/>
      <c r="K83" s="2"/>
      <c r="L83" s="2"/>
      <c r="M83" s="2"/>
      <c r="N83" s="2"/>
      <c r="O83" s="2"/>
    </row>
    <row r="84" spans="3:15" s="307" customFormat="1" x14ac:dyDescent="0.25">
      <c r="C84" s="2"/>
      <c r="D84" s="2"/>
      <c r="E84" s="2"/>
      <c r="F84" s="2"/>
      <c r="G84" s="2"/>
      <c r="H84" s="2"/>
      <c r="I84" s="2"/>
      <c r="J84" s="2"/>
      <c r="K84" s="2"/>
      <c r="L84" s="2"/>
      <c r="M84" s="2"/>
      <c r="N84" s="2"/>
      <c r="O84" s="2"/>
    </row>
    <row r="85" spans="3:15" s="307" customFormat="1" x14ac:dyDescent="0.25">
      <c r="C85" s="2"/>
      <c r="D85" s="2"/>
      <c r="E85" s="2"/>
      <c r="F85" s="2"/>
      <c r="G85" s="2"/>
      <c r="H85" s="2"/>
      <c r="I85" s="2"/>
      <c r="J85" s="2"/>
      <c r="K85" s="2"/>
      <c r="L85" s="2"/>
      <c r="M85" s="2"/>
      <c r="N85" s="2"/>
      <c r="O85" s="2"/>
    </row>
    <row r="86" spans="3:15" s="307" customFormat="1" x14ac:dyDescent="0.25">
      <c r="C86" s="2"/>
      <c r="D86" s="2"/>
      <c r="E86" s="2"/>
      <c r="F86" s="2"/>
      <c r="G86" s="2"/>
      <c r="H86" s="2"/>
      <c r="I86" s="2"/>
      <c r="J86" s="2"/>
      <c r="K86" s="2"/>
      <c r="L86" s="2"/>
      <c r="M86" s="2"/>
      <c r="N86" s="2"/>
      <c r="O86" s="2"/>
    </row>
    <row r="87" spans="3:15" s="307" customFormat="1" x14ac:dyDescent="0.25">
      <c r="C87" s="2"/>
      <c r="D87" s="2"/>
      <c r="E87" s="2"/>
      <c r="F87" s="2"/>
      <c r="G87" s="2"/>
      <c r="H87" s="2"/>
      <c r="I87" s="2"/>
      <c r="J87" s="2"/>
      <c r="K87" s="2"/>
      <c r="L87" s="2"/>
      <c r="M87" s="2"/>
      <c r="N87" s="2"/>
      <c r="O87" s="2"/>
    </row>
    <row r="88" spans="3:15" s="307" customFormat="1" x14ac:dyDescent="0.25">
      <c r="C88" s="2"/>
      <c r="D88" s="2"/>
      <c r="E88" s="2"/>
      <c r="F88" s="2"/>
      <c r="G88" s="2"/>
      <c r="H88" s="2"/>
      <c r="I88" s="2"/>
      <c r="J88" s="2"/>
      <c r="K88" s="2"/>
      <c r="L88" s="2"/>
      <c r="M88" s="2"/>
      <c r="N88" s="2"/>
      <c r="O88" s="2"/>
    </row>
    <row r="89" spans="3:15" s="307" customFormat="1" x14ac:dyDescent="0.25">
      <c r="C89" s="2"/>
      <c r="D89" s="2"/>
      <c r="E89" s="2"/>
      <c r="F89" s="2"/>
      <c r="G89" s="2"/>
      <c r="H89" s="2"/>
      <c r="I89" s="2"/>
      <c r="J89" s="2"/>
      <c r="K89" s="2"/>
      <c r="L89" s="2"/>
      <c r="M89" s="2"/>
      <c r="N89" s="2"/>
      <c r="O89" s="2"/>
    </row>
    <row r="90" spans="3:15" s="307" customFormat="1" x14ac:dyDescent="0.25">
      <c r="C90" s="2"/>
      <c r="D90" s="2"/>
      <c r="E90" s="2"/>
      <c r="F90" s="2"/>
      <c r="G90" s="2"/>
      <c r="H90" s="2"/>
      <c r="I90" s="2"/>
      <c r="J90" s="2"/>
      <c r="K90" s="2"/>
      <c r="L90" s="2"/>
      <c r="M90" s="2"/>
      <c r="N90" s="2"/>
      <c r="O90" s="2"/>
    </row>
    <row r="91" spans="3:15" s="307" customFormat="1" x14ac:dyDescent="0.25">
      <c r="C91" s="2"/>
      <c r="D91" s="2"/>
      <c r="E91" s="2"/>
      <c r="F91" s="2"/>
      <c r="G91" s="2"/>
      <c r="H91" s="2"/>
      <c r="I91" s="2"/>
      <c r="J91" s="2"/>
      <c r="K91" s="2"/>
      <c r="L91" s="2"/>
      <c r="M91" s="2"/>
      <c r="N91" s="2"/>
      <c r="O91" s="2"/>
    </row>
    <row r="92" spans="3:15" s="307" customFormat="1" x14ac:dyDescent="0.25">
      <c r="C92" s="2"/>
      <c r="D92" s="2"/>
      <c r="E92" s="2"/>
      <c r="F92" s="2"/>
      <c r="G92" s="2"/>
      <c r="H92" s="2"/>
      <c r="I92" s="2"/>
      <c r="J92" s="2"/>
      <c r="K92" s="2"/>
      <c r="L92" s="2"/>
      <c r="M92" s="2"/>
      <c r="N92" s="2"/>
      <c r="O92" s="2"/>
    </row>
    <row r="93" spans="3:15" s="307" customFormat="1" x14ac:dyDescent="0.25">
      <c r="C93" s="2"/>
      <c r="D93" s="2"/>
      <c r="E93" s="2"/>
      <c r="F93" s="2"/>
      <c r="G93" s="2"/>
      <c r="H93" s="2"/>
      <c r="I93" s="2"/>
      <c r="J93" s="2"/>
      <c r="K93" s="2"/>
      <c r="L93" s="2"/>
      <c r="M93" s="2"/>
      <c r="N93" s="2"/>
      <c r="O93" s="2"/>
    </row>
    <row r="94" spans="3:15" s="307" customFormat="1" x14ac:dyDescent="0.25">
      <c r="C94" s="2"/>
      <c r="D94" s="2"/>
      <c r="E94" s="2"/>
      <c r="F94" s="2"/>
      <c r="G94" s="2"/>
      <c r="H94" s="2"/>
      <c r="I94" s="2"/>
      <c r="J94" s="2"/>
      <c r="K94" s="2"/>
      <c r="L94" s="2"/>
      <c r="M94" s="2"/>
      <c r="N94" s="2"/>
      <c r="O94" s="2"/>
    </row>
    <row r="95" spans="3:15" s="307" customFormat="1" x14ac:dyDescent="0.25">
      <c r="C95" s="2"/>
      <c r="D95" s="2"/>
      <c r="E95" s="2"/>
      <c r="F95" s="2"/>
      <c r="G95" s="2"/>
      <c r="H95" s="2"/>
      <c r="I95" s="2"/>
      <c r="J95" s="2"/>
      <c r="K95" s="2"/>
      <c r="L95" s="2"/>
      <c r="M95" s="2"/>
      <c r="N95" s="2"/>
      <c r="O95" s="2"/>
    </row>
    <row r="96" spans="3:15" s="307" customFormat="1" x14ac:dyDescent="0.25">
      <c r="C96" s="2"/>
      <c r="D96" s="2"/>
      <c r="E96" s="2"/>
      <c r="F96" s="2"/>
      <c r="G96" s="2"/>
      <c r="H96" s="2"/>
      <c r="I96" s="2"/>
      <c r="J96" s="2"/>
      <c r="K96" s="2"/>
      <c r="L96" s="2"/>
      <c r="M96" s="2"/>
      <c r="N96" s="2"/>
      <c r="O96" s="2"/>
    </row>
    <row r="97" spans="3:15" s="307" customFormat="1" x14ac:dyDescent="0.25">
      <c r="C97" s="2"/>
      <c r="D97" s="2"/>
      <c r="E97" s="2"/>
      <c r="F97" s="2"/>
      <c r="G97" s="2"/>
      <c r="H97" s="2"/>
      <c r="I97" s="2"/>
      <c r="J97" s="2"/>
      <c r="K97" s="2"/>
      <c r="L97" s="2"/>
      <c r="M97" s="2"/>
      <c r="N97" s="2"/>
      <c r="O97" s="2"/>
    </row>
    <row r="98" spans="3:15" s="307" customFormat="1" x14ac:dyDescent="0.25">
      <c r="C98" s="2"/>
      <c r="D98" s="2"/>
      <c r="E98" s="2"/>
      <c r="F98" s="2"/>
      <c r="G98" s="2"/>
      <c r="H98" s="2"/>
      <c r="I98" s="2"/>
      <c r="J98" s="2"/>
      <c r="K98" s="2"/>
      <c r="L98" s="2"/>
      <c r="M98" s="2"/>
      <c r="N98" s="2"/>
      <c r="O98" s="2"/>
    </row>
    <row r="99" spans="3:15" s="307" customFormat="1" x14ac:dyDescent="0.25">
      <c r="C99" s="2"/>
      <c r="D99" s="2"/>
      <c r="E99" s="2"/>
      <c r="F99" s="2"/>
      <c r="G99" s="2"/>
      <c r="H99" s="2"/>
      <c r="I99" s="2"/>
      <c r="J99" s="2"/>
      <c r="K99" s="2"/>
      <c r="L99" s="2"/>
      <c r="M99" s="2"/>
      <c r="N99" s="2"/>
      <c r="O99" s="2"/>
    </row>
    <row r="100" spans="3:15" s="307" customFormat="1" x14ac:dyDescent="0.25">
      <c r="C100" s="2"/>
      <c r="D100" s="2"/>
      <c r="E100" s="2"/>
      <c r="F100" s="2"/>
      <c r="G100" s="2"/>
      <c r="H100" s="2"/>
      <c r="I100" s="2"/>
      <c r="J100" s="2"/>
      <c r="K100" s="2"/>
      <c r="L100" s="2"/>
      <c r="M100" s="2"/>
      <c r="N100" s="2"/>
      <c r="O100" s="2"/>
    </row>
    <row r="101" spans="3:15" s="307" customFormat="1" x14ac:dyDescent="0.25">
      <c r="C101" s="2"/>
      <c r="D101" s="2"/>
      <c r="E101" s="2"/>
      <c r="F101" s="2"/>
      <c r="G101" s="2"/>
      <c r="H101" s="2"/>
      <c r="I101" s="2"/>
      <c r="J101" s="2"/>
      <c r="K101" s="2"/>
      <c r="L101" s="2"/>
      <c r="M101" s="2"/>
      <c r="N101" s="2"/>
      <c r="O101" s="2"/>
    </row>
    <row r="102" spans="3:15" s="307" customFormat="1" x14ac:dyDescent="0.25">
      <c r="C102" s="2"/>
      <c r="D102" s="2"/>
      <c r="E102" s="2"/>
      <c r="F102" s="2"/>
      <c r="G102" s="2"/>
      <c r="H102" s="2"/>
      <c r="I102" s="2"/>
      <c r="J102" s="2"/>
      <c r="K102" s="2"/>
      <c r="L102" s="2"/>
      <c r="M102" s="2"/>
      <c r="N102" s="2"/>
      <c r="O102" s="2"/>
    </row>
    <row r="103" spans="3:15" s="307" customFormat="1" x14ac:dyDescent="0.25">
      <c r="C103" s="2"/>
      <c r="D103" s="2"/>
      <c r="E103" s="2"/>
      <c r="F103" s="2"/>
      <c r="G103" s="2"/>
      <c r="H103" s="2"/>
      <c r="I103" s="2"/>
      <c r="J103" s="2"/>
      <c r="K103" s="2"/>
      <c r="L103" s="2"/>
      <c r="M103" s="2"/>
      <c r="N103" s="2"/>
      <c r="O103" s="2"/>
    </row>
    <row r="104" spans="3:15" s="307" customFormat="1" x14ac:dyDescent="0.25">
      <c r="C104" s="2"/>
      <c r="D104" s="2"/>
      <c r="E104" s="2"/>
      <c r="F104" s="2"/>
      <c r="G104" s="2"/>
      <c r="H104" s="2"/>
      <c r="I104" s="2"/>
      <c r="J104" s="2"/>
      <c r="K104" s="2"/>
      <c r="L104" s="2"/>
      <c r="M104" s="2"/>
      <c r="N104" s="2"/>
      <c r="O104" s="2"/>
    </row>
    <row r="105" spans="3:15" s="307" customFormat="1" x14ac:dyDescent="0.25">
      <c r="C105" s="2"/>
      <c r="D105" s="2"/>
      <c r="E105" s="2"/>
      <c r="F105" s="2"/>
      <c r="G105" s="2"/>
      <c r="H105" s="2"/>
      <c r="I105" s="2"/>
      <c r="J105" s="2"/>
      <c r="K105" s="2"/>
      <c r="L105" s="2"/>
      <c r="M105" s="2"/>
      <c r="N105" s="2"/>
      <c r="O105" s="2"/>
    </row>
    <row r="106" spans="3:15" s="307" customFormat="1" x14ac:dyDescent="0.25">
      <c r="C106" s="2"/>
      <c r="D106" s="2"/>
      <c r="E106" s="2"/>
      <c r="F106" s="2"/>
      <c r="G106" s="2"/>
      <c r="H106" s="2"/>
      <c r="I106" s="2"/>
      <c r="J106" s="2"/>
      <c r="K106" s="2"/>
      <c r="L106" s="2"/>
      <c r="M106" s="2"/>
      <c r="N106" s="2"/>
      <c r="O106" s="2"/>
    </row>
    <row r="107" spans="3:15" s="307" customFormat="1" x14ac:dyDescent="0.25">
      <c r="C107" s="2"/>
      <c r="D107" s="2"/>
      <c r="E107" s="2"/>
      <c r="F107" s="2"/>
      <c r="G107" s="2"/>
      <c r="H107" s="2"/>
      <c r="I107" s="2"/>
      <c r="J107" s="2"/>
      <c r="K107" s="2"/>
      <c r="L107" s="2"/>
      <c r="M107" s="2"/>
      <c r="N107" s="2"/>
      <c r="O107" s="2"/>
    </row>
    <row r="108" spans="3:15" s="307" customFormat="1" x14ac:dyDescent="0.25">
      <c r="C108" s="2"/>
      <c r="D108" s="2"/>
      <c r="E108" s="2"/>
      <c r="F108" s="2"/>
      <c r="G108" s="2"/>
      <c r="H108" s="2"/>
      <c r="I108" s="2"/>
      <c r="J108" s="2"/>
      <c r="K108" s="2"/>
      <c r="L108" s="2"/>
      <c r="M108" s="2"/>
      <c r="N108" s="2"/>
      <c r="O108" s="2"/>
    </row>
    <row r="109" spans="3:15" s="307" customFormat="1" x14ac:dyDescent="0.25">
      <c r="C109" s="2"/>
      <c r="D109" s="2"/>
      <c r="E109" s="2"/>
      <c r="F109" s="2"/>
      <c r="G109" s="2"/>
      <c r="H109" s="2"/>
      <c r="I109" s="2"/>
      <c r="J109" s="2"/>
      <c r="K109" s="2"/>
      <c r="L109" s="2"/>
      <c r="M109" s="2"/>
      <c r="N109" s="2"/>
      <c r="O109" s="2"/>
    </row>
    <row r="110" spans="3:15" s="307" customFormat="1" x14ac:dyDescent="0.25">
      <c r="C110" s="2"/>
      <c r="D110" s="2"/>
      <c r="E110" s="2"/>
      <c r="F110" s="2"/>
      <c r="G110" s="2"/>
      <c r="H110" s="2"/>
      <c r="I110" s="2"/>
      <c r="J110" s="2"/>
      <c r="K110" s="2"/>
      <c r="L110" s="2"/>
      <c r="M110" s="2"/>
      <c r="N110" s="2"/>
      <c r="O110" s="2"/>
    </row>
    <row r="111" spans="3:15" s="307" customFormat="1" x14ac:dyDescent="0.25">
      <c r="C111" s="2"/>
      <c r="D111" s="2"/>
      <c r="E111" s="2"/>
      <c r="F111" s="2"/>
      <c r="G111" s="2"/>
      <c r="H111" s="2"/>
      <c r="I111" s="2"/>
      <c r="J111" s="2"/>
      <c r="K111" s="2"/>
      <c r="L111" s="2"/>
      <c r="M111" s="2"/>
      <c r="N111" s="2"/>
      <c r="O111" s="2"/>
    </row>
    <row r="112" spans="3:15" s="307" customFormat="1" x14ac:dyDescent="0.25">
      <c r="C112" s="2"/>
      <c r="D112" s="2"/>
      <c r="E112" s="2"/>
      <c r="F112" s="2"/>
      <c r="G112" s="2"/>
      <c r="H112" s="2"/>
      <c r="I112" s="2"/>
      <c r="J112" s="2"/>
      <c r="K112" s="2"/>
      <c r="L112" s="2"/>
      <c r="M112" s="2"/>
      <c r="N112" s="2"/>
      <c r="O112" s="2"/>
    </row>
    <row r="113" spans="3:15" s="307" customFormat="1" x14ac:dyDescent="0.25">
      <c r="C113" s="2"/>
      <c r="D113" s="2"/>
      <c r="E113" s="2"/>
      <c r="F113" s="2"/>
      <c r="G113" s="2"/>
      <c r="H113" s="2"/>
      <c r="I113" s="2"/>
      <c r="J113" s="2"/>
      <c r="K113" s="2"/>
      <c r="L113" s="2"/>
      <c r="M113" s="2"/>
      <c r="N113" s="2"/>
      <c r="O113" s="2"/>
    </row>
    <row r="114" spans="3:15" s="307" customFormat="1" x14ac:dyDescent="0.25">
      <c r="C114" s="2"/>
      <c r="D114" s="2"/>
      <c r="E114" s="2"/>
      <c r="F114" s="2"/>
      <c r="G114" s="2"/>
      <c r="H114" s="2"/>
      <c r="I114" s="2"/>
      <c r="J114" s="2"/>
      <c r="K114" s="2"/>
      <c r="L114" s="2"/>
      <c r="M114" s="2"/>
      <c r="N114" s="2"/>
      <c r="O114" s="2"/>
    </row>
    <row r="115" spans="3:15" s="307" customFormat="1" x14ac:dyDescent="0.25">
      <c r="C115" s="2"/>
      <c r="D115" s="2"/>
      <c r="E115" s="2"/>
      <c r="F115" s="2"/>
      <c r="G115" s="2"/>
      <c r="H115" s="2"/>
      <c r="I115" s="2"/>
      <c r="J115" s="2"/>
      <c r="K115" s="2"/>
      <c r="L115" s="2"/>
      <c r="M115" s="2"/>
      <c r="N115" s="2"/>
      <c r="O115" s="2"/>
    </row>
    <row r="116" spans="3:15" s="307" customFormat="1" x14ac:dyDescent="0.25">
      <c r="C116" s="2"/>
      <c r="D116" s="2"/>
      <c r="E116" s="2"/>
      <c r="F116" s="2"/>
      <c r="G116" s="2"/>
      <c r="H116" s="2"/>
      <c r="I116" s="2"/>
      <c r="J116" s="2"/>
      <c r="K116" s="2"/>
      <c r="L116" s="2"/>
      <c r="M116" s="2"/>
      <c r="N116" s="2"/>
      <c r="O116" s="2"/>
    </row>
    <row r="117" spans="3:15" s="307" customFormat="1" x14ac:dyDescent="0.25">
      <c r="C117" s="2"/>
      <c r="D117" s="2"/>
      <c r="E117" s="2"/>
      <c r="F117" s="2"/>
      <c r="G117" s="2"/>
      <c r="H117" s="2"/>
      <c r="I117" s="2"/>
      <c r="J117" s="2"/>
      <c r="K117" s="2"/>
      <c r="L117" s="2"/>
      <c r="M117" s="2"/>
      <c r="N117" s="2"/>
      <c r="O117" s="2"/>
    </row>
    <row r="118" spans="3:15" s="307" customFormat="1" x14ac:dyDescent="0.25">
      <c r="C118" s="2"/>
      <c r="D118" s="2"/>
      <c r="E118" s="2"/>
      <c r="F118" s="2"/>
      <c r="G118" s="2"/>
      <c r="H118" s="2"/>
      <c r="I118" s="2"/>
      <c r="J118" s="2"/>
      <c r="K118" s="2"/>
      <c r="L118" s="2"/>
      <c r="M118" s="2"/>
      <c r="N118" s="2"/>
      <c r="O118" s="2"/>
    </row>
    <row r="119" spans="3:15" s="307" customFormat="1" x14ac:dyDescent="0.25">
      <c r="C119" s="2"/>
      <c r="D119" s="2"/>
      <c r="E119" s="2"/>
      <c r="F119" s="2"/>
      <c r="G119" s="2"/>
      <c r="H119" s="2"/>
      <c r="I119" s="2"/>
      <c r="J119" s="2"/>
      <c r="K119" s="2"/>
      <c r="L119" s="2"/>
      <c r="M119" s="2"/>
      <c r="N119" s="2"/>
      <c r="O119" s="2"/>
    </row>
    <row r="120" spans="3:15" s="307" customFormat="1" x14ac:dyDescent="0.25">
      <c r="C120" s="2"/>
      <c r="D120" s="2"/>
      <c r="E120" s="2"/>
      <c r="F120" s="2"/>
      <c r="G120" s="2"/>
      <c r="H120" s="2"/>
      <c r="I120" s="2"/>
      <c r="J120" s="2"/>
      <c r="K120" s="2"/>
      <c r="L120" s="2"/>
      <c r="M120" s="2"/>
      <c r="N120" s="2"/>
      <c r="O120" s="2"/>
    </row>
    <row r="121" spans="3:15" s="307" customFormat="1" x14ac:dyDescent="0.25">
      <c r="C121" s="2"/>
      <c r="D121" s="2"/>
      <c r="E121" s="2"/>
      <c r="F121" s="2"/>
      <c r="G121" s="2"/>
      <c r="H121" s="2"/>
      <c r="I121" s="2"/>
      <c r="J121" s="2"/>
      <c r="K121" s="2"/>
      <c r="L121" s="2"/>
      <c r="M121" s="2"/>
      <c r="N121" s="2"/>
      <c r="O121" s="2"/>
    </row>
    <row r="122" spans="3:15" s="307" customFormat="1" x14ac:dyDescent="0.25">
      <c r="C122" s="2"/>
      <c r="D122" s="2"/>
      <c r="E122" s="2"/>
      <c r="F122" s="2"/>
      <c r="G122" s="2"/>
      <c r="H122" s="2"/>
      <c r="I122" s="2"/>
      <c r="J122" s="2"/>
      <c r="K122" s="2"/>
      <c r="L122" s="2"/>
      <c r="M122" s="2"/>
      <c r="N122" s="2"/>
      <c r="O122" s="2"/>
    </row>
    <row r="123" spans="3:15" s="307" customFormat="1" x14ac:dyDescent="0.25">
      <c r="C123" s="2"/>
      <c r="D123" s="2"/>
      <c r="E123" s="2"/>
      <c r="F123" s="2"/>
      <c r="G123" s="2"/>
      <c r="H123" s="2"/>
      <c r="I123" s="2"/>
      <c r="J123" s="2"/>
      <c r="K123" s="2"/>
      <c r="L123" s="2"/>
      <c r="M123" s="2"/>
      <c r="N123" s="2"/>
      <c r="O123" s="2"/>
    </row>
    <row r="124" spans="3:15" s="307" customFormat="1" x14ac:dyDescent="0.25">
      <c r="C124" s="2"/>
      <c r="D124" s="2"/>
      <c r="E124" s="2"/>
      <c r="F124" s="2"/>
      <c r="G124" s="2"/>
      <c r="H124" s="2"/>
      <c r="I124" s="2"/>
      <c r="J124" s="2"/>
      <c r="K124" s="2"/>
      <c r="L124" s="2"/>
      <c r="M124" s="2"/>
      <c r="N124" s="2"/>
      <c r="O124" s="2"/>
    </row>
    <row r="125" spans="3:15" s="307" customFormat="1" x14ac:dyDescent="0.25">
      <c r="C125" s="2"/>
      <c r="D125" s="2"/>
      <c r="E125" s="2"/>
      <c r="F125" s="2"/>
      <c r="G125" s="2"/>
      <c r="H125" s="2"/>
      <c r="I125" s="2"/>
      <c r="J125" s="2"/>
      <c r="K125" s="2"/>
      <c r="L125" s="2"/>
      <c r="M125" s="2"/>
      <c r="N125" s="2"/>
      <c r="O125" s="2"/>
    </row>
    <row r="126" spans="3:15" s="307" customFormat="1" x14ac:dyDescent="0.25">
      <c r="C126" s="2"/>
      <c r="D126" s="2"/>
      <c r="E126" s="2"/>
      <c r="F126" s="2"/>
      <c r="G126" s="2"/>
      <c r="H126" s="2"/>
      <c r="I126" s="2"/>
      <c r="J126" s="2"/>
      <c r="K126" s="2"/>
      <c r="L126" s="2"/>
      <c r="M126" s="2"/>
      <c r="N126" s="2"/>
      <c r="O126" s="2"/>
    </row>
    <row r="127" spans="3:15" s="307" customFormat="1" x14ac:dyDescent="0.25">
      <c r="C127" s="2"/>
      <c r="D127" s="2"/>
      <c r="E127" s="2"/>
      <c r="F127" s="2"/>
      <c r="G127" s="2"/>
      <c r="H127" s="2"/>
      <c r="I127" s="2"/>
      <c r="J127" s="2"/>
      <c r="K127" s="2"/>
      <c r="L127" s="2"/>
      <c r="M127" s="2"/>
      <c r="N127" s="2"/>
      <c r="O127" s="2"/>
    </row>
    <row r="128" spans="3:15" s="307" customFormat="1" x14ac:dyDescent="0.25">
      <c r="C128" s="2"/>
      <c r="D128" s="2"/>
      <c r="E128" s="2"/>
      <c r="F128" s="2"/>
      <c r="G128" s="2"/>
      <c r="H128" s="2"/>
      <c r="I128" s="2"/>
      <c r="J128" s="2"/>
      <c r="K128" s="2"/>
      <c r="L128" s="2"/>
      <c r="M128" s="2"/>
      <c r="N128" s="2"/>
      <c r="O128" s="2"/>
    </row>
    <row r="129" spans="3:15" s="307" customFormat="1" x14ac:dyDescent="0.25">
      <c r="C129" s="2"/>
      <c r="D129" s="2"/>
      <c r="E129" s="2"/>
      <c r="F129" s="2"/>
      <c r="G129" s="2"/>
      <c r="H129" s="2"/>
      <c r="I129" s="2"/>
      <c r="J129" s="2"/>
      <c r="K129" s="2"/>
      <c r="L129" s="2"/>
      <c r="M129" s="2"/>
      <c r="N129" s="2"/>
      <c r="O129" s="2"/>
    </row>
    <row r="130" spans="3:15" s="307" customFormat="1" x14ac:dyDescent="0.25">
      <c r="C130" s="2"/>
      <c r="D130" s="2"/>
      <c r="E130" s="2"/>
      <c r="F130" s="2"/>
      <c r="G130" s="2"/>
      <c r="H130" s="2"/>
      <c r="I130" s="2"/>
      <c r="J130" s="2"/>
      <c r="K130" s="2"/>
      <c r="L130" s="2"/>
      <c r="M130" s="2"/>
      <c r="N130" s="2"/>
      <c r="O130" s="2"/>
    </row>
    <row r="131" spans="3:15" s="307" customFormat="1" x14ac:dyDescent="0.25">
      <c r="C131" s="2"/>
      <c r="D131" s="2"/>
      <c r="E131" s="2"/>
      <c r="F131" s="2"/>
      <c r="G131" s="2"/>
      <c r="H131" s="2"/>
      <c r="I131" s="2"/>
      <c r="J131" s="2"/>
      <c r="K131" s="2"/>
      <c r="L131" s="2"/>
      <c r="M131" s="2"/>
      <c r="N131" s="2"/>
      <c r="O131" s="2"/>
    </row>
    <row r="132" spans="3:15" s="307" customFormat="1" x14ac:dyDescent="0.25">
      <c r="C132" s="2"/>
      <c r="D132" s="2"/>
      <c r="E132" s="2"/>
      <c r="F132" s="2"/>
      <c r="G132" s="2"/>
      <c r="H132" s="2"/>
      <c r="I132" s="2"/>
      <c r="J132" s="2"/>
      <c r="K132" s="2"/>
      <c r="L132" s="2"/>
      <c r="M132" s="2"/>
      <c r="N132" s="2"/>
      <c r="O132" s="2"/>
    </row>
    <row r="133" spans="3:15" s="307" customFormat="1" x14ac:dyDescent="0.25">
      <c r="C133" s="2"/>
      <c r="D133" s="2"/>
      <c r="E133" s="2"/>
      <c r="F133" s="2"/>
      <c r="G133" s="2"/>
      <c r="H133" s="2"/>
      <c r="I133" s="2"/>
      <c r="J133" s="2"/>
      <c r="K133" s="2"/>
      <c r="L133" s="2"/>
      <c r="M133" s="2"/>
      <c r="N133" s="2"/>
      <c r="O133" s="2"/>
    </row>
    <row r="134" spans="3:15" s="307" customFormat="1" x14ac:dyDescent="0.25">
      <c r="C134" s="2"/>
      <c r="D134" s="2"/>
      <c r="E134" s="2"/>
      <c r="F134" s="2"/>
      <c r="G134" s="2"/>
      <c r="H134" s="2"/>
      <c r="I134" s="2"/>
      <c r="J134" s="2"/>
      <c r="K134" s="2"/>
      <c r="L134" s="2"/>
      <c r="M134" s="2"/>
      <c r="N134" s="2"/>
      <c r="O134" s="2"/>
    </row>
    <row r="135" spans="3:15" s="307" customFormat="1" x14ac:dyDescent="0.25">
      <c r="C135" s="2"/>
      <c r="D135" s="2"/>
      <c r="E135" s="2"/>
      <c r="F135" s="2"/>
      <c r="G135" s="2"/>
      <c r="H135" s="2"/>
      <c r="I135" s="2"/>
      <c r="J135" s="2"/>
      <c r="K135" s="2"/>
      <c r="L135" s="2"/>
      <c r="M135" s="2"/>
      <c r="N135" s="2"/>
      <c r="O135" s="2"/>
    </row>
    <row r="136" spans="3:15" s="307" customFormat="1" x14ac:dyDescent="0.25">
      <c r="C136" s="2"/>
      <c r="D136" s="2"/>
      <c r="E136" s="2"/>
      <c r="F136" s="2"/>
      <c r="G136" s="2"/>
      <c r="H136" s="2"/>
      <c r="I136" s="2"/>
      <c r="J136" s="2"/>
      <c r="K136" s="2"/>
      <c r="L136" s="2"/>
      <c r="M136" s="2"/>
      <c r="N136" s="2"/>
      <c r="O136" s="2"/>
    </row>
    <row r="137" spans="3:15" s="307" customFormat="1" x14ac:dyDescent="0.25">
      <c r="C137" s="2"/>
      <c r="D137" s="2"/>
      <c r="E137" s="2"/>
      <c r="F137" s="2"/>
      <c r="G137" s="2"/>
      <c r="H137" s="2"/>
      <c r="I137" s="2"/>
      <c r="J137" s="2"/>
      <c r="K137" s="2"/>
      <c r="L137" s="2"/>
      <c r="M137" s="2"/>
      <c r="N137" s="2"/>
      <c r="O137" s="2"/>
    </row>
    <row r="138" spans="3:15" s="307" customFormat="1" x14ac:dyDescent="0.25">
      <c r="C138" s="2"/>
      <c r="D138" s="2"/>
      <c r="E138" s="2"/>
      <c r="F138" s="2"/>
      <c r="G138" s="2"/>
      <c r="H138" s="2"/>
      <c r="I138" s="2"/>
      <c r="J138" s="2"/>
      <c r="K138" s="2"/>
      <c r="L138" s="2"/>
      <c r="M138" s="2"/>
      <c r="N138" s="2"/>
      <c r="O138" s="2"/>
    </row>
    <row r="139" spans="3:15" s="307" customFormat="1" x14ac:dyDescent="0.25">
      <c r="C139" s="2"/>
      <c r="D139" s="2"/>
      <c r="E139" s="2"/>
      <c r="F139" s="2"/>
      <c r="G139" s="2"/>
      <c r="H139" s="2"/>
      <c r="I139" s="2"/>
      <c r="J139" s="2"/>
      <c r="K139" s="2"/>
      <c r="L139" s="2"/>
      <c r="M139" s="2"/>
      <c r="N139" s="2"/>
      <c r="O139" s="2"/>
    </row>
    <row r="140" spans="3:15" s="307" customFormat="1" x14ac:dyDescent="0.25">
      <c r="C140" s="2"/>
      <c r="D140" s="2"/>
      <c r="E140" s="2"/>
      <c r="F140" s="2"/>
      <c r="G140" s="2"/>
      <c r="H140" s="2"/>
      <c r="I140" s="2"/>
      <c r="J140" s="2"/>
      <c r="K140" s="2"/>
      <c r="L140" s="2"/>
      <c r="M140" s="2"/>
      <c r="N140" s="2"/>
      <c r="O140" s="2"/>
    </row>
    <row r="141" spans="3:15" s="307" customFormat="1" x14ac:dyDescent="0.25">
      <c r="C141" s="2"/>
      <c r="D141" s="2"/>
      <c r="E141" s="2"/>
      <c r="F141" s="2"/>
      <c r="G141" s="2"/>
      <c r="H141" s="2"/>
      <c r="I141" s="2"/>
      <c r="J141" s="2"/>
      <c r="K141" s="2"/>
      <c r="L141" s="2"/>
      <c r="M141" s="2"/>
      <c r="N141" s="2"/>
      <c r="O141" s="2"/>
    </row>
    <row r="142" spans="3:15" s="307" customFormat="1" x14ac:dyDescent="0.25">
      <c r="C142" s="2"/>
      <c r="D142" s="2"/>
      <c r="E142" s="2"/>
      <c r="F142" s="2"/>
      <c r="G142" s="2"/>
      <c r="H142" s="2"/>
      <c r="I142" s="2"/>
      <c r="J142" s="2"/>
      <c r="K142" s="2"/>
      <c r="L142" s="2"/>
      <c r="M142" s="2"/>
      <c r="N142" s="2"/>
      <c r="O142" s="2"/>
    </row>
    <row r="143" spans="3:15" s="307" customFormat="1" x14ac:dyDescent="0.25">
      <c r="C143" s="2"/>
      <c r="D143" s="2"/>
      <c r="E143" s="2"/>
      <c r="F143" s="2"/>
      <c r="G143" s="2"/>
      <c r="H143" s="2"/>
      <c r="I143" s="2"/>
      <c r="J143" s="2"/>
      <c r="K143" s="2"/>
      <c r="L143" s="2"/>
      <c r="M143" s="2"/>
      <c r="N143" s="2"/>
      <c r="O143" s="2"/>
    </row>
    <row r="144" spans="3:15" s="307" customFormat="1" x14ac:dyDescent="0.25">
      <c r="C144" s="2"/>
      <c r="D144" s="2"/>
      <c r="E144" s="2"/>
      <c r="F144" s="2"/>
      <c r="G144" s="2"/>
      <c r="H144" s="2"/>
      <c r="I144" s="2"/>
      <c r="J144" s="2"/>
      <c r="K144" s="2"/>
      <c r="L144" s="2"/>
      <c r="M144" s="2"/>
      <c r="N144" s="2"/>
      <c r="O144" s="2"/>
    </row>
    <row r="145" spans="3:15" s="307" customFormat="1" x14ac:dyDescent="0.25">
      <c r="C145" s="2"/>
      <c r="D145" s="2"/>
      <c r="E145" s="2"/>
      <c r="F145" s="2"/>
      <c r="G145" s="2"/>
      <c r="H145" s="2"/>
      <c r="I145" s="2"/>
      <c r="J145" s="2"/>
      <c r="K145" s="2"/>
      <c r="L145" s="2"/>
      <c r="M145" s="2"/>
      <c r="N145" s="2"/>
      <c r="O145" s="2"/>
    </row>
    <row r="146" spans="3:15" s="307" customFormat="1" x14ac:dyDescent="0.25">
      <c r="C146" s="2"/>
      <c r="D146" s="2"/>
      <c r="E146" s="2"/>
      <c r="F146" s="2"/>
      <c r="G146" s="2"/>
      <c r="H146" s="2"/>
      <c r="I146" s="2"/>
      <c r="J146" s="2"/>
      <c r="K146" s="2"/>
      <c r="L146" s="2"/>
      <c r="M146" s="2"/>
      <c r="N146" s="2"/>
      <c r="O146" s="2"/>
    </row>
    <row r="147" spans="3:15" s="307" customFormat="1" x14ac:dyDescent="0.25">
      <c r="C147" s="2"/>
      <c r="D147" s="2"/>
      <c r="E147" s="2"/>
      <c r="F147" s="2"/>
      <c r="G147" s="2"/>
      <c r="H147" s="2"/>
      <c r="I147" s="2"/>
      <c r="J147" s="2"/>
      <c r="K147" s="2"/>
      <c r="L147" s="2"/>
      <c r="M147" s="2"/>
      <c r="N147" s="2"/>
      <c r="O147" s="2"/>
    </row>
    <row r="148" spans="3:15" s="307" customFormat="1" x14ac:dyDescent="0.25">
      <c r="C148" s="2"/>
      <c r="D148" s="2"/>
      <c r="E148" s="2"/>
      <c r="F148" s="2"/>
      <c r="G148" s="2"/>
      <c r="H148" s="2"/>
      <c r="I148" s="2"/>
      <c r="J148" s="2"/>
      <c r="K148" s="2"/>
      <c r="L148" s="2"/>
      <c r="M148" s="2"/>
      <c r="N148" s="2"/>
      <c r="O148" s="2"/>
    </row>
    <row r="149" spans="3:15" s="307" customFormat="1" x14ac:dyDescent="0.25">
      <c r="C149" s="2"/>
      <c r="D149" s="2"/>
      <c r="E149" s="2"/>
      <c r="F149" s="2"/>
      <c r="G149" s="2"/>
      <c r="H149" s="2"/>
      <c r="I149" s="2"/>
      <c r="J149" s="2"/>
      <c r="K149" s="2"/>
      <c r="L149" s="2"/>
      <c r="M149" s="2"/>
      <c r="N149" s="2"/>
      <c r="O149" s="2"/>
    </row>
    <row r="150" spans="3:15" s="307" customFormat="1" x14ac:dyDescent="0.25">
      <c r="C150" s="2"/>
      <c r="D150" s="2"/>
      <c r="E150" s="2"/>
      <c r="F150" s="2"/>
      <c r="G150" s="2"/>
      <c r="H150" s="2"/>
      <c r="I150" s="2"/>
      <c r="J150" s="2"/>
      <c r="K150" s="2"/>
      <c r="L150" s="2"/>
      <c r="M150" s="2"/>
      <c r="N150" s="2"/>
      <c r="O150" s="2"/>
    </row>
    <row r="151" spans="3:15" s="307" customFormat="1" x14ac:dyDescent="0.25">
      <c r="C151" s="2"/>
      <c r="D151" s="2"/>
      <c r="E151" s="2"/>
      <c r="F151" s="2"/>
      <c r="G151" s="2"/>
      <c r="H151" s="2"/>
      <c r="I151" s="2"/>
      <c r="J151" s="2"/>
      <c r="K151" s="2"/>
      <c r="L151" s="2"/>
      <c r="M151" s="2"/>
      <c r="N151" s="2"/>
      <c r="O151" s="2"/>
    </row>
    <row r="152" spans="3:15" s="307" customFormat="1" x14ac:dyDescent="0.25">
      <c r="C152" s="2"/>
      <c r="D152" s="2"/>
      <c r="E152" s="2"/>
      <c r="F152" s="2"/>
      <c r="G152" s="2"/>
      <c r="H152" s="2"/>
      <c r="I152" s="2"/>
      <c r="J152" s="2"/>
      <c r="K152" s="2"/>
      <c r="L152" s="2"/>
      <c r="M152" s="2"/>
      <c r="N152" s="2"/>
      <c r="O152" s="2"/>
    </row>
    <row r="153" spans="3:15" s="307" customFormat="1" x14ac:dyDescent="0.25">
      <c r="C153" s="2"/>
      <c r="D153" s="2"/>
      <c r="E153" s="2"/>
      <c r="F153" s="2"/>
      <c r="G153" s="2"/>
      <c r="H153" s="2"/>
      <c r="I153" s="2"/>
      <c r="J153" s="2"/>
      <c r="K153" s="2"/>
      <c r="L153" s="2"/>
      <c r="M153" s="2"/>
      <c r="N153" s="2"/>
      <c r="O153" s="2"/>
    </row>
    <row r="154" spans="3:15" s="307" customFormat="1" x14ac:dyDescent="0.25">
      <c r="C154" s="2"/>
      <c r="D154" s="2"/>
      <c r="E154" s="2"/>
      <c r="F154" s="2"/>
      <c r="G154" s="2"/>
      <c r="H154" s="2"/>
      <c r="I154" s="2"/>
      <c r="J154" s="2"/>
      <c r="K154" s="2"/>
      <c r="L154" s="2"/>
      <c r="M154" s="2"/>
      <c r="N154" s="2"/>
      <c r="O154" s="2"/>
    </row>
    <row r="155" spans="3:15" s="307" customFormat="1" x14ac:dyDescent="0.25">
      <c r="C155" s="2"/>
      <c r="D155" s="2"/>
      <c r="E155" s="2"/>
      <c r="F155" s="2"/>
      <c r="G155" s="2"/>
      <c r="H155" s="2"/>
      <c r="I155" s="2"/>
      <c r="J155" s="2"/>
      <c r="K155" s="2"/>
      <c r="L155" s="2"/>
      <c r="M155" s="2"/>
      <c r="N155" s="2"/>
      <c r="O155" s="2"/>
    </row>
    <row r="156" spans="3:15" s="307" customFormat="1" x14ac:dyDescent="0.25">
      <c r="C156" s="2"/>
      <c r="D156" s="2"/>
      <c r="E156" s="2"/>
      <c r="F156" s="2"/>
      <c r="G156" s="2"/>
      <c r="H156" s="2"/>
      <c r="I156" s="2"/>
      <c r="J156" s="2"/>
      <c r="K156" s="2"/>
      <c r="L156" s="2"/>
      <c r="M156" s="2"/>
      <c r="N156" s="2"/>
      <c r="O156" s="2"/>
    </row>
    <row r="157" spans="3:15" s="307" customFormat="1" x14ac:dyDescent="0.25">
      <c r="C157" s="2"/>
      <c r="D157" s="2"/>
      <c r="E157" s="2"/>
      <c r="F157" s="2"/>
      <c r="G157" s="2"/>
      <c r="H157" s="2"/>
      <c r="I157" s="2"/>
      <c r="J157" s="2"/>
      <c r="K157" s="2"/>
      <c r="L157" s="2"/>
      <c r="M157" s="2"/>
      <c r="N157" s="2"/>
      <c r="O157" s="2"/>
    </row>
    <row r="158" spans="3:15" s="307" customFormat="1" x14ac:dyDescent="0.25">
      <c r="C158" s="2"/>
      <c r="D158" s="2"/>
      <c r="E158" s="2"/>
      <c r="F158" s="2"/>
      <c r="G158" s="2"/>
      <c r="H158" s="2"/>
      <c r="I158" s="2"/>
      <c r="J158" s="2"/>
      <c r="K158" s="2"/>
      <c r="L158" s="2"/>
      <c r="M158" s="2"/>
      <c r="N158" s="2"/>
      <c r="O158" s="2"/>
    </row>
    <row r="159" spans="3:15" s="307" customFormat="1" x14ac:dyDescent="0.25">
      <c r="C159" s="2"/>
      <c r="D159" s="2"/>
      <c r="E159" s="2"/>
      <c r="F159" s="2"/>
      <c r="G159" s="2"/>
      <c r="H159" s="2"/>
      <c r="I159" s="2"/>
      <c r="J159" s="2"/>
      <c r="K159" s="2"/>
      <c r="L159" s="2"/>
      <c r="M159" s="2"/>
      <c r="N159" s="2"/>
      <c r="O159" s="2"/>
    </row>
    <row r="160" spans="3:15" s="307" customFormat="1" x14ac:dyDescent="0.25">
      <c r="C160" s="2"/>
      <c r="D160" s="2"/>
      <c r="E160" s="2"/>
      <c r="F160" s="2"/>
      <c r="G160" s="2"/>
      <c r="H160" s="2"/>
      <c r="I160" s="2"/>
      <c r="J160" s="2"/>
      <c r="K160" s="2"/>
      <c r="L160" s="2"/>
      <c r="M160" s="2"/>
      <c r="N160" s="2"/>
      <c r="O160" s="2"/>
    </row>
    <row r="161" spans="3:15" s="307" customFormat="1" x14ac:dyDescent="0.25">
      <c r="C161" s="2"/>
      <c r="D161" s="2"/>
      <c r="E161" s="2"/>
      <c r="F161" s="2"/>
      <c r="G161" s="2"/>
      <c r="H161" s="2"/>
      <c r="I161" s="2"/>
      <c r="J161" s="2"/>
      <c r="K161" s="2"/>
      <c r="L161" s="2"/>
      <c r="M161" s="2"/>
      <c r="N161" s="2"/>
      <c r="O161" s="2"/>
    </row>
    <row r="162" spans="3:15" s="307" customFormat="1" x14ac:dyDescent="0.25">
      <c r="C162" s="2"/>
      <c r="D162" s="2"/>
      <c r="E162" s="2"/>
      <c r="F162" s="2"/>
      <c r="G162" s="2"/>
      <c r="H162" s="2"/>
      <c r="I162" s="2"/>
      <c r="J162" s="2"/>
      <c r="K162" s="2"/>
      <c r="L162" s="2"/>
      <c r="M162" s="2"/>
      <c r="N162" s="2"/>
      <c r="O162" s="2"/>
    </row>
    <row r="163" spans="3:15" s="307" customFormat="1" x14ac:dyDescent="0.25">
      <c r="C163" s="2"/>
      <c r="D163" s="2"/>
      <c r="E163" s="2"/>
      <c r="F163" s="2"/>
      <c r="G163" s="2"/>
      <c r="H163" s="2"/>
      <c r="I163" s="2"/>
      <c r="J163" s="2"/>
      <c r="K163" s="2"/>
      <c r="L163" s="2"/>
      <c r="M163" s="2"/>
      <c r="N163" s="2"/>
      <c r="O163" s="2"/>
    </row>
    <row r="164" spans="3:15" s="307" customFormat="1" x14ac:dyDescent="0.25">
      <c r="C164" s="2"/>
      <c r="D164" s="2"/>
      <c r="E164" s="2"/>
      <c r="F164" s="2"/>
      <c r="G164" s="2"/>
      <c r="H164" s="2"/>
      <c r="I164" s="2"/>
      <c r="J164" s="2"/>
      <c r="K164" s="2"/>
      <c r="L164" s="2"/>
      <c r="M164" s="2"/>
      <c r="N164" s="2"/>
      <c r="O164" s="2"/>
    </row>
    <row r="165" spans="3:15" s="307" customFormat="1" x14ac:dyDescent="0.25">
      <c r="C165" s="2"/>
      <c r="D165" s="2"/>
      <c r="E165" s="2"/>
      <c r="F165" s="2"/>
      <c r="G165" s="2"/>
      <c r="H165" s="2"/>
      <c r="I165" s="2"/>
      <c r="J165" s="2"/>
      <c r="K165" s="2"/>
      <c r="L165" s="2"/>
      <c r="M165" s="2"/>
      <c r="N165" s="2"/>
      <c r="O165" s="2"/>
    </row>
    <row r="166" spans="3:15" s="307" customFormat="1" x14ac:dyDescent="0.25">
      <c r="C166" s="2"/>
      <c r="D166" s="2"/>
      <c r="E166" s="2"/>
      <c r="F166" s="2"/>
      <c r="G166" s="2"/>
      <c r="H166" s="2"/>
      <c r="I166" s="2"/>
      <c r="J166" s="2"/>
      <c r="K166" s="2"/>
      <c r="L166" s="2"/>
      <c r="M166" s="2"/>
      <c r="N166" s="2"/>
      <c r="O166" s="2"/>
    </row>
    <row r="167" spans="3:15" s="307" customFormat="1" x14ac:dyDescent="0.25">
      <c r="C167" s="2"/>
      <c r="D167" s="2"/>
      <c r="E167" s="2"/>
      <c r="F167" s="2"/>
      <c r="G167" s="2"/>
      <c r="H167" s="2"/>
      <c r="I167" s="2"/>
      <c r="J167" s="2"/>
      <c r="K167" s="2"/>
      <c r="L167" s="2"/>
      <c r="M167" s="2"/>
      <c r="N167" s="2"/>
      <c r="O167" s="2"/>
    </row>
    <row r="168" spans="3:15" s="307" customFormat="1" x14ac:dyDescent="0.25">
      <c r="C168" s="2"/>
      <c r="D168" s="2"/>
      <c r="E168" s="2"/>
      <c r="F168" s="2"/>
      <c r="G168" s="2"/>
      <c r="H168" s="2"/>
      <c r="I168" s="2"/>
      <c r="J168" s="2"/>
      <c r="K168" s="2"/>
      <c r="L168" s="2"/>
      <c r="M168" s="2"/>
      <c r="N168" s="2"/>
      <c r="O168" s="2"/>
    </row>
    <row r="169" spans="3:15" s="307" customFormat="1" x14ac:dyDescent="0.25">
      <c r="C169" s="2"/>
      <c r="D169" s="2"/>
      <c r="E169" s="2"/>
      <c r="F169" s="2"/>
      <c r="G169" s="2"/>
      <c r="H169" s="2"/>
      <c r="I169" s="2"/>
      <c r="J169" s="2"/>
      <c r="K169" s="2"/>
      <c r="L169" s="2"/>
      <c r="M169" s="2"/>
      <c r="N169" s="2"/>
      <c r="O169" s="2"/>
    </row>
    <row r="170" spans="3:15" s="307" customFormat="1" x14ac:dyDescent="0.25">
      <c r="C170" s="2"/>
      <c r="D170" s="2"/>
      <c r="E170" s="2"/>
      <c r="F170" s="2"/>
      <c r="G170" s="2"/>
      <c r="H170" s="2"/>
      <c r="I170" s="2"/>
      <c r="J170" s="2"/>
      <c r="K170" s="2"/>
      <c r="L170" s="2"/>
      <c r="M170" s="2"/>
      <c r="N170" s="2"/>
      <c r="O170" s="2"/>
    </row>
    <row r="171" spans="3:15" s="307" customFormat="1" x14ac:dyDescent="0.25">
      <c r="C171" s="2"/>
      <c r="D171" s="2"/>
      <c r="E171" s="2"/>
      <c r="F171" s="2"/>
      <c r="G171" s="2"/>
      <c r="H171" s="2"/>
      <c r="I171" s="2"/>
      <c r="J171" s="2"/>
      <c r="K171" s="2"/>
      <c r="L171" s="2"/>
      <c r="M171" s="2"/>
      <c r="N171" s="2"/>
      <c r="O171" s="2"/>
    </row>
    <row r="172" spans="3:15" s="307" customFormat="1" x14ac:dyDescent="0.25">
      <c r="C172" s="2"/>
      <c r="D172" s="2"/>
      <c r="E172" s="2"/>
      <c r="F172" s="2"/>
      <c r="G172" s="2"/>
      <c r="H172" s="2"/>
      <c r="I172" s="2"/>
      <c r="J172" s="2"/>
      <c r="K172" s="2"/>
      <c r="L172" s="2"/>
      <c r="M172" s="2"/>
      <c r="N172" s="2"/>
      <c r="O172" s="2"/>
    </row>
    <row r="173" spans="3:15" s="307" customFormat="1" x14ac:dyDescent="0.25">
      <c r="C173" s="2"/>
      <c r="D173" s="2"/>
      <c r="E173" s="2"/>
      <c r="F173" s="2"/>
      <c r="G173" s="2"/>
      <c r="H173" s="2"/>
      <c r="I173" s="2"/>
      <c r="J173" s="2"/>
      <c r="K173" s="2"/>
      <c r="L173" s="2"/>
      <c r="M173" s="2"/>
      <c r="N173" s="2"/>
      <c r="O173" s="2"/>
    </row>
    <row r="174" spans="3:15" s="307" customFormat="1" x14ac:dyDescent="0.25">
      <c r="C174" s="2"/>
      <c r="D174" s="2"/>
      <c r="E174" s="2"/>
      <c r="F174" s="2"/>
      <c r="G174" s="2"/>
      <c r="H174" s="2"/>
      <c r="I174" s="2"/>
      <c r="J174" s="2"/>
      <c r="K174" s="2"/>
      <c r="L174" s="2"/>
      <c r="M174" s="2"/>
      <c r="N174" s="2"/>
      <c r="O174" s="2"/>
    </row>
    <row r="175" spans="3:15" s="307" customFormat="1" x14ac:dyDescent="0.25">
      <c r="C175" s="2"/>
      <c r="D175" s="2"/>
      <c r="E175" s="2"/>
      <c r="F175" s="2"/>
      <c r="G175" s="2"/>
      <c r="H175" s="2"/>
      <c r="I175" s="2"/>
      <c r="J175" s="2"/>
      <c r="K175" s="2"/>
      <c r="L175" s="2"/>
      <c r="M175" s="2"/>
      <c r="N175" s="2"/>
      <c r="O175" s="2"/>
    </row>
    <row r="176" spans="3:15" s="307" customFormat="1" x14ac:dyDescent="0.25">
      <c r="C176" s="2"/>
      <c r="D176" s="2"/>
      <c r="E176" s="2"/>
      <c r="F176" s="2"/>
      <c r="G176" s="2"/>
      <c r="H176" s="2"/>
      <c r="I176" s="2"/>
      <c r="J176" s="2"/>
      <c r="K176" s="2"/>
      <c r="L176" s="2"/>
      <c r="M176" s="2"/>
      <c r="N176" s="2"/>
      <c r="O176" s="2"/>
    </row>
    <row r="177" spans="3:15" s="307" customFormat="1" x14ac:dyDescent="0.25">
      <c r="C177" s="2"/>
      <c r="D177" s="2"/>
      <c r="E177" s="2"/>
      <c r="F177" s="2"/>
      <c r="G177" s="2"/>
      <c r="H177" s="2"/>
      <c r="I177" s="2"/>
      <c r="J177" s="2"/>
      <c r="K177" s="2"/>
      <c r="L177" s="2"/>
      <c r="M177" s="2"/>
      <c r="N177" s="2"/>
      <c r="O177" s="2"/>
    </row>
    <row r="178" spans="3:15" s="307" customFormat="1" x14ac:dyDescent="0.25">
      <c r="C178" s="2"/>
      <c r="D178" s="2"/>
      <c r="E178" s="2"/>
      <c r="F178" s="2"/>
      <c r="G178" s="2"/>
      <c r="H178" s="2"/>
      <c r="I178" s="2"/>
      <c r="J178" s="2"/>
      <c r="K178" s="2"/>
      <c r="L178" s="2"/>
      <c r="M178" s="2"/>
      <c r="N178" s="2"/>
      <c r="O178" s="2"/>
    </row>
    <row r="179" spans="3:15" s="307" customFormat="1" x14ac:dyDescent="0.25">
      <c r="C179" s="2"/>
      <c r="D179" s="2"/>
      <c r="E179" s="2"/>
      <c r="F179" s="2"/>
      <c r="G179" s="2"/>
      <c r="H179" s="2"/>
      <c r="I179" s="2"/>
      <c r="J179" s="2"/>
      <c r="K179" s="2"/>
      <c r="L179" s="2"/>
      <c r="M179" s="2"/>
      <c r="N179" s="2"/>
      <c r="O179" s="2"/>
    </row>
    <row r="180" spans="3:15" s="307" customFormat="1" x14ac:dyDescent="0.25">
      <c r="C180" s="2"/>
      <c r="D180" s="2"/>
      <c r="E180" s="2"/>
      <c r="F180" s="2"/>
      <c r="G180" s="2"/>
      <c r="H180" s="2"/>
      <c r="I180" s="2"/>
      <c r="J180" s="2"/>
      <c r="K180" s="2"/>
      <c r="L180" s="2"/>
      <c r="M180" s="2"/>
      <c r="N180" s="2"/>
      <c r="O180" s="2"/>
    </row>
    <row r="181" spans="3:15" s="307" customFormat="1" x14ac:dyDescent="0.25">
      <c r="C181" s="2"/>
      <c r="D181" s="2"/>
      <c r="E181" s="2"/>
      <c r="F181" s="2"/>
      <c r="G181" s="2"/>
      <c r="H181" s="2"/>
      <c r="I181" s="2"/>
      <c r="J181" s="2"/>
      <c r="K181" s="2"/>
      <c r="L181" s="2"/>
      <c r="M181" s="2"/>
      <c r="N181" s="2"/>
      <c r="O181" s="2"/>
    </row>
    <row r="182" spans="3:15" s="307" customFormat="1" x14ac:dyDescent="0.25">
      <c r="C182" s="2"/>
      <c r="D182" s="2"/>
      <c r="E182" s="2"/>
      <c r="F182" s="2"/>
      <c r="G182" s="2"/>
      <c r="H182" s="2"/>
      <c r="I182" s="2"/>
      <c r="J182" s="2"/>
      <c r="K182" s="2"/>
      <c r="L182" s="2"/>
      <c r="M182" s="2"/>
      <c r="N182" s="2"/>
      <c r="O182" s="2"/>
    </row>
    <row r="183" spans="3:15" s="307" customFormat="1" x14ac:dyDescent="0.25">
      <c r="C183" s="2"/>
      <c r="D183" s="2"/>
      <c r="E183" s="2"/>
      <c r="F183" s="2"/>
      <c r="G183" s="2"/>
      <c r="H183" s="2"/>
      <c r="I183" s="2"/>
      <c r="J183" s="2"/>
      <c r="K183" s="2"/>
      <c r="L183" s="2"/>
      <c r="M183" s="2"/>
      <c r="N183" s="2"/>
      <c r="O183" s="2"/>
    </row>
    <row r="184" spans="3:15" s="307" customFormat="1" x14ac:dyDescent="0.25">
      <c r="C184" s="2"/>
      <c r="D184" s="2"/>
      <c r="E184" s="2"/>
      <c r="F184" s="2"/>
      <c r="G184" s="2"/>
      <c r="H184" s="2"/>
      <c r="I184" s="2"/>
      <c r="J184" s="2"/>
      <c r="K184" s="2"/>
      <c r="L184" s="2"/>
      <c r="M184" s="2"/>
      <c r="N184" s="2"/>
      <c r="O184" s="2"/>
    </row>
    <row r="185" spans="3:15" s="307" customFormat="1" x14ac:dyDescent="0.25">
      <c r="C185" s="2"/>
      <c r="D185" s="2"/>
      <c r="E185" s="2"/>
      <c r="F185" s="2"/>
      <c r="G185" s="2"/>
      <c r="H185" s="2"/>
      <c r="I185" s="2"/>
      <c r="J185" s="2"/>
      <c r="K185" s="2"/>
      <c r="L185" s="2"/>
      <c r="M185" s="2"/>
      <c r="N185" s="2"/>
      <c r="O185" s="2"/>
    </row>
    <row r="186" spans="3:15" s="307" customFormat="1" x14ac:dyDescent="0.25">
      <c r="C186" s="2"/>
      <c r="D186" s="2"/>
      <c r="E186" s="2"/>
      <c r="F186" s="2"/>
      <c r="G186" s="2"/>
      <c r="H186" s="2"/>
      <c r="I186" s="2"/>
      <c r="J186" s="2"/>
      <c r="K186" s="2"/>
      <c r="L186" s="2"/>
      <c r="M186" s="2"/>
      <c r="N186" s="2"/>
      <c r="O186" s="2"/>
    </row>
    <row r="187" spans="3:15" s="307" customFormat="1" x14ac:dyDescent="0.25">
      <c r="C187" s="2"/>
      <c r="D187" s="2"/>
      <c r="E187" s="2"/>
      <c r="F187" s="2"/>
      <c r="G187" s="2"/>
      <c r="H187" s="2"/>
      <c r="I187" s="2"/>
      <c r="J187" s="2"/>
      <c r="K187" s="2"/>
      <c r="L187" s="2"/>
      <c r="M187" s="2"/>
      <c r="N187" s="2"/>
      <c r="O187" s="2"/>
    </row>
    <row r="188" spans="3:15" s="307" customFormat="1" x14ac:dyDescent="0.25">
      <c r="C188" s="2"/>
      <c r="D188" s="2"/>
      <c r="E188" s="2"/>
      <c r="F188" s="2"/>
      <c r="G188" s="2"/>
      <c r="H188" s="2"/>
      <c r="I188" s="2"/>
      <c r="J188" s="2"/>
      <c r="K188" s="2"/>
      <c r="L188" s="2"/>
      <c r="M188" s="2"/>
      <c r="N188" s="2"/>
      <c r="O188" s="2"/>
    </row>
    <row r="189" spans="3:15" s="307" customFormat="1" x14ac:dyDescent="0.25">
      <c r="C189" s="2"/>
      <c r="D189" s="2"/>
      <c r="E189" s="2"/>
      <c r="F189" s="2"/>
      <c r="G189" s="2"/>
      <c r="H189" s="2"/>
      <c r="I189" s="2"/>
      <c r="J189" s="2"/>
      <c r="K189" s="2"/>
      <c r="L189" s="2"/>
      <c r="M189" s="2"/>
      <c r="N189" s="2"/>
      <c r="O189" s="2"/>
    </row>
    <row r="190" spans="3:15" s="307" customFormat="1" x14ac:dyDescent="0.25">
      <c r="C190" s="2"/>
      <c r="D190" s="2"/>
      <c r="E190" s="2"/>
      <c r="F190" s="2"/>
      <c r="G190" s="2"/>
      <c r="H190" s="2"/>
      <c r="I190" s="2"/>
      <c r="J190" s="2"/>
      <c r="K190" s="2"/>
      <c r="L190" s="2"/>
      <c r="M190" s="2"/>
      <c r="N190" s="2"/>
      <c r="O190" s="2"/>
    </row>
    <row r="191" spans="3:15" s="307" customFormat="1" x14ac:dyDescent="0.25">
      <c r="C191" s="2"/>
      <c r="D191" s="2"/>
      <c r="E191" s="2"/>
      <c r="F191" s="2"/>
      <c r="G191" s="2"/>
      <c r="H191" s="2"/>
      <c r="I191" s="2"/>
      <c r="J191" s="2"/>
      <c r="K191" s="2"/>
      <c r="L191" s="2"/>
      <c r="M191" s="2"/>
      <c r="N191" s="2"/>
      <c r="O191" s="2"/>
    </row>
    <row r="192" spans="3:15" s="307" customFormat="1" x14ac:dyDescent="0.25">
      <c r="C192" s="2"/>
      <c r="D192" s="2"/>
      <c r="E192" s="2"/>
      <c r="F192" s="2"/>
      <c r="G192" s="2"/>
      <c r="H192" s="2"/>
      <c r="I192" s="2"/>
      <c r="J192" s="2"/>
      <c r="K192" s="2"/>
      <c r="L192" s="2"/>
      <c r="M192" s="2"/>
      <c r="N192" s="2"/>
      <c r="O192" s="2"/>
    </row>
    <row r="193" spans="3:15" s="307" customFormat="1" x14ac:dyDescent="0.25">
      <c r="C193" s="2"/>
      <c r="D193" s="2"/>
      <c r="E193" s="2"/>
      <c r="F193" s="2"/>
      <c r="G193" s="2"/>
      <c r="H193" s="2"/>
      <c r="I193" s="2"/>
      <c r="J193" s="2"/>
      <c r="K193" s="2"/>
      <c r="L193" s="2"/>
      <c r="M193" s="2"/>
      <c r="N193" s="2"/>
      <c r="O193" s="2"/>
    </row>
    <row r="194" spans="3:15" s="307" customFormat="1" x14ac:dyDescent="0.25">
      <c r="C194" s="2"/>
      <c r="D194" s="2"/>
      <c r="E194" s="2"/>
      <c r="F194" s="2"/>
      <c r="G194" s="2"/>
      <c r="H194" s="2"/>
      <c r="I194" s="2"/>
      <c r="J194" s="2"/>
      <c r="K194" s="2"/>
      <c r="L194" s="2"/>
      <c r="M194" s="2"/>
      <c r="N194" s="2"/>
      <c r="O194" s="2"/>
    </row>
    <row r="195" spans="3:15" s="307" customFormat="1" x14ac:dyDescent="0.25">
      <c r="C195" s="2"/>
      <c r="D195" s="2"/>
      <c r="E195" s="2"/>
      <c r="F195" s="2"/>
      <c r="G195" s="2"/>
      <c r="H195" s="2"/>
      <c r="I195" s="2"/>
      <c r="J195" s="2"/>
      <c r="K195" s="2"/>
      <c r="L195" s="2"/>
      <c r="M195" s="2"/>
      <c r="N195" s="2"/>
      <c r="O195" s="2"/>
    </row>
    <row r="196" spans="3:15" s="307" customFormat="1" x14ac:dyDescent="0.25">
      <c r="C196" s="2"/>
      <c r="D196" s="2"/>
      <c r="E196" s="2"/>
      <c r="F196" s="2"/>
      <c r="G196" s="2"/>
      <c r="H196" s="2"/>
      <c r="I196" s="2"/>
      <c r="J196" s="2"/>
      <c r="K196" s="2"/>
      <c r="L196" s="2"/>
      <c r="M196" s="2"/>
      <c r="N196" s="2"/>
      <c r="O196" s="2"/>
    </row>
    <row r="197" spans="3:15" s="307" customFormat="1" x14ac:dyDescent="0.25">
      <c r="C197" s="2"/>
      <c r="D197" s="2"/>
      <c r="E197" s="2"/>
      <c r="F197" s="2"/>
      <c r="G197" s="2"/>
      <c r="H197" s="2"/>
      <c r="I197" s="2"/>
      <c r="J197" s="2"/>
      <c r="K197" s="2"/>
      <c r="L197" s="2"/>
      <c r="M197" s="2"/>
      <c r="N197" s="2"/>
      <c r="O197" s="2"/>
    </row>
    <row r="198" spans="3:15" s="307" customFormat="1" x14ac:dyDescent="0.25">
      <c r="C198" s="2"/>
      <c r="D198" s="2"/>
      <c r="E198" s="2"/>
      <c r="F198" s="2"/>
      <c r="G198" s="2"/>
      <c r="H198" s="2"/>
      <c r="I198" s="2"/>
      <c r="J198" s="2"/>
      <c r="K198" s="2"/>
      <c r="L198" s="2"/>
      <c r="M198" s="2"/>
      <c r="N198" s="2"/>
      <c r="O198" s="2"/>
    </row>
    <row r="199" spans="3:15" s="307" customFormat="1" x14ac:dyDescent="0.25">
      <c r="C199" s="2"/>
      <c r="D199" s="2"/>
      <c r="E199" s="2"/>
      <c r="F199" s="2"/>
      <c r="G199" s="2"/>
      <c r="H199" s="2"/>
      <c r="I199" s="2"/>
      <c r="J199" s="2"/>
      <c r="K199" s="2"/>
      <c r="L199" s="2"/>
      <c r="M199" s="2"/>
      <c r="N199" s="2"/>
      <c r="O199" s="2"/>
    </row>
    <row r="200" spans="3:15" s="307" customFormat="1" x14ac:dyDescent="0.25">
      <c r="C200" s="2"/>
      <c r="D200" s="2"/>
      <c r="E200" s="2"/>
      <c r="F200" s="2"/>
      <c r="G200" s="2"/>
      <c r="H200" s="2"/>
      <c r="I200" s="2"/>
      <c r="J200" s="2"/>
      <c r="K200" s="2"/>
      <c r="L200" s="2"/>
      <c r="M200" s="2"/>
      <c r="N200" s="2"/>
      <c r="O200" s="2"/>
    </row>
    <row r="201" spans="3:15" s="307" customFormat="1" x14ac:dyDescent="0.25">
      <c r="C201" s="2"/>
      <c r="D201" s="2"/>
      <c r="E201" s="2"/>
      <c r="F201" s="2"/>
      <c r="G201" s="2"/>
      <c r="H201" s="2"/>
      <c r="I201" s="2"/>
      <c r="J201" s="2"/>
      <c r="K201" s="2"/>
      <c r="L201" s="2"/>
      <c r="M201" s="2"/>
      <c r="N201" s="2"/>
      <c r="O201" s="2"/>
    </row>
    <row r="202" spans="3:15" s="307" customFormat="1" x14ac:dyDescent="0.25">
      <c r="C202" s="2"/>
      <c r="D202" s="2"/>
      <c r="E202" s="2"/>
      <c r="F202" s="2"/>
      <c r="G202" s="2"/>
      <c r="H202" s="2"/>
      <c r="I202" s="2"/>
      <c r="J202" s="2"/>
      <c r="K202" s="2"/>
      <c r="L202" s="2"/>
      <c r="M202" s="2"/>
      <c r="N202" s="2"/>
      <c r="O202" s="2"/>
    </row>
    <row r="203" spans="3:15" s="307" customFormat="1" x14ac:dyDescent="0.25">
      <c r="C203" s="2"/>
      <c r="D203" s="2"/>
      <c r="E203" s="2"/>
      <c r="F203" s="2"/>
      <c r="G203" s="2"/>
      <c r="H203" s="2"/>
      <c r="I203" s="2"/>
      <c r="J203" s="2"/>
      <c r="K203" s="2"/>
      <c r="L203" s="2"/>
      <c r="M203" s="2"/>
      <c r="N203" s="2"/>
      <c r="O203" s="2"/>
    </row>
    <row r="204" spans="3:15" s="307" customFormat="1" x14ac:dyDescent="0.25">
      <c r="C204" s="2"/>
      <c r="D204" s="2"/>
      <c r="E204" s="2"/>
      <c r="F204" s="2"/>
      <c r="G204" s="2"/>
      <c r="H204" s="2"/>
      <c r="I204" s="2"/>
      <c r="J204" s="2"/>
      <c r="K204" s="2"/>
      <c r="L204" s="2"/>
      <c r="M204" s="2"/>
      <c r="N204" s="2"/>
      <c r="O204" s="2"/>
    </row>
    <row r="205" spans="3:15" s="307" customFormat="1" x14ac:dyDescent="0.25">
      <c r="C205" s="2"/>
      <c r="D205" s="2"/>
      <c r="E205" s="2"/>
      <c r="F205" s="2"/>
      <c r="G205" s="2"/>
      <c r="H205" s="2"/>
      <c r="I205" s="2"/>
      <c r="J205" s="2"/>
      <c r="K205" s="2"/>
      <c r="L205" s="2"/>
      <c r="M205" s="2"/>
      <c r="N205" s="2"/>
      <c r="O205" s="2"/>
    </row>
    <row r="206" spans="3:15" s="307" customFormat="1" x14ac:dyDescent="0.25">
      <c r="C206" s="2"/>
      <c r="D206" s="2"/>
      <c r="E206" s="2"/>
      <c r="F206" s="2"/>
      <c r="G206" s="2"/>
      <c r="H206" s="2"/>
      <c r="I206" s="2"/>
      <c r="J206" s="2"/>
      <c r="K206" s="2"/>
      <c r="L206" s="2"/>
      <c r="M206" s="2"/>
      <c r="N206" s="2"/>
      <c r="O206" s="2"/>
    </row>
    <row r="207" spans="3:15" s="307" customFormat="1" x14ac:dyDescent="0.25">
      <c r="C207" s="2"/>
      <c r="D207" s="2"/>
      <c r="E207" s="2"/>
      <c r="F207" s="2"/>
      <c r="G207" s="2"/>
      <c r="H207" s="2"/>
      <c r="I207" s="2"/>
      <c r="J207" s="2"/>
      <c r="K207" s="2"/>
      <c r="L207" s="2"/>
      <c r="M207" s="2"/>
      <c r="N207" s="2"/>
      <c r="O207" s="2"/>
    </row>
    <row r="208" spans="3:15" s="307" customFormat="1" x14ac:dyDescent="0.25">
      <c r="C208" s="2"/>
      <c r="D208" s="2"/>
      <c r="E208" s="2"/>
      <c r="F208" s="2"/>
      <c r="G208" s="2"/>
      <c r="H208" s="2"/>
      <c r="I208" s="2"/>
      <c r="J208" s="2"/>
      <c r="K208" s="2"/>
      <c r="L208" s="2"/>
      <c r="M208" s="2"/>
      <c r="N208" s="2"/>
      <c r="O208" s="2"/>
    </row>
    <row r="209" spans="3:15" s="307" customFormat="1" x14ac:dyDescent="0.25">
      <c r="C209" s="2"/>
      <c r="D209" s="2"/>
      <c r="E209" s="2"/>
      <c r="F209" s="2"/>
      <c r="G209" s="2"/>
      <c r="H209" s="2"/>
      <c r="I209" s="2"/>
      <c r="J209" s="2"/>
      <c r="K209" s="2"/>
      <c r="L209" s="2"/>
      <c r="M209" s="2"/>
      <c r="N209" s="2"/>
      <c r="O209" s="2"/>
    </row>
    <row r="210" spans="3:15" s="307" customFormat="1" x14ac:dyDescent="0.25">
      <c r="C210" s="2"/>
      <c r="D210" s="2"/>
      <c r="E210" s="2"/>
      <c r="F210" s="2"/>
      <c r="G210" s="2"/>
      <c r="H210" s="2"/>
      <c r="I210" s="2"/>
      <c r="J210" s="2"/>
      <c r="K210" s="2"/>
      <c r="L210" s="2"/>
      <c r="M210" s="2"/>
      <c r="N210" s="2"/>
      <c r="O210" s="2"/>
    </row>
    <row r="211" spans="3:15" s="307" customFormat="1" x14ac:dyDescent="0.25">
      <c r="C211" s="2"/>
      <c r="D211" s="2"/>
      <c r="E211" s="2"/>
      <c r="F211" s="2"/>
      <c r="G211" s="2"/>
      <c r="H211" s="2"/>
      <c r="I211" s="2"/>
      <c r="J211" s="2"/>
      <c r="K211" s="2"/>
      <c r="L211" s="2"/>
      <c r="M211" s="2"/>
      <c r="N211" s="2"/>
      <c r="O211" s="2"/>
    </row>
    <row r="212" spans="3:15" s="307" customFormat="1" x14ac:dyDescent="0.25">
      <c r="C212" s="2"/>
      <c r="D212" s="2"/>
      <c r="E212" s="2"/>
      <c r="F212" s="2"/>
      <c r="G212" s="2"/>
      <c r="H212" s="2"/>
      <c r="I212" s="2"/>
      <c r="J212" s="2"/>
      <c r="K212" s="2"/>
      <c r="L212" s="2"/>
      <c r="M212" s="2"/>
      <c r="N212" s="2"/>
      <c r="O212" s="2"/>
    </row>
    <row r="213" spans="3:15" s="307" customFormat="1" x14ac:dyDescent="0.25">
      <c r="C213" s="2"/>
      <c r="D213" s="2"/>
      <c r="E213" s="2"/>
      <c r="F213" s="2"/>
      <c r="G213" s="2"/>
      <c r="H213" s="2"/>
      <c r="I213" s="2"/>
      <c r="J213" s="2"/>
      <c r="K213" s="2"/>
      <c r="L213" s="2"/>
      <c r="M213" s="2"/>
      <c r="N213" s="2"/>
      <c r="O213" s="2"/>
    </row>
    <row r="214" spans="3:15" s="307" customFormat="1" x14ac:dyDescent="0.25">
      <c r="C214" s="2"/>
      <c r="D214" s="2"/>
      <c r="E214" s="2"/>
      <c r="F214" s="2"/>
      <c r="G214" s="2"/>
      <c r="H214" s="2"/>
      <c r="I214" s="2"/>
      <c r="J214" s="2"/>
      <c r="K214" s="2"/>
      <c r="L214" s="2"/>
      <c r="M214" s="2"/>
      <c r="N214" s="2"/>
      <c r="O214" s="2"/>
    </row>
    <row r="215" spans="3:15" s="307" customFormat="1" x14ac:dyDescent="0.25">
      <c r="C215" s="2"/>
      <c r="D215" s="2"/>
      <c r="E215" s="2"/>
      <c r="F215" s="2"/>
      <c r="G215" s="2"/>
      <c r="H215" s="2"/>
      <c r="I215" s="2"/>
      <c r="J215" s="2"/>
      <c r="K215" s="2"/>
      <c r="L215" s="2"/>
      <c r="M215" s="2"/>
      <c r="N215" s="2"/>
      <c r="O215" s="2"/>
    </row>
    <row r="216" spans="3:15" s="307" customFormat="1" x14ac:dyDescent="0.25">
      <c r="C216" s="2"/>
      <c r="D216" s="2"/>
      <c r="E216" s="2"/>
      <c r="F216" s="2"/>
      <c r="G216" s="2"/>
      <c r="H216" s="2"/>
      <c r="I216" s="2"/>
      <c r="J216" s="2"/>
      <c r="K216" s="2"/>
      <c r="L216" s="2"/>
      <c r="M216" s="2"/>
      <c r="N216" s="2"/>
      <c r="O216" s="2"/>
    </row>
    <row r="217" spans="3:15" s="307" customFormat="1" x14ac:dyDescent="0.25">
      <c r="C217" s="2"/>
      <c r="D217" s="2"/>
      <c r="E217" s="2"/>
      <c r="F217" s="2"/>
      <c r="G217" s="2"/>
      <c r="H217" s="2"/>
      <c r="I217" s="2"/>
      <c r="J217" s="2"/>
      <c r="K217" s="2"/>
      <c r="L217" s="2"/>
      <c r="M217" s="2"/>
      <c r="N217" s="2"/>
      <c r="O217" s="2"/>
    </row>
    <row r="218" spans="3:15" s="307" customFormat="1" x14ac:dyDescent="0.25">
      <c r="C218" s="2"/>
      <c r="D218" s="2"/>
      <c r="E218" s="2"/>
      <c r="F218" s="2"/>
      <c r="G218" s="2"/>
      <c r="H218" s="2"/>
      <c r="I218" s="2"/>
      <c r="J218" s="2"/>
      <c r="K218" s="2"/>
      <c r="L218" s="2"/>
      <c r="M218" s="2"/>
      <c r="N218" s="2"/>
      <c r="O218" s="2"/>
    </row>
    <row r="219" spans="3:15" s="307" customFormat="1" x14ac:dyDescent="0.25">
      <c r="C219" s="2"/>
      <c r="D219" s="2"/>
      <c r="E219" s="2"/>
      <c r="F219" s="2"/>
      <c r="G219" s="2"/>
      <c r="H219" s="2"/>
      <c r="I219" s="2"/>
      <c r="J219" s="2"/>
      <c r="K219" s="2"/>
      <c r="L219" s="2"/>
      <c r="M219" s="2"/>
      <c r="N219" s="2"/>
      <c r="O219" s="2"/>
    </row>
    <row r="220" spans="3:15" s="307" customFormat="1" x14ac:dyDescent="0.25">
      <c r="C220" s="2"/>
      <c r="D220" s="2"/>
      <c r="E220" s="2"/>
      <c r="F220" s="2"/>
      <c r="G220" s="2"/>
      <c r="H220" s="2"/>
      <c r="I220" s="2"/>
      <c r="J220" s="2"/>
      <c r="K220" s="2"/>
      <c r="L220" s="2"/>
      <c r="M220" s="2"/>
      <c r="N220" s="2"/>
      <c r="O220" s="2"/>
    </row>
    <row r="221" spans="3:15" s="307" customFormat="1" x14ac:dyDescent="0.25">
      <c r="C221" s="2"/>
      <c r="D221" s="2"/>
      <c r="E221" s="2"/>
      <c r="F221" s="2"/>
      <c r="G221" s="2"/>
      <c r="H221" s="2"/>
      <c r="I221" s="2"/>
      <c r="J221" s="2"/>
      <c r="K221" s="2"/>
      <c r="L221" s="2"/>
      <c r="M221" s="2"/>
      <c r="N221" s="2"/>
      <c r="O221" s="2"/>
    </row>
    <row r="222" spans="3:15" s="307" customFormat="1" x14ac:dyDescent="0.25">
      <c r="C222" s="2"/>
      <c r="D222" s="2"/>
      <c r="E222" s="2"/>
      <c r="F222" s="2"/>
      <c r="G222" s="2"/>
      <c r="H222" s="2"/>
      <c r="I222" s="2"/>
      <c r="J222" s="2"/>
      <c r="K222" s="2"/>
      <c r="L222" s="2"/>
      <c r="M222" s="2"/>
      <c r="N222" s="2"/>
      <c r="O222" s="2"/>
    </row>
    <row r="223" spans="3:15" s="307" customFormat="1" x14ac:dyDescent="0.25">
      <c r="C223" s="2"/>
      <c r="D223" s="2"/>
      <c r="E223" s="2"/>
      <c r="F223" s="2"/>
      <c r="G223" s="2"/>
      <c r="H223" s="2"/>
      <c r="I223" s="2"/>
      <c r="J223" s="2"/>
      <c r="K223" s="2"/>
      <c r="L223" s="2"/>
      <c r="M223" s="2"/>
      <c r="N223" s="2"/>
      <c r="O223" s="2"/>
    </row>
    <row r="224" spans="3:15" s="307" customFormat="1" x14ac:dyDescent="0.25">
      <c r="C224" s="2"/>
      <c r="D224" s="2"/>
      <c r="E224" s="2"/>
      <c r="F224" s="2"/>
      <c r="G224" s="2"/>
      <c r="H224" s="2"/>
      <c r="I224" s="2"/>
      <c r="J224" s="2"/>
      <c r="K224" s="2"/>
      <c r="L224" s="2"/>
      <c r="M224" s="2"/>
      <c r="N224" s="2"/>
      <c r="O224" s="2"/>
    </row>
    <row r="225" spans="3:15" s="307" customFormat="1" x14ac:dyDescent="0.25">
      <c r="C225" s="2"/>
      <c r="D225" s="2"/>
      <c r="E225" s="2"/>
      <c r="F225" s="2"/>
      <c r="G225" s="2"/>
      <c r="H225" s="2"/>
      <c r="I225" s="2"/>
      <c r="J225" s="2"/>
      <c r="K225" s="2"/>
      <c r="L225" s="2"/>
      <c r="M225" s="2"/>
      <c r="N225" s="2"/>
      <c r="O225" s="2"/>
    </row>
    <row r="226" spans="3:15" s="307" customFormat="1" x14ac:dyDescent="0.25">
      <c r="C226" s="2"/>
      <c r="D226" s="2"/>
      <c r="E226" s="2"/>
      <c r="F226" s="2"/>
      <c r="G226" s="2"/>
      <c r="H226" s="2"/>
      <c r="I226" s="2"/>
      <c r="J226" s="2"/>
      <c r="K226" s="2"/>
      <c r="L226" s="2"/>
      <c r="M226" s="2"/>
      <c r="N226" s="2"/>
      <c r="O226" s="2"/>
    </row>
    <row r="227" spans="3:15" s="307" customFormat="1" x14ac:dyDescent="0.25">
      <c r="C227" s="2"/>
      <c r="D227" s="2"/>
      <c r="E227" s="2"/>
      <c r="F227" s="2"/>
      <c r="G227" s="2"/>
      <c r="H227" s="2"/>
      <c r="I227" s="2"/>
      <c r="J227" s="2"/>
      <c r="K227" s="2"/>
      <c r="L227" s="2"/>
      <c r="M227" s="2"/>
      <c r="N227" s="2"/>
      <c r="O227" s="2"/>
    </row>
    <row r="228" spans="3:15" s="307" customFormat="1" x14ac:dyDescent="0.25">
      <c r="C228" s="2"/>
      <c r="D228" s="2"/>
      <c r="E228" s="2"/>
      <c r="F228" s="2"/>
      <c r="G228" s="2"/>
      <c r="H228" s="2"/>
      <c r="I228" s="2"/>
      <c r="J228" s="2"/>
      <c r="K228" s="2"/>
      <c r="L228" s="2"/>
      <c r="M228" s="2"/>
      <c r="N228" s="2"/>
      <c r="O228" s="2"/>
    </row>
    <row r="229" spans="3:15" s="307" customFormat="1" x14ac:dyDescent="0.25">
      <c r="C229" s="2"/>
      <c r="D229" s="2"/>
      <c r="E229" s="2"/>
      <c r="F229" s="2"/>
      <c r="G229" s="2"/>
      <c r="H229" s="2"/>
      <c r="I229" s="2"/>
      <c r="J229" s="2"/>
      <c r="K229" s="2"/>
      <c r="L229" s="2"/>
      <c r="M229" s="2"/>
      <c r="N229" s="2"/>
      <c r="O229" s="2"/>
    </row>
    <row r="230" spans="3:15" s="307" customFormat="1" x14ac:dyDescent="0.25">
      <c r="C230" s="2"/>
      <c r="D230" s="2"/>
      <c r="E230" s="2"/>
      <c r="F230" s="2"/>
      <c r="G230" s="2"/>
      <c r="H230" s="2"/>
      <c r="I230" s="2"/>
      <c r="J230" s="2"/>
      <c r="K230" s="2"/>
      <c r="L230" s="2"/>
      <c r="M230" s="2"/>
      <c r="N230" s="2"/>
      <c r="O230" s="2"/>
    </row>
    <row r="231" spans="3:15" s="307" customFormat="1" x14ac:dyDescent="0.25">
      <c r="C231" s="2"/>
      <c r="D231" s="2"/>
      <c r="E231" s="2"/>
      <c r="F231" s="2"/>
      <c r="G231" s="2"/>
      <c r="H231" s="2"/>
      <c r="I231" s="2"/>
      <c r="J231" s="2"/>
      <c r="K231" s="2"/>
      <c r="L231" s="2"/>
      <c r="M231" s="2"/>
      <c r="N231" s="2"/>
      <c r="O231" s="2"/>
    </row>
    <row r="232" spans="3:15" s="307" customFormat="1" x14ac:dyDescent="0.25">
      <c r="C232" s="2"/>
      <c r="D232" s="2"/>
      <c r="E232" s="2"/>
      <c r="F232" s="2"/>
      <c r="G232" s="2"/>
      <c r="H232" s="2"/>
      <c r="I232" s="2"/>
      <c r="J232" s="2"/>
      <c r="K232" s="2"/>
      <c r="L232" s="2"/>
      <c r="M232" s="2"/>
      <c r="N232" s="2"/>
      <c r="O232" s="2"/>
    </row>
    <row r="233" spans="3:15" s="307" customFormat="1" x14ac:dyDescent="0.25">
      <c r="C233" s="2"/>
      <c r="D233" s="2"/>
      <c r="E233" s="2"/>
      <c r="F233" s="2"/>
      <c r="G233" s="2"/>
      <c r="H233" s="2"/>
      <c r="I233" s="2"/>
      <c r="J233" s="2"/>
      <c r="K233" s="2"/>
      <c r="L233" s="2"/>
      <c r="M233" s="2"/>
      <c r="N233" s="2"/>
      <c r="O233" s="2"/>
    </row>
    <row r="234" spans="3:15" s="307" customFormat="1" x14ac:dyDescent="0.25">
      <c r="C234" s="2"/>
      <c r="D234" s="2"/>
      <c r="E234" s="2"/>
      <c r="F234" s="2"/>
      <c r="G234" s="2"/>
      <c r="H234" s="2"/>
      <c r="I234" s="2"/>
      <c r="J234" s="2"/>
      <c r="K234" s="2"/>
      <c r="L234" s="2"/>
      <c r="M234" s="2"/>
      <c r="N234" s="2"/>
      <c r="O234" s="2"/>
    </row>
    <row r="235" spans="3:15" s="307" customFormat="1" x14ac:dyDescent="0.25">
      <c r="C235" s="2"/>
      <c r="D235" s="2"/>
      <c r="E235" s="2"/>
      <c r="F235" s="2"/>
      <c r="G235" s="2"/>
      <c r="H235" s="2"/>
      <c r="I235" s="2"/>
      <c r="J235" s="2"/>
      <c r="K235" s="2"/>
      <c r="L235" s="2"/>
      <c r="M235" s="2"/>
      <c r="N235" s="2"/>
      <c r="O235" s="2"/>
    </row>
    <row r="236" spans="3:15" s="307" customFormat="1" x14ac:dyDescent="0.25">
      <c r="C236" s="2"/>
      <c r="D236" s="2"/>
      <c r="E236" s="2"/>
      <c r="F236" s="2"/>
      <c r="G236" s="2"/>
      <c r="H236" s="2"/>
      <c r="I236" s="2"/>
      <c r="J236" s="2"/>
      <c r="K236" s="2"/>
      <c r="L236" s="2"/>
      <c r="M236" s="2"/>
      <c r="N236" s="2"/>
      <c r="O236" s="2"/>
    </row>
    <row r="237" spans="3:15" s="307" customFormat="1" x14ac:dyDescent="0.25">
      <c r="C237" s="2"/>
      <c r="D237" s="2"/>
      <c r="E237" s="2"/>
      <c r="F237" s="2"/>
      <c r="G237" s="2"/>
      <c r="H237" s="2"/>
      <c r="I237" s="2"/>
      <c r="J237" s="2"/>
      <c r="K237" s="2"/>
      <c r="L237" s="2"/>
      <c r="M237" s="2"/>
      <c r="N237" s="2"/>
      <c r="O237" s="2"/>
    </row>
    <row r="238" spans="3:15" s="307" customFormat="1" x14ac:dyDescent="0.25">
      <c r="C238" s="2"/>
      <c r="D238" s="2"/>
      <c r="E238" s="2"/>
      <c r="F238" s="2"/>
      <c r="G238" s="2"/>
      <c r="H238" s="2"/>
      <c r="I238" s="2"/>
      <c r="J238" s="2"/>
      <c r="K238" s="2"/>
      <c r="L238" s="2"/>
      <c r="M238" s="2"/>
      <c r="N238" s="2"/>
      <c r="O238" s="2"/>
    </row>
    <row r="239" spans="3:15" s="307" customFormat="1" x14ac:dyDescent="0.25">
      <c r="C239" s="2"/>
      <c r="D239" s="2"/>
      <c r="E239" s="2"/>
      <c r="F239" s="2"/>
      <c r="G239" s="2"/>
      <c r="H239" s="2"/>
      <c r="I239" s="2"/>
      <c r="J239" s="2"/>
      <c r="K239" s="2"/>
      <c r="L239" s="2"/>
      <c r="M239" s="2"/>
      <c r="N239" s="2"/>
      <c r="O239" s="2"/>
    </row>
    <row r="240" spans="3:15" s="307" customFormat="1" x14ac:dyDescent="0.25">
      <c r="C240" s="2"/>
      <c r="D240" s="2"/>
      <c r="E240" s="2"/>
      <c r="F240" s="2"/>
      <c r="G240" s="2"/>
      <c r="H240" s="2"/>
      <c r="I240" s="2"/>
      <c r="J240" s="2"/>
      <c r="K240" s="2"/>
      <c r="L240" s="2"/>
      <c r="M240" s="2"/>
      <c r="N240" s="2"/>
      <c r="O240" s="2"/>
    </row>
    <row r="241" spans="3:15" s="307" customFormat="1" x14ac:dyDescent="0.25">
      <c r="C241" s="2"/>
      <c r="D241" s="2"/>
      <c r="E241" s="2"/>
      <c r="F241" s="2"/>
      <c r="G241" s="2"/>
      <c r="H241" s="2"/>
      <c r="I241" s="2"/>
      <c r="J241" s="2"/>
      <c r="K241" s="2"/>
      <c r="L241" s="2"/>
      <c r="M241" s="2"/>
      <c r="N241" s="2"/>
      <c r="O241" s="2"/>
    </row>
    <row r="242" spans="3:15" s="307" customFormat="1" x14ac:dyDescent="0.25">
      <c r="C242" s="2"/>
      <c r="D242" s="2"/>
      <c r="E242" s="2"/>
      <c r="F242" s="2"/>
      <c r="G242" s="2"/>
      <c r="H242" s="2"/>
      <c r="I242" s="2"/>
      <c r="J242" s="2"/>
      <c r="K242" s="2"/>
      <c r="L242" s="2"/>
      <c r="M242" s="2"/>
      <c r="N242" s="2"/>
      <c r="O242" s="2"/>
    </row>
    <row r="243" spans="3:15" s="307" customFormat="1" x14ac:dyDescent="0.25">
      <c r="C243" s="2"/>
      <c r="D243" s="2"/>
      <c r="E243" s="2"/>
      <c r="F243" s="2"/>
      <c r="G243" s="2"/>
      <c r="H243" s="2"/>
      <c r="I243" s="2"/>
      <c r="J243" s="2"/>
      <c r="K243" s="2"/>
      <c r="L243" s="2"/>
      <c r="M243" s="2"/>
      <c r="N243" s="2"/>
      <c r="O243" s="2"/>
    </row>
    <row r="244" spans="3:15" s="307" customFormat="1" x14ac:dyDescent="0.25">
      <c r="C244" s="2"/>
      <c r="D244" s="2"/>
      <c r="E244" s="2"/>
      <c r="F244" s="2"/>
      <c r="G244" s="2"/>
      <c r="H244" s="2"/>
      <c r="I244" s="2"/>
      <c r="J244" s="2"/>
      <c r="K244" s="2"/>
      <c r="L244" s="2"/>
      <c r="M244" s="2"/>
      <c r="N244" s="2"/>
      <c r="O244" s="2"/>
    </row>
    <row r="245" spans="3:15" s="307" customFormat="1" x14ac:dyDescent="0.25">
      <c r="C245" s="2"/>
      <c r="D245" s="2"/>
      <c r="E245" s="2"/>
      <c r="F245" s="2"/>
      <c r="G245" s="2"/>
      <c r="H245" s="2"/>
      <c r="I245" s="2"/>
      <c r="J245" s="2"/>
      <c r="K245" s="2"/>
      <c r="L245" s="2"/>
      <c r="M245" s="2"/>
      <c r="N245" s="2"/>
      <c r="O245" s="2"/>
    </row>
    <row r="246" spans="3:15" s="307" customFormat="1" x14ac:dyDescent="0.25">
      <c r="C246" s="2"/>
      <c r="D246" s="2"/>
      <c r="E246" s="2"/>
      <c r="F246" s="2"/>
      <c r="G246" s="2"/>
      <c r="H246" s="2"/>
      <c r="I246" s="2"/>
      <c r="J246" s="2"/>
      <c r="K246" s="2"/>
      <c r="L246" s="2"/>
      <c r="M246" s="2"/>
      <c r="N246" s="2"/>
      <c r="O246" s="2"/>
    </row>
    <row r="247" spans="3:15" s="307" customFormat="1" x14ac:dyDescent="0.25">
      <c r="C247" s="2"/>
      <c r="D247" s="2"/>
      <c r="E247" s="2"/>
      <c r="F247" s="2"/>
      <c r="G247" s="2"/>
      <c r="H247" s="2"/>
      <c r="I247" s="2"/>
      <c r="J247" s="2"/>
      <c r="K247" s="2"/>
      <c r="L247" s="2"/>
      <c r="M247" s="2"/>
      <c r="N247" s="2"/>
      <c r="O247" s="2"/>
    </row>
    <row r="248" spans="3:15" s="307" customFormat="1" x14ac:dyDescent="0.25">
      <c r="C248" s="2"/>
      <c r="D248" s="2"/>
      <c r="E248" s="2"/>
      <c r="F248" s="2"/>
      <c r="G248" s="2"/>
      <c r="H248" s="2"/>
      <c r="I248" s="2"/>
      <c r="J248" s="2"/>
      <c r="K248" s="2"/>
      <c r="L248" s="2"/>
      <c r="M248" s="2"/>
      <c r="N248" s="2"/>
      <c r="O248" s="2"/>
    </row>
    <row r="249" spans="3:15" s="307" customFormat="1" x14ac:dyDescent="0.25">
      <c r="C249" s="2"/>
      <c r="D249" s="2"/>
      <c r="E249" s="2"/>
      <c r="F249" s="2"/>
      <c r="G249" s="2"/>
      <c r="H249" s="2"/>
      <c r="I249" s="2"/>
      <c r="J249" s="2"/>
      <c r="K249" s="2"/>
      <c r="L249" s="2"/>
      <c r="M249" s="2"/>
      <c r="N249" s="2"/>
      <c r="O249" s="2"/>
    </row>
    <row r="250" spans="3:15" s="307" customFormat="1" x14ac:dyDescent="0.25">
      <c r="C250" s="2"/>
      <c r="D250" s="2"/>
      <c r="E250" s="2"/>
      <c r="F250" s="2"/>
      <c r="G250" s="2"/>
      <c r="H250" s="2"/>
      <c r="I250" s="2"/>
      <c r="J250" s="2"/>
      <c r="K250" s="2"/>
      <c r="L250" s="2"/>
      <c r="M250" s="2"/>
      <c r="N250" s="2"/>
      <c r="O250" s="2"/>
    </row>
    <row r="251" spans="3:15" s="307" customFormat="1" x14ac:dyDescent="0.25">
      <c r="C251" s="2"/>
      <c r="D251" s="2"/>
      <c r="E251" s="2"/>
      <c r="F251" s="2"/>
      <c r="G251" s="2"/>
      <c r="H251" s="2"/>
      <c r="I251" s="2"/>
      <c r="J251" s="2"/>
      <c r="K251" s="2"/>
      <c r="L251" s="2"/>
      <c r="M251" s="2"/>
      <c r="N251" s="2"/>
      <c r="O251" s="2"/>
    </row>
    <row r="252" spans="3:15" s="307" customFormat="1" x14ac:dyDescent="0.25">
      <c r="C252" s="2"/>
      <c r="D252" s="2"/>
      <c r="E252" s="2"/>
      <c r="F252" s="2"/>
      <c r="G252" s="2"/>
      <c r="H252" s="2"/>
      <c r="I252" s="2"/>
      <c r="J252" s="2"/>
      <c r="K252" s="2"/>
      <c r="L252" s="2"/>
      <c r="M252" s="2"/>
      <c r="N252" s="2"/>
      <c r="O252" s="2"/>
    </row>
    <row r="253" spans="3:15" s="307" customFormat="1" x14ac:dyDescent="0.25">
      <c r="C253" s="2"/>
      <c r="D253" s="2"/>
      <c r="E253" s="2"/>
      <c r="F253" s="2"/>
      <c r="G253" s="2"/>
      <c r="H253" s="2"/>
      <c r="I253" s="2"/>
      <c r="J253" s="2"/>
      <c r="K253" s="2"/>
      <c r="L253" s="2"/>
      <c r="M253" s="2"/>
      <c r="N253" s="2"/>
      <c r="O253" s="2"/>
    </row>
    <row r="254" spans="3:15" s="307" customFormat="1" x14ac:dyDescent="0.25">
      <c r="C254" s="2"/>
      <c r="D254" s="2"/>
      <c r="E254" s="2"/>
      <c r="F254" s="2"/>
      <c r="G254" s="2"/>
      <c r="H254" s="2"/>
      <c r="I254" s="2"/>
      <c r="J254" s="2"/>
      <c r="K254" s="2"/>
      <c r="L254" s="2"/>
      <c r="M254" s="2"/>
      <c r="N254" s="2"/>
      <c r="O254" s="2"/>
    </row>
    <row r="255" spans="3:15" s="307" customFormat="1" x14ac:dyDescent="0.25">
      <c r="C255" s="2"/>
      <c r="D255" s="2"/>
      <c r="E255" s="2"/>
      <c r="F255" s="2"/>
      <c r="G255" s="2"/>
      <c r="H255" s="2"/>
      <c r="I255" s="2"/>
      <c r="J255" s="2"/>
      <c r="K255" s="2"/>
      <c r="L255" s="2"/>
      <c r="M255" s="2"/>
      <c r="N255" s="2"/>
      <c r="O255" s="2"/>
    </row>
    <row r="256" spans="3:15" s="307" customFormat="1" x14ac:dyDescent="0.25">
      <c r="C256" s="2"/>
      <c r="D256" s="2"/>
      <c r="E256" s="2"/>
      <c r="F256" s="2"/>
      <c r="G256" s="2"/>
      <c r="H256" s="2"/>
      <c r="I256" s="2"/>
      <c r="J256" s="2"/>
      <c r="K256" s="2"/>
      <c r="L256" s="2"/>
      <c r="M256" s="2"/>
      <c r="N256" s="2"/>
      <c r="O256" s="2"/>
    </row>
    <row r="257" spans="3:15" s="307" customFormat="1" x14ac:dyDescent="0.25">
      <c r="C257" s="2"/>
      <c r="D257" s="2"/>
      <c r="E257" s="2"/>
      <c r="F257" s="2"/>
      <c r="G257" s="2"/>
      <c r="H257" s="2"/>
      <c r="I257" s="2"/>
      <c r="J257" s="2"/>
      <c r="K257" s="2"/>
      <c r="L257" s="2"/>
      <c r="M257" s="2"/>
      <c r="N257" s="2"/>
      <c r="O257" s="2"/>
    </row>
    <row r="258" spans="3:15" s="307" customFormat="1" x14ac:dyDescent="0.25">
      <c r="C258" s="2"/>
      <c r="D258" s="2"/>
      <c r="E258" s="2"/>
      <c r="F258" s="2"/>
      <c r="G258" s="2"/>
      <c r="H258" s="2"/>
      <c r="I258" s="2"/>
      <c r="J258" s="2"/>
      <c r="K258" s="2"/>
      <c r="L258" s="2"/>
      <c r="M258" s="2"/>
      <c r="N258" s="2"/>
      <c r="O258" s="2"/>
    </row>
    <row r="259" spans="3:15" s="307" customFormat="1" x14ac:dyDescent="0.25">
      <c r="C259" s="2"/>
      <c r="D259" s="2"/>
      <c r="E259" s="2"/>
      <c r="F259" s="2"/>
      <c r="G259" s="2"/>
      <c r="H259" s="2"/>
      <c r="I259" s="2"/>
      <c r="J259" s="2"/>
      <c r="K259" s="2"/>
      <c r="L259" s="2"/>
      <c r="M259" s="2"/>
      <c r="N259" s="2"/>
      <c r="O259" s="2"/>
    </row>
    <row r="260" spans="3:15" s="307" customFormat="1" x14ac:dyDescent="0.25">
      <c r="C260" s="2"/>
      <c r="D260" s="2"/>
      <c r="E260" s="2"/>
      <c r="F260" s="2"/>
      <c r="G260" s="2"/>
      <c r="H260" s="2"/>
      <c r="I260" s="2"/>
      <c r="J260" s="2"/>
      <c r="K260" s="2"/>
      <c r="L260" s="2"/>
      <c r="M260" s="2"/>
      <c r="N260" s="2"/>
      <c r="O260" s="2"/>
    </row>
    <row r="261" spans="3:15" s="307" customFormat="1" x14ac:dyDescent="0.25">
      <c r="C261" s="2"/>
      <c r="D261" s="2"/>
      <c r="E261" s="2"/>
      <c r="F261" s="2"/>
      <c r="G261" s="2"/>
      <c r="H261" s="2"/>
      <c r="I261" s="2"/>
      <c r="J261" s="2"/>
      <c r="K261" s="2"/>
      <c r="L261" s="2"/>
      <c r="M261" s="2"/>
      <c r="N261" s="2"/>
      <c r="O261" s="2"/>
    </row>
    <row r="262" spans="3:15" s="307" customFormat="1" x14ac:dyDescent="0.25">
      <c r="C262" s="2"/>
      <c r="D262" s="2"/>
      <c r="E262" s="2"/>
      <c r="F262" s="2"/>
      <c r="G262" s="2"/>
      <c r="H262" s="2"/>
      <c r="I262" s="2"/>
      <c r="J262" s="2"/>
      <c r="K262" s="2"/>
      <c r="L262" s="2"/>
      <c r="M262" s="2"/>
      <c r="N262" s="2"/>
      <c r="O262" s="2"/>
    </row>
    <row r="263" spans="3:15" s="307" customFormat="1" x14ac:dyDescent="0.25">
      <c r="C263" s="2"/>
      <c r="D263" s="2"/>
      <c r="E263" s="2"/>
      <c r="F263" s="2"/>
      <c r="G263" s="2"/>
      <c r="H263" s="2"/>
      <c r="I263" s="2"/>
      <c r="J263" s="2"/>
      <c r="K263" s="2"/>
      <c r="L263" s="2"/>
      <c r="M263" s="2"/>
      <c r="N263" s="2"/>
      <c r="O263" s="2"/>
    </row>
    <row r="264" spans="3:15" s="307" customFormat="1" x14ac:dyDescent="0.25">
      <c r="C264" s="2"/>
      <c r="D264" s="2"/>
      <c r="E264" s="2"/>
      <c r="F264" s="2"/>
      <c r="G264" s="2"/>
      <c r="H264" s="2"/>
      <c r="I264" s="2"/>
      <c r="J264" s="2"/>
      <c r="K264" s="2"/>
      <c r="L264" s="2"/>
      <c r="M264" s="2"/>
      <c r="N264" s="2"/>
      <c r="O264" s="2"/>
    </row>
    <row r="265" spans="3:15" s="307" customFormat="1" x14ac:dyDescent="0.25">
      <c r="C265" s="2"/>
      <c r="D265" s="2"/>
      <c r="E265" s="2"/>
      <c r="F265" s="2"/>
      <c r="G265" s="2"/>
      <c r="H265" s="2"/>
      <c r="I265" s="2"/>
      <c r="J265" s="2"/>
      <c r="K265" s="2"/>
      <c r="L265" s="2"/>
      <c r="M265" s="2"/>
      <c r="N265" s="2"/>
      <c r="O265" s="2"/>
    </row>
    <row r="266" spans="3:15" s="307" customFormat="1" x14ac:dyDescent="0.25">
      <c r="C266" s="2"/>
      <c r="D266" s="2"/>
      <c r="E266" s="2"/>
      <c r="F266" s="2"/>
      <c r="G266" s="2"/>
      <c r="H266" s="2"/>
      <c r="I266" s="2"/>
      <c r="J266" s="2"/>
      <c r="K266" s="2"/>
      <c r="L266" s="2"/>
      <c r="M266" s="2"/>
      <c r="N266" s="2"/>
      <c r="O266" s="2"/>
    </row>
    <row r="267" spans="3:15" s="307" customFormat="1" x14ac:dyDescent="0.25">
      <c r="C267" s="2"/>
      <c r="D267" s="2"/>
      <c r="E267" s="2"/>
      <c r="F267" s="2"/>
      <c r="G267" s="2"/>
      <c r="H267" s="2"/>
      <c r="I267" s="2"/>
      <c r="J267" s="2"/>
      <c r="K267" s="2"/>
      <c r="L267" s="2"/>
      <c r="M267" s="2"/>
      <c r="N267" s="2"/>
      <c r="O267" s="2"/>
    </row>
    <row r="268" spans="3:15" s="307" customFormat="1" x14ac:dyDescent="0.25">
      <c r="C268" s="2"/>
      <c r="D268" s="2"/>
      <c r="E268" s="2"/>
      <c r="F268" s="2"/>
      <c r="G268" s="2"/>
      <c r="H268" s="2"/>
      <c r="I268" s="2"/>
      <c r="J268" s="2"/>
      <c r="K268" s="2"/>
      <c r="L268" s="2"/>
      <c r="M268" s="2"/>
      <c r="N268" s="2"/>
      <c r="O268" s="2"/>
    </row>
    <row r="269" spans="3:15" s="307" customFormat="1" x14ac:dyDescent="0.25">
      <c r="C269" s="2"/>
      <c r="D269" s="2"/>
      <c r="E269" s="2"/>
      <c r="F269" s="2"/>
      <c r="G269" s="2"/>
      <c r="H269" s="2"/>
      <c r="I269" s="2"/>
      <c r="J269" s="2"/>
      <c r="K269" s="2"/>
      <c r="L269" s="2"/>
      <c r="M269" s="2"/>
      <c r="N269" s="2"/>
      <c r="O269" s="2"/>
    </row>
    <row r="270" spans="3:15" s="307" customFormat="1" x14ac:dyDescent="0.25">
      <c r="C270" s="2"/>
      <c r="D270" s="2"/>
      <c r="E270" s="2"/>
      <c r="F270" s="2"/>
      <c r="G270" s="2"/>
      <c r="H270" s="2"/>
      <c r="I270" s="2"/>
      <c r="J270" s="2"/>
      <c r="K270" s="2"/>
      <c r="L270" s="2"/>
      <c r="M270" s="2"/>
      <c r="N270" s="2"/>
      <c r="O270" s="2"/>
    </row>
    <row r="271" spans="3:15" s="307" customFormat="1" x14ac:dyDescent="0.25">
      <c r="C271" s="2"/>
      <c r="D271" s="2"/>
      <c r="E271" s="2"/>
      <c r="F271" s="2"/>
      <c r="G271" s="2"/>
      <c r="H271" s="2"/>
      <c r="I271" s="2"/>
      <c r="J271" s="2"/>
      <c r="K271" s="2"/>
      <c r="L271" s="2"/>
      <c r="M271" s="2"/>
      <c r="N271" s="2"/>
      <c r="O271" s="2"/>
    </row>
    <row r="272" spans="3:15" s="307" customFormat="1" x14ac:dyDescent="0.25">
      <c r="C272" s="2"/>
      <c r="D272" s="2"/>
      <c r="E272" s="2"/>
      <c r="F272" s="2"/>
      <c r="G272" s="2"/>
      <c r="H272" s="2"/>
      <c r="I272" s="2"/>
      <c r="J272" s="2"/>
      <c r="K272" s="2"/>
      <c r="L272" s="2"/>
      <c r="M272" s="2"/>
      <c r="N272" s="2"/>
      <c r="O272" s="2"/>
    </row>
    <row r="273" spans="3:15" s="307" customFormat="1" x14ac:dyDescent="0.25">
      <c r="C273" s="2"/>
      <c r="D273" s="2"/>
      <c r="E273" s="2"/>
      <c r="F273" s="2"/>
      <c r="G273" s="2"/>
      <c r="H273" s="2"/>
      <c r="I273" s="2"/>
      <c r="J273" s="2"/>
      <c r="K273" s="2"/>
      <c r="L273" s="2"/>
      <c r="M273" s="2"/>
      <c r="N273" s="2"/>
      <c r="O273" s="2"/>
    </row>
    <row r="274" spans="3:15" s="307" customFormat="1" x14ac:dyDescent="0.25">
      <c r="C274" s="2"/>
      <c r="D274" s="2"/>
      <c r="E274" s="2"/>
      <c r="F274" s="2"/>
      <c r="G274" s="2"/>
      <c r="H274" s="2"/>
      <c r="I274" s="2"/>
      <c r="J274" s="2"/>
      <c r="K274" s="2"/>
      <c r="L274" s="2"/>
      <c r="M274" s="2"/>
      <c r="N274" s="2"/>
      <c r="O274" s="2"/>
    </row>
    <row r="275" spans="3:15" s="307" customFormat="1" x14ac:dyDescent="0.25">
      <c r="C275" s="2"/>
      <c r="D275" s="2"/>
      <c r="E275" s="2"/>
      <c r="F275" s="2"/>
      <c r="G275" s="2"/>
      <c r="H275" s="2"/>
      <c r="I275" s="2"/>
      <c r="J275" s="2"/>
      <c r="K275" s="2"/>
      <c r="L275" s="2"/>
      <c r="M275" s="2"/>
      <c r="N275" s="2"/>
      <c r="O275" s="2"/>
    </row>
    <row r="276" spans="3:15" s="307" customFormat="1" x14ac:dyDescent="0.25">
      <c r="C276" s="2"/>
      <c r="D276" s="2"/>
      <c r="E276" s="2"/>
      <c r="F276" s="2"/>
      <c r="G276" s="2"/>
      <c r="H276" s="2"/>
      <c r="I276" s="2"/>
      <c r="J276" s="2"/>
      <c r="K276" s="2"/>
      <c r="L276" s="2"/>
      <c r="M276" s="2"/>
      <c r="N276" s="2"/>
      <c r="O276" s="2"/>
    </row>
    <row r="277" spans="3:15" s="307" customFormat="1" x14ac:dyDescent="0.25">
      <c r="C277" s="2"/>
      <c r="D277" s="2"/>
      <c r="E277" s="2"/>
      <c r="F277" s="2"/>
      <c r="G277" s="2"/>
      <c r="H277" s="2"/>
      <c r="I277" s="2"/>
      <c r="J277" s="2"/>
      <c r="K277" s="2"/>
      <c r="L277" s="2"/>
      <c r="M277" s="2"/>
      <c r="N277" s="2"/>
      <c r="O277" s="2"/>
    </row>
    <row r="278" spans="3:15" s="307" customFormat="1" x14ac:dyDescent="0.25">
      <c r="C278" s="2"/>
      <c r="D278" s="2"/>
      <c r="E278" s="2"/>
      <c r="F278" s="2"/>
      <c r="G278" s="2"/>
      <c r="H278" s="2"/>
      <c r="I278" s="2"/>
      <c r="J278" s="2"/>
      <c r="K278" s="2"/>
      <c r="L278" s="2"/>
      <c r="M278" s="2"/>
      <c r="N278" s="2"/>
      <c r="O278" s="2"/>
    </row>
    <row r="279" spans="3:15" s="307" customFormat="1" x14ac:dyDescent="0.25">
      <c r="C279" s="2"/>
      <c r="D279" s="2"/>
      <c r="E279" s="2"/>
      <c r="F279" s="2"/>
      <c r="G279" s="2"/>
      <c r="H279" s="2"/>
      <c r="I279" s="2"/>
      <c r="J279" s="2"/>
      <c r="K279" s="2"/>
      <c r="L279" s="2"/>
      <c r="M279" s="2"/>
      <c r="N279" s="2"/>
      <c r="O279" s="2"/>
    </row>
    <row r="280" spans="3:15" s="307" customFormat="1" x14ac:dyDescent="0.25">
      <c r="C280" s="2"/>
      <c r="D280" s="2"/>
      <c r="E280" s="2"/>
      <c r="F280" s="2"/>
      <c r="G280" s="2"/>
      <c r="H280" s="2"/>
      <c r="I280" s="2"/>
      <c r="J280" s="2"/>
      <c r="K280" s="2"/>
      <c r="L280" s="2"/>
      <c r="M280" s="2"/>
      <c r="N280" s="2"/>
      <c r="O280" s="2"/>
    </row>
    <row r="281" spans="3:15" s="307" customFormat="1" x14ac:dyDescent="0.25">
      <c r="C281" s="2"/>
      <c r="D281" s="2"/>
      <c r="E281" s="2"/>
      <c r="F281" s="2"/>
      <c r="G281" s="2"/>
      <c r="H281" s="2"/>
      <c r="I281" s="2"/>
      <c r="J281" s="2"/>
      <c r="K281" s="2"/>
      <c r="L281" s="2"/>
      <c r="M281" s="2"/>
      <c r="N281" s="2"/>
      <c r="O281" s="2"/>
    </row>
    <row r="282" spans="3:15" s="307" customFormat="1" x14ac:dyDescent="0.25">
      <c r="C282" s="2"/>
      <c r="D282" s="2"/>
      <c r="E282" s="2"/>
      <c r="F282" s="2"/>
      <c r="G282" s="2"/>
      <c r="H282" s="2"/>
      <c r="I282" s="2"/>
      <c r="J282" s="2"/>
      <c r="K282" s="2"/>
      <c r="L282" s="2"/>
      <c r="M282" s="2"/>
      <c r="N282" s="2"/>
      <c r="O282" s="2"/>
    </row>
    <row r="283" spans="3:15" s="307" customFormat="1" x14ac:dyDescent="0.25">
      <c r="C283" s="2"/>
      <c r="D283" s="2"/>
      <c r="E283" s="2"/>
      <c r="F283" s="2"/>
      <c r="G283" s="2"/>
      <c r="H283" s="2"/>
      <c r="I283" s="2"/>
      <c r="J283" s="2"/>
      <c r="K283" s="2"/>
      <c r="L283" s="2"/>
      <c r="M283" s="2"/>
      <c r="N283" s="2"/>
      <c r="O283" s="2"/>
    </row>
    <row r="284" spans="3:15" s="307" customFormat="1" x14ac:dyDescent="0.25">
      <c r="C284" s="2"/>
      <c r="D284" s="2"/>
      <c r="E284" s="2"/>
      <c r="F284" s="2"/>
      <c r="G284" s="2"/>
      <c r="H284" s="2"/>
      <c r="I284" s="2"/>
      <c r="J284" s="2"/>
      <c r="K284" s="2"/>
      <c r="L284" s="2"/>
      <c r="M284" s="2"/>
      <c r="N284" s="2"/>
      <c r="O284" s="2"/>
    </row>
    <row r="285" spans="3:15" s="307" customFormat="1" x14ac:dyDescent="0.25">
      <c r="C285" s="2"/>
      <c r="D285" s="2"/>
      <c r="E285" s="2"/>
      <c r="F285" s="2"/>
      <c r="G285" s="2"/>
      <c r="H285" s="2"/>
      <c r="I285" s="2"/>
      <c r="J285" s="2"/>
      <c r="K285" s="2"/>
      <c r="L285" s="2"/>
      <c r="M285" s="2"/>
      <c r="N285" s="2"/>
      <c r="O285" s="2"/>
    </row>
    <row r="286" spans="3:15" s="307" customFormat="1" x14ac:dyDescent="0.25">
      <c r="C286" s="2"/>
      <c r="D286" s="2"/>
      <c r="E286" s="2"/>
      <c r="F286" s="2"/>
      <c r="G286" s="2"/>
      <c r="H286" s="2"/>
      <c r="I286" s="2"/>
      <c r="J286" s="2"/>
      <c r="K286" s="2"/>
      <c r="L286" s="2"/>
      <c r="M286" s="2"/>
      <c r="N286" s="2"/>
      <c r="O286" s="2"/>
    </row>
    <row r="287" spans="3:15" s="307" customFormat="1" x14ac:dyDescent="0.25">
      <c r="C287" s="2"/>
      <c r="D287" s="2"/>
      <c r="E287" s="2"/>
      <c r="F287" s="2"/>
      <c r="G287" s="2"/>
      <c r="H287" s="2"/>
      <c r="I287" s="2"/>
      <c r="J287" s="2"/>
      <c r="K287" s="2"/>
      <c r="L287" s="2"/>
      <c r="M287" s="2"/>
      <c r="N287" s="2"/>
      <c r="O287" s="2"/>
    </row>
    <row r="288" spans="3:15" s="307" customFormat="1" x14ac:dyDescent="0.25">
      <c r="C288" s="2"/>
      <c r="D288" s="2"/>
      <c r="E288" s="2"/>
      <c r="F288" s="2"/>
      <c r="G288" s="2"/>
      <c r="H288" s="2"/>
      <c r="I288" s="2"/>
      <c r="J288" s="2"/>
      <c r="K288" s="2"/>
      <c r="L288" s="2"/>
      <c r="M288" s="2"/>
      <c r="N288" s="2"/>
      <c r="O288" s="2"/>
    </row>
    <row r="289" spans="3:15" s="307" customFormat="1" x14ac:dyDescent="0.25">
      <c r="C289" s="2"/>
      <c r="D289" s="2"/>
      <c r="E289" s="2"/>
      <c r="F289" s="2"/>
      <c r="G289" s="2"/>
      <c r="H289" s="2"/>
      <c r="I289" s="2"/>
      <c r="J289" s="2"/>
      <c r="K289" s="2"/>
      <c r="L289" s="2"/>
      <c r="M289" s="2"/>
      <c r="N289" s="2"/>
      <c r="O289" s="2"/>
    </row>
    <row r="290" spans="3:15" s="307" customFormat="1" x14ac:dyDescent="0.25">
      <c r="C290" s="2"/>
      <c r="D290" s="2"/>
      <c r="E290" s="2"/>
      <c r="F290" s="2"/>
      <c r="G290" s="2"/>
      <c r="H290" s="2"/>
      <c r="I290" s="2"/>
      <c r="J290" s="2"/>
      <c r="K290" s="2"/>
      <c r="L290" s="2"/>
      <c r="M290" s="2"/>
      <c r="N290" s="2"/>
      <c r="O290" s="2"/>
    </row>
    <row r="291" spans="3:15" s="307" customFormat="1" x14ac:dyDescent="0.25">
      <c r="C291" s="2"/>
      <c r="D291" s="2"/>
      <c r="E291" s="2"/>
      <c r="F291" s="2"/>
      <c r="G291" s="2"/>
      <c r="H291" s="2"/>
      <c r="I291" s="2"/>
      <c r="J291" s="2"/>
      <c r="K291" s="2"/>
      <c r="L291" s="2"/>
      <c r="M291" s="2"/>
      <c r="N291" s="2"/>
      <c r="O291" s="2"/>
    </row>
    <row r="292" spans="3:15" s="307" customFormat="1" x14ac:dyDescent="0.25">
      <c r="C292" s="2"/>
      <c r="D292" s="2"/>
      <c r="E292" s="2"/>
      <c r="F292" s="2"/>
      <c r="G292" s="2"/>
      <c r="H292" s="2"/>
      <c r="I292" s="2"/>
      <c r="J292" s="2"/>
      <c r="K292" s="2"/>
      <c r="L292" s="2"/>
      <c r="M292" s="2"/>
      <c r="N292" s="2"/>
      <c r="O292" s="2"/>
    </row>
    <row r="293" spans="3:15" s="307" customFormat="1" x14ac:dyDescent="0.25">
      <c r="C293" s="2"/>
      <c r="D293" s="2"/>
      <c r="E293" s="2"/>
      <c r="F293" s="2"/>
      <c r="G293" s="2"/>
      <c r="H293" s="2"/>
      <c r="I293" s="2"/>
      <c r="J293" s="2"/>
      <c r="K293" s="2"/>
      <c r="L293" s="2"/>
      <c r="M293" s="2"/>
      <c r="N293" s="2"/>
      <c r="O293" s="2"/>
    </row>
    <row r="294" spans="3:15" s="307" customFormat="1" x14ac:dyDescent="0.25">
      <c r="C294" s="2"/>
      <c r="D294" s="2"/>
      <c r="E294" s="2"/>
      <c r="F294" s="2"/>
      <c r="G294" s="2"/>
      <c r="H294" s="2"/>
      <c r="I294" s="2"/>
      <c r="J294" s="2"/>
      <c r="K294" s="2"/>
      <c r="L294" s="2"/>
      <c r="M294" s="2"/>
      <c r="N294" s="2"/>
      <c r="O294" s="2"/>
    </row>
    <row r="295" spans="3:15" s="307" customFormat="1" x14ac:dyDescent="0.25">
      <c r="C295" s="2"/>
      <c r="D295" s="2"/>
      <c r="E295" s="2"/>
      <c r="F295" s="2"/>
      <c r="G295" s="2"/>
      <c r="H295" s="2"/>
      <c r="I295" s="2"/>
      <c r="J295" s="2"/>
      <c r="K295" s="2"/>
      <c r="L295" s="2"/>
      <c r="M295" s="2"/>
      <c r="N295" s="2"/>
      <c r="O295" s="2"/>
    </row>
    <row r="296" spans="3:15" s="307" customFormat="1" x14ac:dyDescent="0.25">
      <c r="C296" s="2"/>
      <c r="D296" s="2"/>
      <c r="E296" s="2"/>
      <c r="F296" s="2"/>
      <c r="G296" s="2"/>
      <c r="H296" s="2"/>
      <c r="I296" s="2"/>
      <c r="J296" s="2"/>
      <c r="K296" s="2"/>
      <c r="L296" s="2"/>
      <c r="M296" s="2"/>
      <c r="N296" s="2"/>
      <c r="O296" s="2"/>
    </row>
    <row r="297" spans="3:15" s="307" customFormat="1" x14ac:dyDescent="0.25">
      <c r="C297" s="2"/>
      <c r="D297" s="2"/>
      <c r="E297" s="2"/>
      <c r="F297" s="2"/>
      <c r="G297" s="2"/>
      <c r="H297" s="2"/>
      <c r="I297" s="2"/>
      <c r="J297" s="2"/>
      <c r="K297" s="2"/>
      <c r="L297" s="2"/>
      <c r="M297" s="2"/>
      <c r="N297" s="2"/>
      <c r="O297" s="2"/>
    </row>
    <row r="298" spans="3:15" s="307" customFormat="1" x14ac:dyDescent="0.25">
      <c r="C298" s="2"/>
      <c r="D298" s="2"/>
      <c r="E298" s="2"/>
      <c r="F298" s="2"/>
      <c r="G298" s="2"/>
      <c r="H298" s="2"/>
      <c r="I298" s="2"/>
      <c r="J298" s="2"/>
      <c r="K298" s="2"/>
      <c r="L298" s="2"/>
      <c r="M298" s="2"/>
      <c r="N298" s="2"/>
      <c r="O298" s="2"/>
    </row>
    <row r="299" spans="3:15" s="307" customFormat="1" x14ac:dyDescent="0.25">
      <c r="C299" s="2"/>
      <c r="D299" s="2"/>
      <c r="E299" s="2"/>
      <c r="F299" s="2"/>
      <c r="G299" s="2"/>
      <c r="H299" s="2"/>
      <c r="I299" s="2"/>
      <c r="J299" s="2"/>
      <c r="K299" s="2"/>
      <c r="L299" s="2"/>
      <c r="M299" s="2"/>
      <c r="N299" s="2"/>
      <c r="O299" s="2"/>
    </row>
    <row r="300" spans="3:15" s="307" customFormat="1" x14ac:dyDescent="0.25">
      <c r="C300" s="2"/>
      <c r="D300" s="2"/>
      <c r="E300" s="2"/>
      <c r="F300" s="2"/>
      <c r="G300" s="2"/>
      <c r="H300" s="2"/>
      <c r="I300" s="2"/>
      <c r="J300" s="2"/>
      <c r="K300" s="2"/>
      <c r="L300" s="2"/>
      <c r="M300" s="2"/>
      <c r="N300" s="2"/>
      <c r="O300" s="2"/>
    </row>
    <row r="301" spans="3:15" s="307" customFormat="1" x14ac:dyDescent="0.25">
      <c r="C301" s="2"/>
      <c r="D301" s="2"/>
      <c r="E301" s="2"/>
      <c r="F301" s="2"/>
      <c r="G301" s="2"/>
      <c r="H301" s="2"/>
      <c r="I301" s="2"/>
      <c r="J301" s="2"/>
      <c r="K301" s="2"/>
      <c r="L301" s="2"/>
      <c r="M301" s="2"/>
      <c r="N301" s="2"/>
      <c r="O301" s="2"/>
    </row>
    <row r="302" spans="3:15" s="307" customFormat="1" x14ac:dyDescent="0.25">
      <c r="C302" s="2"/>
      <c r="D302" s="2"/>
      <c r="E302" s="2"/>
      <c r="F302" s="2"/>
      <c r="G302" s="2"/>
      <c r="H302" s="2"/>
      <c r="I302" s="2"/>
      <c r="J302" s="2"/>
      <c r="K302" s="2"/>
      <c r="L302" s="2"/>
      <c r="M302" s="2"/>
      <c r="N302" s="2"/>
      <c r="O302" s="2"/>
    </row>
    <row r="303" spans="3:15" s="307" customFormat="1" x14ac:dyDescent="0.25">
      <c r="C303" s="2"/>
      <c r="D303" s="2"/>
      <c r="E303" s="2"/>
      <c r="F303" s="2"/>
      <c r="G303" s="2"/>
      <c r="H303" s="2"/>
      <c r="I303" s="2"/>
      <c r="J303" s="2"/>
      <c r="K303" s="2"/>
      <c r="L303" s="2"/>
      <c r="M303" s="2"/>
      <c r="N303" s="2"/>
      <c r="O303" s="2"/>
    </row>
    <row r="304" spans="3:15" s="307" customFormat="1" x14ac:dyDescent="0.25">
      <c r="C304" s="2"/>
      <c r="D304" s="2"/>
      <c r="E304" s="2"/>
      <c r="F304" s="2"/>
      <c r="G304" s="2"/>
      <c r="H304" s="2"/>
      <c r="I304" s="2"/>
      <c r="J304" s="2"/>
      <c r="K304" s="2"/>
      <c r="L304" s="2"/>
      <c r="M304" s="2"/>
      <c r="N304" s="2"/>
      <c r="O304" s="2"/>
    </row>
    <row r="305" spans="3:15" s="307" customFormat="1" x14ac:dyDescent="0.25">
      <c r="C305" s="2"/>
      <c r="D305" s="2"/>
      <c r="E305" s="2"/>
      <c r="F305" s="2"/>
      <c r="G305" s="2"/>
      <c r="H305" s="2"/>
      <c r="I305" s="2"/>
      <c r="J305" s="2"/>
      <c r="K305" s="2"/>
      <c r="L305" s="2"/>
      <c r="M305" s="2"/>
      <c r="N305" s="2"/>
      <c r="O305" s="2"/>
    </row>
    <row r="306" spans="3:15" s="307" customFormat="1" x14ac:dyDescent="0.25">
      <c r="C306" s="2"/>
      <c r="D306" s="2"/>
      <c r="E306" s="2"/>
      <c r="F306" s="2"/>
      <c r="G306" s="2"/>
      <c r="H306" s="2"/>
      <c r="I306" s="2"/>
      <c r="J306" s="2"/>
      <c r="K306" s="2"/>
      <c r="L306" s="2"/>
      <c r="M306" s="2"/>
      <c r="N306" s="2"/>
      <c r="O306" s="2"/>
    </row>
    <row r="307" spans="3:15" s="307" customFormat="1" x14ac:dyDescent="0.25">
      <c r="C307" s="2"/>
      <c r="D307" s="2"/>
      <c r="E307" s="2"/>
      <c r="F307" s="2"/>
      <c r="G307" s="2"/>
      <c r="H307" s="2"/>
      <c r="I307" s="2"/>
      <c r="J307" s="2"/>
      <c r="K307" s="2"/>
      <c r="L307" s="2"/>
      <c r="M307" s="2"/>
      <c r="N307" s="2"/>
      <c r="O307" s="2"/>
    </row>
    <row r="308" spans="3:15" s="307" customFormat="1" x14ac:dyDescent="0.25">
      <c r="C308" s="2"/>
      <c r="D308" s="2"/>
      <c r="E308" s="2"/>
      <c r="F308" s="2"/>
      <c r="G308" s="2"/>
      <c r="H308" s="2"/>
      <c r="I308" s="2"/>
      <c r="J308" s="2"/>
      <c r="K308" s="2"/>
      <c r="L308" s="2"/>
      <c r="M308" s="2"/>
      <c r="N308" s="2"/>
      <c r="O308" s="2"/>
    </row>
    <row r="309" spans="3:15" s="307" customFormat="1" x14ac:dyDescent="0.25">
      <c r="C309" s="2"/>
      <c r="D309" s="2"/>
      <c r="E309" s="2"/>
      <c r="F309" s="2"/>
      <c r="G309" s="2"/>
      <c r="H309" s="2"/>
      <c r="I309" s="2"/>
      <c r="J309" s="2"/>
      <c r="K309" s="2"/>
      <c r="L309" s="2"/>
      <c r="M309" s="2"/>
      <c r="N309" s="2"/>
      <c r="O309" s="2"/>
    </row>
    <row r="310" spans="3:15" s="307" customFormat="1" x14ac:dyDescent="0.25">
      <c r="C310" s="2"/>
      <c r="D310" s="2"/>
      <c r="E310" s="2"/>
      <c r="F310" s="2"/>
      <c r="G310" s="2"/>
      <c r="H310" s="2"/>
      <c r="I310" s="2"/>
      <c r="J310" s="2"/>
      <c r="K310" s="2"/>
      <c r="L310" s="2"/>
      <c r="M310" s="2"/>
      <c r="N310" s="2"/>
      <c r="O310" s="2"/>
    </row>
    <row r="311" spans="3:15" s="307" customFormat="1" x14ac:dyDescent="0.25">
      <c r="C311" s="2"/>
      <c r="D311" s="2"/>
      <c r="E311" s="2"/>
      <c r="F311" s="2"/>
      <c r="G311" s="2"/>
      <c r="H311" s="2"/>
      <c r="I311" s="2"/>
      <c r="J311" s="2"/>
      <c r="K311" s="2"/>
      <c r="L311" s="2"/>
      <c r="M311" s="2"/>
      <c r="N311" s="2"/>
      <c r="O311" s="2"/>
    </row>
    <row r="312" spans="3:15" s="307" customFormat="1" x14ac:dyDescent="0.25">
      <c r="C312" s="2"/>
      <c r="D312" s="2"/>
      <c r="E312" s="2"/>
      <c r="F312" s="2"/>
      <c r="G312" s="2"/>
      <c r="H312" s="2"/>
      <c r="I312" s="2"/>
      <c r="J312" s="2"/>
      <c r="K312" s="2"/>
      <c r="L312" s="2"/>
      <c r="M312" s="2"/>
      <c r="N312" s="2"/>
      <c r="O312" s="2"/>
    </row>
    <row r="313" spans="3:15" s="307" customFormat="1" x14ac:dyDescent="0.25">
      <c r="C313" s="2"/>
      <c r="D313" s="2"/>
      <c r="E313" s="2"/>
      <c r="F313" s="2"/>
      <c r="G313" s="2"/>
      <c r="H313" s="2"/>
      <c r="I313" s="2"/>
      <c r="J313" s="2"/>
      <c r="K313" s="2"/>
      <c r="L313" s="2"/>
      <c r="M313" s="2"/>
      <c r="N313" s="2"/>
      <c r="O313" s="2"/>
    </row>
    <row r="314" spans="3:15" s="307" customFormat="1" x14ac:dyDescent="0.25">
      <c r="C314" s="2"/>
      <c r="D314" s="2"/>
      <c r="E314" s="2"/>
      <c r="F314" s="2"/>
      <c r="G314" s="2"/>
      <c r="H314" s="2"/>
      <c r="I314" s="2"/>
      <c r="J314" s="2"/>
      <c r="K314" s="2"/>
      <c r="L314" s="2"/>
      <c r="M314" s="2"/>
      <c r="N314" s="2"/>
      <c r="O314" s="2"/>
    </row>
    <row r="315" spans="3:15" s="307" customFormat="1" x14ac:dyDescent="0.25">
      <c r="C315" s="2"/>
      <c r="D315" s="2"/>
      <c r="E315" s="2"/>
      <c r="F315" s="2"/>
      <c r="G315" s="2"/>
      <c r="H315" s="2"/>
      <c r="I315" s="2"/>
      <c r="J315" s="2"/>
      <c r="K315" s="2"/>
      <c r="L315" s="2"/>
      <c r="M315" s="2"/>
      <c r="N315" s="2"/>
      <c r="O315" s="2"/>
    </row>
    <row r="316" spans="3:15" s="307" customFormat="1" x14ac:dyDescent="0.25">
      <c r="C316" s="2"/>
      <c r="D316" s="2"/>
      <c r="E316" s="2"/>
      <c r="F316" s="2"/>
      <c r="G316" s="2"/>
      <c r="H316" s="2"/>
      <c r="I316" s="2"/>
      <c r="J316" s="2"/>
      <c r="K316" s="2"/>
      <c r="L316" s="2"/>
      <c r="M316" s="2"/>
      <c r="N316" s="2"/>
      <c r="O316" s="2"/>
    </row>
    <row r="317" spans="3:15" s="307" customFormat="1" x14ac:dyDescent="0.25">
      <c r="C317" s="2"/>
      <c r="D317" s="2"/>
      <c r="E317" s="2"/>
      <c r="F317" s="2"/>
      <c r="G317" s="2"/>
      <c r="H317" s="2"/>
      <c r="I317" s="2"/>
      <c r="J317" s="2"/>
      <c r="K317" s="2"/>
      <c r="L317" s="2"/>
      <c r="M317" s="2"/>
      <c r="N317" s="2"/>
      <c r="O317" s="2"/>
    </row>
    <row r="318" spans="3:15" s="307" customFormat="1" x14ac:dyDescent="0.25">
      <c r="C318" s="2"/>
      <c r="D318" s="2"/>
      <c r="E318" s="2"/>
      <c r="F318" s="2"/>
      <c r="G318" s="2"/>
      <c r="H318" s="2"/>
      <c r="I318" s="2"/>
      <c r="J318" s="2"/>
      <c r="K318" s="2"/>
      <c r="L318" s="2"/>
      <c r="M318" s="2"/>
      <c r="N318" s="2"/>
      <c r="O318" s="2"/>
    </row>
    <row r="319" spans="3:15" s="307" customFormat="1" x14ac:dyDescent="0.25">
      <c r="C319" s="2"/>
      <c r="D319" s="2"/>
      <c r="E319" s="2"/>
      <c r="F319" s="2"/>
      <c r="G319" s="2"/>
      <c r="H319" s="2"/>
      <c r="I319" s="2"/>
      <c r="J319" s="2"/>
      <c r="K319" s="2"/>
      <c r="L319" s="2"/>
      <c r="M319" s="2"/>
      <c r="N319" s="2"/>
      <c r="O319" s="2"/>
    </row>
    <row r="320" spans="3:15" s="307" customFormat="1" x14ac:dyDescent="0.25">
      <c r="C320" s="2"/>
      <c r="D320" s="2"/>
      <c r="E320" s="2"/>
      <c r="F320" s="2"/>
      <c r="G320" s="2"/>
      <c r="H320" s="2"/>
      <c r="I320" s="2"/>
      <c r="J320" s="2"/>
      <c r="K320" s="2"/>
      <c r="L320" s="2"/>
      <c r="M320" s="2"/>
      <c r="N320" s="2"/>
      <c r="O320" s="2"/>
    </row>
    <row r="321" spans="3:15" s="307" customFormat="1" x14ac:dyDescent="0.25">
      <c r="C321" s="2"/>
      <c r="D321" s="2"/>
      <c r="E321" s="2"/>
      <c r="F321" s="2"/>
      <c r="G321" s="2"/>
      <c r="H321" s="2"/>
      <c r="I321" s="2"/>
      <c r="J321" s="2"/>
      <c r="K321" s="2"/>
      <c r="L321" s="2"/>
      <c r="M321" s="2"/>
      <c r="N321" s="2"/>
      <c r="O321" s="2"/>
    </row>
    <row r="322" spans="3:15" s="307" customFormat="1" x14ac:dyDescent="0.25">
      <c r="C322" s="2"/>
      <c r="D322" s="2"/>
      <c r="E322" s="2"/>
      <c r="F322" s="2"/>
      <c r="G322" s="2"/>
      <c r="H322" s="2"/>
      <c r="I322" s="2"/>
      <c r="J322" s="2"/>
      <c r="K322" s="2"/>
      <c r="L322" s="2"/>
      <c r="M322" s="2"/>
      <c r="N322" s="2"/>
      <c r="O322" s="2"/>
    </row>
    <row r="323" spans="3:15" s="307" customFormat="1" x14ac:dyDescent="0.25">
      <c r="C323" s="2"/>
      <c r="D323" s="2"/>
      <c r="E323" s="2"/>
      <c r="F323" s="2"/>
      <c r="G323" s="2"/>
      <c r="H323" s="2"/>
      <c r="I323" s="2"/>
      <c r="J323" s="2"/>
      <c r="K323" s="2"/>
      <c r="L323" s="2"/>
      <c r="M323" s="2"/>
      <c r="N323" s="2"/>
      <c r="O323" s="2"/>
    </row>
    <row r="324" spans="3:15" s="307" customFormat="1" x14ac:dyDescent="0.25">
      <c r="C324" s="2"/>
      <c r="D324" s="2"/>
      <c r="E324" s="2"/>
      <c r="F324" s="2"/>
      <c r="G324" s="2"/>
      <c r="H324" s="2"/>
      <c r="I324" s="2"/>
      <c r="J324" s="2"/>
      <c r="K324" s="2"/>
      <c r="L324" s="2"/>
      <c r="M324" s="2"/>
      <c r="N324" s="2"/>
      <c r="O324" s="2"/>
    </row>
    <row r="325" spans="3:15" s="307" customFormat="1" x14ac:dyDescent="0.25">
      <c r="C325" s="2"/>
      <c r="D325" s="2"/>
      <c r="E325" s="2"/>
      <c r="F325" s="2"/>
      <c r="G325" s="2"/>
      <c r="H325" s="2"/>
      <c r="I325" s="2"/>
      <c r="J325" s="2"/>
      <c r="K325" s="2"/>
      <c r="L325" s="2"/>
      <c r="M325" s="2"/>
      <c r="N325" s="2"/>
      <c r="O325" s="2"/>
    </row>
    <row r="326" spans="3:15" s="307" customFormat="1" x14ac:dyDescent="0.25">
      <c r="C326" s="2"/>
      <c r="D326" s="2"/>
      <c r="E326" s="2"/>
      <c r="F326" s="2"/>
      <c r="G326" s="2"/>
      <c r="H326" s="2"/>
      <c r="I326" s="2"/>
      <c r="J326" s="2"/>
      <c r="K326" s="2"/>
      <c r="L326" s="2"/>
      <c r="M326" s="2"/>
      <c r="N326" s="2"/>
      <c r="O326" s="2"/>
    </row>
    <row r="327" spans="3:15" s="307" customFormat="1" x14ac:dyDescent="0.25">
      <c r="C327" s="2"/>
      <c r="D327" s="2"/>
      <c r="E327" s="2"/>
      <c r="F327" s="2"/>
      <c r="G327" s="2"/>
      <c r="H327" s="2"/>
      <c r="I327" s="2"/>
      <c r="J327" s="2"/>
      <c r="K327" s="2"/>
      <c r="L327" s="2"/>
      <c r="M327" s="2"/>
      <c r="N327" s="2"/>
      <c r="O327" s="2"/>
    </row>
    <row r="328" spans="3:15" s="307" customFormat="1" x14ac:dyDescent="0.25">
      <c r="C328" s="2"/>
      <c r="D328" s="2"/>
      <c r="E328" s="2"/>
      <c r="F328" s="2"/>
      <c r="G328" s="2"/>
      <c r="H328" s="2"/>
      <c r="I328" s="2"/>
      <c r="J328" s="2"/>
      <c r="K328" s="2"/>
      <c r="L328" s="2"/>
      <c r="M328" s="2"/>
      <c r="N328" s="2"/>
      <c r="O328" s="2"/>
    </row>
    <row r="329" spans="3:15" s="307" customFormat="1" x14ac:dyDescent="0.25">
      <c r="C329" s="2"/>
      <c r="D329" s="2"/>
      <c r="E329" s="2"/>
      <c r="F329" s="2"/>
      <c r="G329" s="2"/>
      <c r="H329" s="2"/>
      <c r="I329" s="2"/>
      <c r="J329" s="2"/>
      <c r="K329" s="2"/>
      <c r="L329" s="2"/>
      <c r="M329" s="2"/>
      <c r="N329" s="2"/>
      <c r="O329" s="2"/>
    </row>
    <row r="330" spans="3:15" s="307" customFormat="1" x14ac:dyDescent="0.25">
      <c r="C330" s="2"/>
      <c r="D330" s="2"/>
      <c r="E330" s="2"/>
      <c r="F330" s="2"/>
      <c r="G330" s="2"/>
      <c r="H330" s="2"/>
      <c r="I330" s="2"/>
      <c r="J330" s="2"/>
      <c r="K330" s="2"/>
      <c r="L330" s="2"/>
      <c r="M330" s="2"/>
      <c r="N330" s="2"/>
      <c r="O330" s="2"/>
    </row>
    <row r="331" spans="3:15" s="307" customFormat="1" x14ac:dyDescent="0.25">
      <c r="C331" s="2"/>
      <c r="D331" s="2"/>
      <c r="E331" s="2"/>
      <c r="F331" s="2"/>
      <c r="G331" s="2"/>
      <c r="H331" s="2"/>
      <c r="I331" s="2"/>
      <c r="J331" s="2"/>
      <c r="K331" s="2"/>
      <c r="L331" s="2"/>
      <c r="M331" s="2"/>
      <c r="N331" s="2"/>
      <c r="O331" s="2"/>
    </row>
    <row r="332" spans="3:15" s="307" customFormat="1" x14ac:dyDescent="0.25">
      <c r="C332" s="2"/>
      <c r="D332" s="2"/>
      <c r="E332" s="2"/>
      <c r="F332" s="2"/>
      <c r="G332" s="2"/>
      <c r="H332" s="2"/>
      <c r="I332" s="2"/>
      <c r="J332" s="2"/>
      <c r="K332" s="2"/>
      <c r="L332" s="2"/>
      <c r="M332" s="2"/>
      <c r="N332" s="2"/>
      <c r="O332" s="2"/>
    </row>
    <row r="333" spans="3:15" s="307" customFormat="1" x14ac:dyDescent="0.25">
      <c r="C333" s="2"/>
      <c r="D333" s="2"/>
      <c r="E333" s="2"/>
      <c r="F333" s="2"/>
      <c r="G333" s="2"/>
      <c r="H333" s="2"/>
      <c r="I333" s="2"/>
      <c r="J333" s="2"/>
      <c r="K333" s="2"/>
      <c r="L333" s="2"/>
      <c r="M333" s="2"/>
      <c r="N333" s="2"/>
      <c r="O333" s="2"/>
    </row>
    <row r="334" spans="3:15" s="307" customFormat="1" x14ac:dyDescent="0.25">
      <c r="C334" s="2"/>
      <c r="D334" s="2"/>
      <c r="E334" s="2"/>
      <c r="F334" s="2"/>
      <c r="G334" s="2"/>
      <c r="H334" s="2"/>
      <c r="I334" s="2"/>
      <c r="J334" s="2"/>
      <c r="K334" s="2"/>
      <c r="L334" s="2"/>
      <c r="M334" s="2"/>
      <c r="N334" s="2"/>
      <c r="O334" s="2"/>
    </row>
    <row r="335" spans="3:15" s="307" customFormat="1" x14ac:dyDescent="0.25">
      <c r="C335" s="2"/>
      <c r="D335" s="2"/>
      <c r="E335" s="2"/>
      <c r="F335" s="2"/>
      <c r="G335" s="2"/>
      <c r="H335" s="2"/>
      <c r="I335" s="2"/>
      <c r="J335" s="2"/>
      <c r="K335" s="2"/>
      <c r="L335" s="2"/>
      <c r="M335" s="2"/>
      <c r="N335" s="2"/>
      <c r="O335" s="2"/>
    </row>
    <row r="336" spans="3:15" s="307" customFormat="1" x14ac:dyDescent="0.25">
      <c r="C336" s="2"/>
      <c r="D336" s="2"/>
      <c r="E336" s="2"/>
      <c r="F336" s="2"/>
      <c r="G336" s="2"/>
      <c r="H336" s="2"/>
      <c r="I336" s="2"/>
      <c r="J336" s="2"/>
      <c r="K336" s="2"/>
      <c r="L336" s="2"/>
      <c r="M336" s="2"/>
      <c r="N336" s="2"/>
      <c r="O336" s="2"/>
    </row>
    <row r="337" spans="3:15" s="307" customFormat="1" x14ac:dyDescent="0.25">
      <c r="C337" s="2"/>
      <c r="D337" s="2"/>
      <c r="E337" s="2"/>
      <c r="F337" s="2"/>
      <c r="G337" s="2"/>
      <c r="H337" s="2"/>
      <c r="I337" s="2"/>
      <c r="J337" s="2"/>
      <c r="K337" s="2"/>
      <c r="L337" s="2"/>
      <c r="M337" s="2"/>
      <c r="N337" s="2"/>
      <c r="O337" s="2"/>
    </row>
    <row r="338" spans="3:15" s="307" customFormat="1" x14ac:dyDescent="0.25">
      <c r="C338" s="2"/>
      <c r="D338" s="2"/>
      <c r="E338" s="2"/>
      <c r="F338" s="2"/>
      <c r="G338" s="2"/>
      <c r="H338" s="2"/>
      <c r="I338" s="2"/>
      <c r="J338" s="2"/>
      <c r="K338" s="2"/>
      <c r="L338" s="2"/>
      <c r="M338" s="2"/>
      <c r="N338" s="2"/>
      <c r="O338" s="2"/>
    </row>
    <row r="339" spans="3:15" s="307" customFormat="1" x14ac:dyDescent="0.25">
      <c r="C339" s="2"/>
      <c r="D339" s="2"/>
      <c r="E339" s="2"/>
      <c r="F339" s="2"/>
      <c r="G339" s="2"/>
      <c r="H339" s="2"/>
      <c r="I339" s="2"/>
      <c r="J339" s="2"/>
      <c r="K339" s="2"/>
      <c r="L339" s="2"/>
      <c r="M339" s="2"/>
      <c r="N339" s="2"/>
      <c r="O339" s="2"/>
    </row>
    <row r="340" spans="3:15" s="307" customFormat="1" x14ac:dyDescent="0.25">
      <c r="C340" s="2"/>
      <c r="D340" s="2"/>
      <c r="E340" s="2"/>
      <c r="F340" s="2"/>
      <c r="G340" s="2"/>
      <c r="H340" s="2"/>
      <c r="I340" s="2"/>
      <c r="J340" s="2"/>
      <c r="K340" s="2"/>
      <c r="L340" s="2"/>
      <c r="M340" s="2"/>
      <c r="N340" s="2"/>
      <c r="O340" s="2"/>
    </row>
    <row r="341" spans="3:15" s="307" customFormat="1" x14ac:dyDescent="0.25">
      <c r="C341" s="2"/>
      <c r="D341" s="2"/>
      <c r="E341" s="2"/>
      <c r="F341" s="2"/>
      <c r="G341" s="2"/>
      <c r="H341" s="2"/>
      <c r="I341" s="2"/>
      <c r="J341" s="2"/>
      <c r="K341" s="2"/>
      <c r="L341" s="2"/>
      <c r="M341" s="2"/>
      <c r="N341" s="2"/>
      <c r="O341" s="2"/>
    </row>
    <row r="342" spans="3:15" s="307" customFormat="1" x14ac:dyDescent="0.25">
      <c r="C342" s="2"/>
      <c r="D342" s="2"/>
      <c r="E342" s="2"/>
      <c r="F342" s="2"/>
      <c r="G342" s="2"/>
      <c r="H342" s="2"/>
      <c r="I342" s="2"/>
      <c r="J342" s="2"/>
      <c r="K342" s="2"/>
      <c r="L342" s="2"/>
      <c r="M342" s="2"/>
      <c r="N342" s="2"/>
      <c r="O342" s="2"/>
    </row>
    <row r="343" spans="3:15" s="307" customFormat="1" x14ac:dyDescent="0.25">
      <c r="C343" s="2"/>
      <c r="D343" s="2"/>
      <c r="E343" s="2"/>
      <c r="F343" s="2"/>
      <c r="G343" s="2"/>
      <c r="H343" s="2"/>
      <c r="I343" s="2"/>
      <c r="J343" s="2"/>
      <c r="K343" s="2"/>
      <c r="L343" s="2"/>
      <c r="M343" s="2"/>
      <c r="N343" s="2"/>
      <c r="O343" s="2"/>
    </row>
    <row r="344" spans="3:15" s="307" customFormat="1" x14ac:dyDescent="0.25">
      <c r="C344" s="2"/>
      <c r="D344" s="2"/>
      <c r="E344" s="2"/>
      <c r="F344" s="2"/>
      <c r="G344" s="2"/>
      <c r="H344" s="2"/>
      <c r="I344" s="2"/>
      <c r="J344" s="2"/>
      <c r="K344" s="2"/>
      <c r="L344" s="2"/>
      <c r="M344" s="2"/>
      <c r="N344" s="2"/>
      <c r="O344" s="2"/>
    </row>
    <row r="345" spans="3:15" s="307" customFormat="1" x14ac:dyDescent="0.25">
      <c r="C345" s="2"/>
      <c r="D345" s="2"/>
      <c r="E345" s="2"/>
      <c r="F345" s="2"/>
      <c r="G345" s="2"/>
      <c r="H345" s="2"/>
      <c r="I345" s="2"/>
      <c r="J345" s="2"/>
      <c r="K345" s="2"/>
      <c r="L345" s="2"/>
      <c r="M345" s="2"/>
      <c r="N345" s="2"/>
      <c r="O345" s="2"/>
    </row>
    <row r="346" spans="3:15" s="307" customFormat="1" x14ac:dyDescent="0.25">
      <c r="C346" s="2"/>
      <c r="D346" s="2"/>
      <c r="E346" s="2"/>
      <c r="F346" s="2"/>
      <c r="G346" s="2"/>
      <c r="H346" s="2"/>
      <c r="I346" s="2"/>
      <c r="J346" s="2"/>
      <c r="K346" s="2"/>
      <c r="L346" s="2"/>
      <c r="M346" s="2"/>
      <c r="N346" s="2"/>
      <c r="O346" s="2"/>
    </row>
    <row r="347" spans="3:15" s="307" customFormat="1" x14ac:dyDescent="0.25">
      <c r="C347" s="2"/>
      <c r="D347" s="2"/>
      <c r="E347" s="2"/>
      <c r="F347" s="2"/>
      <c r="G347" s="2"/>
      <c r="H347" s="2"/>
      <c r="I347" s="2"/>
      <c r="J347" s="2"/>
      <c r="K347" s="2"/>
      <c r="L347" s="2"/>
      <c r="M347" s="2"/>
      <c r="N347" s="2"/>
      <c r="O347" s="2"/>
    </row>
    <row r="348" spans="3:15" s="307" customFormat="1" x14ac:dyDescent="0.25">
      <c r="C348" s="2"/>
      <c r="D348" s="2"/>
      <c r="E348" s="2"/>
      <c r="F348" s="2"/>
      <c r="G348" s="2"/>
      <c r="H348" s="2"/>
      <c r="I348" s="2"/>
      <c r="J348" s="2"/>
      <c r="K348" s="2"/>
      <c r="L348" s="2"/>
      <c r="M348" s="2"/>
      <c r="N348" s="2"/>
      <c r="O348" s="2"/>
    </row>
    <row r="349" spans="3:15" s="307" customFormat="1" x14ac:dyDescent="0.25">
      <c r="C349" s="2"/>
      <c r="D349" s="2"/>
      <c r="E349" s="2"/>
      <c r="F349" s="2"/>
      <c r="G349" s="2"/>
      <c r="H349" s="2"/>
      <c r="I349" s="2"/>
      <c r="J349" s="2"/>
      <c r="K349" s="2"/>
      <c r="L349" s="2"/>
      <c r="M349" s="2"/>
      <c r="N349" s="2"/>
      <c r="O349" s="2"/>
    </row>
    <row r="350" spans="3:15" s="307" customFormat="1" x14ac:dyDescent="0.25">
      <c r="C350" s="2"/>
      <c r="D350" s="2"/>
      <c r="E350" s="2"/>
      <c r="F350" s="2"/>
      <c r="G350" s="2"/>
      <c r="H350" s="2"/>
      <c r="I350" s="2"/>
      <c r="J350" s="2"/>
      <c r="K350" s="2"/>
      <c r="L350" s="2"/>
      <c r="M350" s="2"/>
      <c r="N350" s="2"/>
      <c r="O350" s="2"/>
    </row>
    <row r="351" spans="3:15" s="307" customFormat="1" x14ac:dyDescent="0.25">
      <c r="C351" s="2"/>
      <c r="D351" s="2"/>
      <c r="E351" s="2"/>
      <c r="F351" s="2"/>
      <c r="G351" s="2"/>
      <c r="H351" s="2"/>
      <c r="I351" s="2"/>
      <c r="J351" s="2"/>
      <c r="K351" s="2"/>
      <c r="L351" s="2"/>
      <c r="M351" s="2"/>
      <c r="N351" s="2"/>
      <c r="O351" s="2"/>
    </row>
    <row r="352" spans="3:15" s="307" customFormat="1" x14ac:dyDescent="0.25">
      <c r="C352" s="2"/>
      <c r="D352" s="2"/>
      <c r="E352" s="2"/>
      <c r="F352" s="2"/>
      <c r="G352" s="2"/>
      <c r="H352" s="2"/>
      <c r="I352" s="2"/>
      <c r="J352" s="2"/>
      <c r="K352" s="2"/>
      <c r="L352" s="2"/>
      <c r="M352" s="2"/>
      <c r="N352" s="2"/>
      <c r="O352" s="2"/>
    </row>
    <row r="353" spans="3:15" s="307" customFormat="1" x14ac:dyDescent="0.25">
      <c r="C353" s="2"/>
      <c r="D353" s="2"/>
      <c r="E353" s="2"/>
      <c r="F353" s="2"/>
      <c r="G353" s="2"/>
      <c r="H353" s="2"/>
      <c r="I353" s="2"/>
      <c r="J353" s="2"/>
      <c r="K353" s="2"/>
      <c r="L353" s="2"/>
      <c r="M353" s="2"/>
      <c r="N353" s="2"/>
      <c r="O353" s="2"/>
    </row>
    <row r="354" spans="3:15" s="307" customFormat="1" x14ac:dyDescent="0.25">
      <c r="C354" s="2"/>
      <c r="D354" s="2"/>
      <c r="E354" s="2"/>
      <c r="F354" s="2"/>
      <c r="G354" s="2"/>
      <c r="H354" s="2"/>
      <c r="I354" s="2"/>
      <c r="J354" s="2"/>
      <c r="K354" s="2"/>
      <c r="L354" s="2"/>
      <c r="M354" s="2"/>
      <c r="N354" s="2"/>
      <c r="O354" s="2"/>
    </row>
    <row r="355" spans="3:15" s="307" customFormat="1" x14ac:dyDescent="0.25">
      <c r="C355" s="2"/>
      <c r="D355" s="2"/>
      <c r="E355" s="2"/>
      <c r="F355" s="2"/>
      <c r="G355" s="2"/>
      <c r="H355" s="2"/>
      <c r="I355" s="2"/>
      <c r="J355" s="2"/>
      <c r="K355" s="2"/>
      <c r="L355" s="2"/>
      <c r="M355" s="2"/>
      <c r="N355" s="2"/>
      <c r="O355" s="2"/>
    </row>
    <row r="356" spans="3:15" s="307" customFormat="1" x14ac:dyDescent="0.25">
      <c r="C356" s="2"/>
      <c r="D356" s="2"/>
      <c r="E356" s="2"/>
      <c r="F356" s="2"/>
      <c r="G356" s="2"/>
      <c r="H356" s="2"/>
      <c r="I356" s="2"/>
      <c r="J356" s="2"/>
      <c r="K356" s="2"/>
      <c r="L356" s="2"/>
      <c r="M356" s="2"/>
      <c r="N356" s="2"/>
      <c r="O356" s="2"/>
    </row>
    <row r="357" spans="3:15" s="307" customFormat="1" x14ac:dyDescent="0.25">
      <c r="C357" s="2"/>
      <c r="D357" s="2"/>
      <c r="E357" s="2"/>
      <c r="F357" s="2"/>
      <c r="G357" s="2"/>
      <c r="H357" s="2"/>
      <c r="I357" s="2"/>
      <c r="J357" s="2"/>
      <c r="K357" s="2"/>
      <c r="L357" s="2"/>
      <c r="M357" s="2"/>
      <c r="N357" s="2"/>
      <c r="O357" s="2"/>
    </row>
    <row r="358" spans="3:15" s="307" customFormat="1" x14ac:dyDescent="0.25">
      <c r="C358" s="2"/>
      <c r="D358" s="2"/>
      <c r="E358" s="2"/>
      <c r="F358" s="2"/>
      <c r="G358" s="2"/>
      <c r="H358" s="2"/>
      <c r="I358" s="2"/>
      <c r="J358" s="2"/>
      <c r="K358" s="2"/>
      <c r="L358" s="2"/>
      <c r="M358" s="2"/>
      <c r="N358" s="2"/>
      <c r="O358" s="2"/>
    </row>
    <row r="359" spans="3:15" s="307" customFormat="1" x14ac:dyDescent="0.25">
      <c r="C359" s="2"/>
      <c r="D359" s="2"/>
      <c r="E359" s="2"/>
      <c r="F359" s="2"/>
      <c r="G359" s="2"/>
      <c r="H359" s="2"/>
      <c r="I359" s="2"/>
      <c r="J359" s="2"/>
      <c r="K359" s="2"/>
      <c r="L359" s="2"/>
      <c r="M359" s="2"/>
      <c r="N359" s="2"/>
      <c r="O359" s="2"/>
    </row>
    <row r="360" spans="3:15" s="307" customFormat="1" x14ac:dyDescent="0.25">
      <c r="C360" s="2"/>
      <c r="D360" s="2"/>
      <c r="E360" s="2"/>
      <c r="F360" s="2"/>
      <c r="G360" s="2"/>
      <c r="H360" s="2"/>
      <c r="I360" s="2"/>
      <c r="J360" s="2"/>
      <c r="K360" s="2"/>
      <c r="L360" s="2"/>
      <c r="M360" s="2"/>
      <c r="N360" s="2"/>
      <c r="O360" s="2"/>
    </row>
    <row r="361" spans="3:15" s="307" customFormat="1" x14ac:dyDescent="0.25">
      <c r="C361" s="2"/>
      <c r="D361" s="2"/>
      <c r="E361" s="2"/>
      <c r="F361" s="2"/>
      <c r="G361" s="2"/>
      <c r="H361" s="2"/>
      <c r="I361" s="2"/>
      <c r="J361" s="2"/>
      <c r="K361" s="2"/>
      <c r="L361" s="2"/>
      <c r="M361" s="2"/>
      <c r="N361" s="2"/>
      <c r="O361" s="2"/>
    </row>
    <row r="362" spans="3:15" s="307" customFormat="1" x14ac:dyDescent="0.25">
      <c r="C362" s="2"/>
      <c r="D362" s="2"/>
      <c r="E362" s="2"/>
      <c r="F362" s="2"/>
      <c r="G362" s="2"/>
      <c r="H362" s="2"/>
      <c r="I362" s="2"/>
      <c r="J362" s="2"/>
      <c r="K362" s="2"/>
      <c r="L362" s="2"/>
      <c r="M362" s="2"/>
      <c r="N362" s="2"/>
      <c r="O362" s="2"/>
    </row>
    <row r="363" spans="3:15" s="307" customFormat="1" x14ac:dyDescent="0.25">
      <c r="C363" s="2"/>
      <c r="D363" s="2"/>
      <c r="E363" s="2"/>
      <c r="F363" s="2"/>
      <c r="G363" s="2"/>
      <c r="H363" s="2"/>
      <c r="I363" s="2"/>
      <c r="J363" s="2"/>
      <c r="K363" s="2"/>
      <c r="L363" s="2"/>
      <c r="M363" s="2"/>
      <c r="N363" s="2"/>
      <c r="O363" s="2"/>
    </row>
    <row r="364" spans="3:15" s="307" customFormat="1" x14ac:dyDescent="0.25">
      <c r="C364" s="2"/>
      <c r="D364" s="2"/>
      <c r="E364" s="2"/>
      <c r="F364" s="2"/>
      <c r="G364" s="2"/>
      <c r="H364" s="2"/>
      <c r="I364" s="2"/>
      <c r="J364" s="2"/>
      <c r="K364" s="2"/>
      <c r="L364" s="2"/>
      <c r="M364" s="2"/>
      <c r="N364" s="2"/>
      <c r="O364" s="2"/>
    </row>
    <row r="365" spans="3:15" s="307" customFormat="1" x14ac:dyDescent="0.25">
      <c r="C365" s="2"/>
      <c r="D365" s="2"/>
      <c r="E365" s="2"/>
      <c r="F365" s="2"/>
      <c r="G365" s="2"/>
      <c r="H365" s="2"/>
      <c r="I365" s="2"/>
      <c r="J365" s="2"/>
      <c r="K365" s="2"/>
      <c r="L365" s="2"/>
      <c r="M365" s="2"/>
      <c r="N365" s="2"/>
      <c r="O365" s="2"/>
    </row>
    <row r="366" spans="3:15" s="307" customFormat="1" x14ac:dyDescent="0.25">
      <c r="C366" s="2"/>
      <c r="D366" s="2"/>
      <c r="E366" s="2"/>
      <c r="F366" s="2"/>
      <c r="G366" s="2"/>
      <c r="H366" s="2"/>
      <c r="I366" s="2"/>
      <c r="J366" s="2"/>
      <c r="K366" s="2"/>
      <c r="L366" s="2"/>
      <c r="M366" s="2"/>
      <c r="N366" s="2"/>
      <c r="O366" s="2"/>
    </row>
    <row r="367" spans="3:15" s="307" customFormat="1" x14ac:dyDescent="0.25">
      <c r="C367" s="2"/>
      <c r="D367" s="2"/>
      <c r="E367" s="2"/>
      <c r="F367" s="2"/>
      <c r="G367" s="2"/>
      <c r="H367" s="2"/>
      <c r="I367" s="2"/>
      <c r="J367" s="2"/>
      <c r="K367" s="2"/>
      <c r="L367" s="2"/>
      <c r="M367" s="2"/>
      <c r="N367" s="2"/>
      <c r="O367" s="2"/>
    </row>
    <row r="368" spans="3:15" s="307" customFormat="1" x14ac:dyDescent="0.25">
      <c r="C368" s="2"/>
      <c r="D368" s="2"/>
      <c r="E368" s="2"/>
      <c r="F368" s="2"/>
      <c r="G368" s="2"/>
      <c r="H368" s="2"/>
      <c r="I368" s="2"/>
      <c r="J368" s="2"/>
      <c r="K368" s="2"/>
      <c r="L368" s="2"/>
      <c r="M368" s="2"/>
      <c r="N368" s="2"/>
      <c r="O368" s="2"/>
    </row>
    <row r="369" spans="3:15" s="307" customFormat="1" x14ac:dyDescent="0.25">
      <c r="C369" s="2"/>
      <c r="D369" s="2"/>
      <c r="E369" s="2"/>
      <c r="F369" s="2"/>
      <c r="G369" s="2"/>
      <c r="H369" s="2"/>
      <c r="I369" s="2"/>
      <c r="J369" s="2"/>
      <c r="K369" s="2"/>
      <c r="L369" s="2"/>
      <c r="M369" s="2"/>
      <c r="N369" s="2"/>
      <c r="O369" s="2"/>
    </row>
    <row r="370" spans="3:15" s="307" customFormat="1" x14ac:dyDescent="0.25">
      <c r="C370" s="2"/>
      <c r="D370" s="2"/>
      <c r="E370" s="2"/>
      <c r="F370" s="2"/>
      <c r="G370" s="2"/>
      <c r="H370" s="2"/>
      <c r="I370" s="2"/>
      <c r="J370" s="2"/>
      <c r="K370" s="2"/>
      <c r="L370" s="2"/>
      <c r="M370" s="2"/>
      <c r="N370" s="2"/>
      <c r="O370" s="2"/>
    </row>
    <row r="371" spans="3:15" s="307" customFormat="1" x14ac:dyDescent="0.25">
      <c r="C371" s="2"/>
      <c r="D371" s="2"/>
      <c r="E371" s="2"/>
      <c r="F371" s="2"/>
      <c r="G371" s="2"/>
      <c r="H371" s="2"/>
      <c r="I371" s="2"/>
      <c r="J371" s="2"/>
      <c r="K371" s="2"/>
      <c r="L371" s="2"/>
      <c r="M371" s="2"/>
      <c r="N371" s="2"/>
      <c r="O371" s="2"/>
    </row>
    <row r="372" spans="3:15" s="307" customFormat="1" x14ac:dyDescent="0.25">
      <c r="C372" s="2"/>
      <c r="D372" s="2"/>
      <c r="E372" s="2"/>
      <c r="F372" s="2"/>
      <c r="G372" s="2"/>
      <c r="H372" s="2"/>
      <c r="I372" s="2"/>
      <c r="J372" s="2"/>
      <c r="K372" s="2"/>
      <c r="L372" s="2"/>
      <c r="M372" s="2"/>
      <c r="N372" s="2"/>
      <c r="O372" s="2"/>
    </row>
    <row r="373" spans="3:15" s="307" customFormat="1" x14ac:dyDescent="0.25">
      <c r="C373" s="2"/>
      <c r="D373" s="2"/>
      <c r="E373" s="2"/>
      <c r="F373" s="2"/>
      <c r="G373" s="2"/>
      <c r="H373" s="2"/>
      <c r="I373" s="2"/>
      <c r="J373" s="2"/>
      <c r="K373" s="2"/>
      <c r="L373" s="2"/>
      <c r="M373" s="2"/>
      <c r="N373" s="2"/>
      <c r="O373" s="2"/>
    </row>
    <row r="374" spans="3:15" s="307" customFormat="1" x14ac:dyDescent="0.25">
      <c r="C374" s="2"/>
      <c r="D374" s="2"/>
      <c r="E374" s="2"/>
      <c r="F374" s="2"/>
      <c r="G374" s="2"/>
      <c r="H374" s="2"/>
      <c r="I374" s="2"/>
      <c r="J374" s="2"/>
      <c r="K374" s="2"/>
      <c r="L374" s="2"/>
      <c r="M374" s="2"/>
      <c r="N374" s="2"/>
      <c r="O374" s="2"/>
    </row>
    <row r="375" spans="3:15" s="307" customFormat="1" x14ac:dyDescent="0.25">
      <c r="C375" s="2"/>
      <c r="D375" s="2"/>
      <c r="E375" s="2"/>
      <c r="F375" s="2"/>
      <c r="G375" s="2"/>
      <c r="H375" s="2"/>
      <c r="I375" s="2"/>
      <c r="J375" s="2"/>
      <c r="K375" s="2"/>
      <c r="L375" s="2"/>
      <c r="M375" s="2"/>
      <c r="N375" s="2"/>
      <c r="O375" s="2"/>
    </row>
    <row r="376" spans="3:15" s="307" customFormat="1" x14ac:dyDescent="0.25">
      <c r="C376" s="2"/>
      <c r="D376" s="2"/>
      <c r="E376" s="2"/>
      <c r="F376" s="2"/>
      <c r="G376" s="2"/>
      <c r="H376" s="2"/>
      <c r="I376" s="2"/>
      <c r="J376" s="2"/>
      <c r="K376" s="2"/>
      <c r="L376" s="2"/>
      <c r="M376" s="2"/>
      <c r="N376" s="2"/>
      <c r="O376" s="2"/>
    </row>
    <row r="377" spans="3:15" s="307" customFormat="1" x14ac:dyDescent="0.25">
      <c r="C377" s="2"/>
      <c r="D377" s="2"/>
      <c r="E377" s="2"/>
      <c r="F377" s="2"/>
      <c r="G377" s="2"/>
      <c r="H377" s="2"/>
      <c r="I377" s="2"/>
      <c r="J377" s="2"/>
      <c r="K377" s="2"/>
      <c r="L377" s="2"/>
      <c r="M377" s="2"/>
      <c r="N377" s="2"/>
      <c r="O377" s="2"/>
    </row>
    <row r="378" spans="3:15" s="307" customFormat="1" x14ac:dyDescent="0.25">
      <c r="C378" s="2"/>
      <c r="D378" s="2"/>
      <c r="E378" s="2"/>
      <c r="F378" s="2"/>
      <c r="G378" s="2"/>
      <c r="H378" s="2"/>
      <c r="I378" s="2"/>
      <c r="J378" s="2"/>
      <c r="K378" s="2"/>
      <c r="L378" s="2"/>
      <c r="M378" s="2"/>
      <c r="N378" s="2"/>
      <c r="O378" s="2"/>
    </row>
    <row r="379" spans="3:15" s="307" customFormat="1" x14ac:dyDescent="0.25">
      <c r="C379" s="2"/>
      <c r="D379" s="2"/>
      <c r="E379" s="2"/>
      <c r="F379" s="2"/>
      <c r="G379" s="2"/>
      <c r="H379" s="2"/>
      <c r="I379" s="2"/>
      <c r="J379" s="2"/>
      <c r="K379" s="2"/>
      <c r="L379" s="2"/>
      <c r="M379" s="2"/>
      <c r="N379" s="2"/>
      <c r="O379" s="2"/>
    </row>
    <row r="380" spans="3:15" s="307" customFormat="1" x14ac:dyDescent="0.25">
      <c r="C380" s="2"/>
      <c r="D380" s="2"/>
      <c r="E380" s="2"/>
      <c r="F380" s="2"/>
      <c r="G380" s="2"/>
      <c r="H380" s="2"/>
      <c r="I380" s="2"/>
      <c r="J380" s="2"/>
      <c r="K380" s="2"/>
      <c r="L380" s="2"/>
      <c r="M380" s="2"/>
      <c r="N380" s="2"/>
      <c r="O380" s="2"/>
    </row>
    <row r="381" spans="3:15" s="307" customFormat="1" x14ac:dyDescent="0.25">
      <c r="C381" s="2"/>
      <c r="D381" s="2"/>
      <c r="E381" s="2"/>
      <c r="F381" s="2"/>
      <c r="G381" s="2"/>
      <c r="H381" s="2"/>
      <c r="I381" s="2"/>
      <c r="J381" s="2"/>
      <c r="K381" s="2"/>
      <c r="L381" s="2"/>
      <c r="M381" s="2"/>
      <c r="N381" s="2"/>
      <c r="O381" s="2"/>
    </row>
    <row r="382" spans="3:15" s="307" customFormat="1" x14ac:dyDescent="0.25">
      <c r="C382" s="2"/>
      <c r="D382" s="2"/>
      <c r="E382" s="2"/>
      <c r="F382" s="2"/>
      <c r="G382" s="2"/>
      <c r="H382" s="2"/>
      <c r="I382" s="2"/>
      <c r="J382" s="2"/>
      <c r="K382" s="2"/>
      <c r="L382" s="2"/>
      <c r="M382" s="2"/>
      <c r="N382" s="2"/>
      <c r="O382" s="2"/>
    </row>
    <row r="383" spans="3:15" s="307" customFormat="1" x14ac:dyDescent="0.25">
      <c r="C383" s="2"/>
      <c r="D383" s="2"/>
      <c r="E383" s="2"/>
      <c r="F383" s="2"/>
      <c r="G383" s="2"/>
      <c r="H383" s="2"/>
      <c r="I383" s="2"/>
      <c r="J383" s="2"/>
      <c r="K383" s="2"/>
      <c r="L383" s="2"/>
      <c r="M383" s="2"/>
      <c r="N383" s="2"/>
      <c r="O383" s="2"/>
    </row>
    <row r="384" spans="3:15" s="307" customFormat="1" x14ac:dyDescent="0.25">
      <c r="C384" s="2"/>
      <c r="D384" s="2"/>
      <c r="E384" s="2"/>
      <c r="F384" s="2"/>
      <c r="G384" s="2"/>
      <c r="H384" s="2"/>
      <c r="I384" s="2"/>
      <c r="J384" s="2"/>
      <c r="K384" s="2"/>
      <c r="L384" s="2"/>
      <c r="M384" s="2"/>
      <c r="N384" s="2"/>
      <c r="O384" s="2"/>
    </row>
    <row r="385" spans="3:15" s="307" customFormat="1" x14ac:dyDescent="0.25">
      <c r="C385" s="2"/>
      <c r="D385" s="2"/>
      <c r="E385" s="2"/>
      <c r="F385" s="2"/>
      <c r="G385" s="2"/>
      <c r="H385" s="2"/>
      <c r="I385" s="2"/>
      <c r="J385" s="2"/>
      <c r="K385" s="2"/>
      <c r="L385" s="2"/>
      <c r="M385" s="2"/>
      <c r="N385" s="2"/>
      <c r="O385" s="2"/>
    </row>
    <row r="386" spans="3:15" s="307" customFormat="1" x14ac:dyDescent="0.25">
      <c r="C386" s="2"/>
      <c r="D386" s="2"/>
      <c r="E386" s="2"/>
      <c r="F386" s="2"/>
      <c r="G386" s="2"/>
      <c r="H386" s="2"/>
      <c r="I386" s="2"/>
      <c r="J386" s="2"/>
      <c r="K386" s="2"/>
      <c r="L386" s="2"/>
      <c r="M386" s="2"/>
      <c r="N386" s="2"/>
      <c r="O386" s="2"/>
    </row>
    <row r="387" spans="3:15" s="307" customFormat="1" x14ac:dyDescent="0.25">
      <c r="C387" s="2"/>
      <c r="D387" s="2"/>
      <c r="E387" s="2"/>
      <c r="F387" s="2"/>
      <c r="G387" s="2"/>
      <c r="H387" s="2"/>
      <c r="I387" s="2"/>
      <c r="J387" s="2"/>
      <c r="K387" s="2"/>
      <c r="L387" s="2"/>
      <c r="M387" s="2"/>
      <c r="N387" s="2"/>
      <c r="O387" s="2"/>
    </row>
    <row r="388" spans="3:15" s="307" customFormat="1" x14ac:dyDescent="0.25">
      <c r="C388" s="2"/>
      <c r="D388" s="2"/>
      <c r="E388" s="2"/>
      <c r="F388" s="2"/>
      <c r="G388" s="2"/>
      <c r="H388" s="2"/>
      <c r="I388" s="2"/>
      <c r="J388" s="2"/>
      <c r="K388" s="2"/>
      <c r="L388" s="2"/>
      <c r="M388" s="2"/>
      <c r="N388" s="2"/>
      <c r="O388" s="2"/>
    </row>
    <row r="389" spans="3:15" s="307" customFormat="1" x14ac:dyDescent="0.25">
      <c r="C389" s="2"/>
      <c r="D389" s="2"/>
      <c r="E389" s="2"/>
      <c r="F389" s="2"/>
      <c r="G389" s="2"/>
      <c r="H389" s="2"/>
      <c r="I389" s="2"/>
      <c r="J389" s="2"/>
      <c r="K389" s="2"/>
      <c r="L389" s="2"/>
      <c r="M389" s="2"/>
      <c r="N389" s="2"/>
      <c r="O389" s="2"/>
    </row>
    <row r="390" spans="3:15" s="307" customFormat="1" x14ac:dyDescent="0.25">
      <c r="C390" s="2"/>
      <c r="D390" s="2"/>
      <c r="E390" s="2"/>
      <c r="F390" s="2"/>
      <c r="G390" s="2"/>
      <c r="H390" s="2"/>
      <c r="I390" s="2"/>
      <c r="J390" s="2"/>
      <c r="K390" s="2"/>
      <c r="L390" s="2"/>
      <c r="M390" s="2"/>
      <c r="N390" s="2"/>
      <c r="O390" s="2"/>
    </row>
    <row r="391" spans="3:15" s="307" customFormat="1" x14ac:dyDescent="0.25">
      <c r="C391" s="2"/>
      <c r="D391" s="2"/>
      <c r="E391" s="2"/>
      <c r="F391" s="2"/>
      <c r="G391" s="2"/>
      <c r="H391" s="2"/>
      <c r="I391" s="2"/>
      <c r="J391" s="2"/>
      <c r="K391" s="2"/>
      <c r="L391" s="2"/>
      <c r="M391" s="2"/>
      <c r="N391" s="2"/>
      <c r="O391" s="2"/>
    </row>
    <row r="392" spans="3:15" s="307" customFormat="1" x14ac:dyDescent="0.25">
      <c r="C392" s="2"/>
      <c r="D392" s="2"/>
      <c r="E392" s="2"/>
      <c r="F392" s="2"/>
      <c r="G392" s="2"/>
      <c r="H392" s="2"/>
      <c r="I392" s="2"/>
      <c r="J392" s="2"/>
      <c r="K392" s="2"/>
      <c r="L392" s="2"/>
      <c r="M392" s="2"/>
      <c r="N392" s="2"/>
      <c r="O392" s="2"/>
    </row>
    <row r="393" spans="3:15" s="307" customFormat="1" x14ac:dyDescent="0.25">
      <c r="C393" s="2"/>
      <c r="D393" s="2"/>
      <c r="E393" s="2"/>
      <c r="F393" s="2"/>
      <c r="G393" s="2"/>
      <c r="H393" s="2"/>
      <c r="I393" s="2"/>
      <c r="J393" s="2"/>
      <c r="K393" s="2"/>
      <c r="L393" s="2"/>
      <c r="M393" s="2"/>
      <c r="N393" s="2"/>
      <c r="O393" s="2"/>
    </row>
    <row r="394" spans="3:15" s="307" customFormat="1" x14ac:dyDescent="0.25">
      <c r="C394" s="2"/>
      <c r="D394" s="2"/>
      <c r="E394" s="2"/>
      <c r="F394" s="2"/>
      <c r="G394" s="2"/>
      <c r="H394" s="2"/>
      <c r="I394" s="2"/>
      <c r="J394" s="2"/>
      <c r="K394" s="2"/>
      <c r="L394" s="2"/>
      <c r="M394" s="2"/>
      <c r="N394" s="2"/>
      <c r="O394" s="2"/>
    </row>
    <row r="395" spans="3:15" s="307" customFormat="1" x14ac:dyDescent="0.25">
      <c r="C395" s="2"/>
      <c r="D395" s="2"/>
      <c r="E395" s="2"/>
      <c r="F395" s="2"/>
      <c r="G395" s="2"/>
      <c r="H395" s="2"/>
      <c r="I395" s="2"/>
      <c r="J395" s="2"/>
      <c r="K395" s="2"/>
      <c r="L395" s="2"/>
      <c r="M395" s="2"/>
      <c r="N395" s="2"/>
      <c r="O395" s="2"/>
    </row>
    <row r="396" spans="3:15" s="307" customFormat="1" x14ac:dyDescent="0.25">
      <c r="C396" s="2"/>
      <c r="D396" s="2"/>
      <c r="E396" s="2"/>
      <c r="F396" s="2"/>
      <c r="G396" s="2"/>
      <c r="H396" s="2"/>
      <c r="I396" s="2"/>
      <c r="J396" s="2"/>
      <c r="K396" s="2"/>
      <c r="L396" s="2"/>
      <c r="M396" s="2"/>
      <c r="N396" s="2"/>
      <c r="O396" s="2"/>
    </row>
    <row r="397" spans="3:15" s="307" customFormat="1" x14ac:dyDescent="0.25">
      <c r="C397" s="2"/>
      <c r="D397" s="2"/>
      <c r="E397" s="2"/>
      <c r="F397" s="2"/>
      <c r="G397" s="2"/>
      <c r="H397" s="2"/>
      <c r="I397" s="2"/>
      <c r="J397" s="2"/>
      <c r="K397" s="2"/>
      <c r="L397" s="2"/>
      <c r="M397" s="2"/>
      <c r="N397" s="2"/>
      <c r="O397" s="2"/>
    </row>
    <row r="398" spans="3:15" s="307" customFormat="1" x14ac:dyDescent="0.25">
      <c r="C398" s="2"/>
      <c r="D398" s="2"/>
      <c r="E398" s="2"/>
      <c r="F398" s="2"/>
      <c r="G398" s="2"/>
      <c r="H398" s="2"/>
      <c r="I398" s="2"/>
      <c r="J398" s="2"/>
      <c r="K398" s="2"/>
      <c r="L398" s="2"/>
      <c r="M398" s="2"/>
      <c r="N398" s="2"/>
      <c r="O398" s="2"/>
    </row>
    <row r="399" spans="3:15" s="307" customFormat="1" x14ac:dyDescent="0.25">
      <c r="C399" s="2"/>
      <c r="D399" s="2"/>
      <c r="E399" s="2"/>
      <c r="F399" s="2"/>
      <c r="G399" s="2"/>
      <c r="H399" s="2"/>
      <c r="I399" s="2"/>
      <c r="J399" s="2"/>
      <c r="K399" s="2"/>
      <c r="L399" s="2"/>
      <c r="M399" s="2"/>
      <c r="N399" s="2"/>
      <c r="O399" s="2"/>
    </row>
    <row r="400" spans="3:15" s="307" customFormat="1" x14ac:dyDescent="0.25">
      <c r="C400" s="2"/>
      <c r="D400" s="2"/>
      <c r="E400" s="2"/>
      <c r="F400" s="2"/>
      <c r="G400" s="2"/>
      <c r="H400" s="2"/>
      <c r="I400" s="2"/>
      <c r="J400" s="2"/>
      <c r="K400" s="2"/>
      <c r="L400" s="2"/>
      <c r="M400" s="2"/>
      <c r="N400" s="2"/>
      <c r="O400" s="2"/>
    </row>
    <row r="401" spans="3:15" s="307" customFormat="1" x14ac:dyDescent="0.25">
      <c r="C401" s="2"/>
      <c r="D401" s="2"/>
      <c r="E401" s="2"/>
      <c r="F401" s="2"/>
      <c r="G401" s="2"/>
      <c r="H401" s="2"/>
      <c r="I401" s="2"/>
      <c r="J401" s="2"/>
      <c r="K401" s="2"/>
      <c r="L401" s="2"/>
      <c r="M401" s="2"/>
      <c r="N401" s="2"/>
      <c r="O401" s="2"/>
    </row>
    <row r="402" spans="3:15" s="307" customFormat="1" x14ac:dyDescent="0.25">
      <c r="C402" s="2"/>
      <c r="D402" s="2"/>
      <c r="E402" s="2"/>
      <c r="F402" s="2"/>
      <c r="G402" s="2"/>
      <c r="H402" s="2"/>
      <c r="I402" s="2"/>
      <c r="J402" s="2"/>
      <c r="K402" s="2"/>
      <c r="L402" s="2"/>
      <c r="M402" s="2"/>
      <c r="N402" s="2"/>
      <c r="O402" s="2"/>
    </row>
    <row r="403" spans="3:15" s="307" customFormat="1" x14ac:dyDescent="0.25">
      <c r="C403" s="2"/>
      <c r="D403" s="2"/>
      <c r="E403" s="2"/>
      <c r="F403" s="2"/>
      <c r="G403" s="2"/>
      <c r="H403" s="2"/>
      <c r="I403" s="2"/>
      <c r="J403" s="2"/>
      <c r="K403" s="2"/>
      <c r="L403" s="2"/>
      <c r="M403" s="2"/>
      <c r="N403" s="2"/>
      <c r="O403" s="2"/>
    </row>
    <row r="404" spans="3:15" s="307" customFormat="1" x14ac:dyDescent="0.25">
      <c r="C404" s="2"/>
      <c r="D404" s="2"/>
      <c r="E404" s="2"/>
      <c r="F404" s="2"/>
      <c r="G404" s="2"/>
      <c r="H404" s="2"/>
      <c r="I404" s="2"/>
      <c r="J404" s="2"/>
      <c r="K404" s="2"/>
      <c r="L404" s="2"/>
      <c r="M404" s="2"/>
      <c r="N404" s="2"/>
      <c r="O404" s="2"/>
    </row>
    <row r="405" spans="3:15" s="307" customFormat="1" x14ac:dyDescent="0.25">
      <c r="C405" s="2"/>
      <c r="D405" s="2"/>
      <c r="E405" s="2"/>
      <c r="F405" s="2"/>
      <c r="G405" s="2"/>
      <c r="H405" s="2"/>
      <c r="I405" s="2"/>
      <c r="J405" s="2"/>
      <c r="K405" s="2"/>
      <c r="L405" s="2"/>
      <c r="M405" s="2"/>
      <c r="N405" s="2"/>
      <c r="O405" s="2"/>
    </row>
    <row r="406" spans="3:15" s="307" customFormat="1" x14ac:dyDescent="0.25">
      <c r="C406" s="2"/>
      <c r="D406" s="2"/>
      <c r="E406" s="2"/>
      <c r="F406" s="2"/>
      <c r="G406" s="2"/>
      <c r="H406" s="2"/>
      <c r="I406" s="2"/>
      <c r="J406" s="2"/>
      <c r="K406" s="2"/>
      <c r="L406" s="2"/>
      <c r="M406" s="2"/>
      <c r="N406" s="2"/>
      <c r="O406" s="2"/>
    </row>
    <row r="407" spans="3:15" s="307" customFormat="1" x14ac:dyDescent="0.25">
      <c r="C407" s="2"/>
      <c r="D407" s="2"/>
      <c r="E407" s="2"/>
      <c r="F407" s="2"/>
      <c r="G407" s="2"/>
      <c r="H407" s="2"/>
      <c r="I407" s="2"/>
      <c r="J407" s="2"/>
      <c r="K407" s="2"/>
      <c r="L407" s="2"/>
      <c r="M407" s="2"/>
      <c r="N407" s="2"/>
      <c r="O407" s="2"/>
    </row>
    <row r="408" spans="3:15" s="307" customFormat="1" x14ac:dyDescent="0.25">
      <c r="C408" s="2"/>
      <c r="D408" s="2"/>
      <c r="E408" s="2"/>
      <c r="F408" s="2"/>
      <c r="G408" s="2"/>
      <c r="H408" s="2"/>
      <c r="I408" s="2"/>
      <c r="J408" s="2"/>
      <c r="K408" s="2"/>
      <c r="L408" s="2"/>
      <c r="M408" s="2"/>
      <c r="N408" s="2"/>
      <c r="O408" s="2"/>
    </row>
    <row r="409" spans="3:15" s="307" customFormat="1" x14ac:dyDescent="0.25">
      <c r="C409" s="2"/>
      <c r="D409" s="2"/>
      <c r="E409" s="2"/>
      <c r="F409" s="2"/>
      <c r="G409" s="2"/>
      <c r="H409" s="2"/>
      <c r="I409" s="2"/>
      <c r="J409" s="2"/>
      <c r="K409" s="2"/>
      <c r="L409" s="2"/>
      <c r="M409" s="2"/>
      <c r="N409" s="2"/>
      <c r="O409" s="2"/>
    </row>
    <row r="410" spans="3:15" s="307" customFormat="1" x14ac:dyDescent="0.25">
      <c r="C410" s="2"/>
      <c r="D410" s="2"/>
      <c r="E410" s="2"/>
      <c r="F410" s="2"/>
      <c r="G410" s="2"/>
      <c r="H410" s="2"/>
      <c r="I410" s="2"/>
      <c r="J410" s="2"/>
      <c r="K410" s="2"/>
      <c r="L410" s="2"/>
      <c r="M410" s="2"/>
      <c r="N410" s="2"/>
      <c r="O410" s="2"/>
    </row>
    <row r="411" spans="3:15" s="307" customFormat="1" x14ac:dyDescent="0.25">
      <c r="C411" s="2"/>
      <c r="D411" s="2"/>
      <c r="E411" s="2"/>
      <c r="F411" s="2"/>
      <c r="G411" s="2"/>
      <c r="H411" s="2"/>
      <c r="I411" s="2"/>
      <c r="J411" s="2"/>
      <c r="K411" s="2"/>
      <c r="L411" s="2"/>
      <c r="M411" s="2"/>
      <c r="N411" s="2"/>
      <c r="O411" s="2"/>
    </row>
    <row r="412" spans="3:15" s="307" customFormat="1" x14ac:dyDescent="0.25">
      <c r="C412" s="2"/>
      <c r="D412" s="2"/>
      <c r="E412" s="2"/>
      <c r="F412" s="2"/>
      <c r="G412" s="2"/>
      <c r="H412" s="2"/>
      <c r="I412" s="2"/>
      <c r="J412" s="2"/>
      <c r="K412" s="2"/>
      <c r="L412" s="2"/>
      <c r="M412" s="2"/>
      <c r="N412" s="2"/>
      <c r="O412" s="2"/>
    </row>
    <row r="413" spans="3:15" s="307" customFormat="1" x14ac:dyDescent="0.25">
      <c r="C413" s="2"/>
      <c r="D413" s="2"/>
      <c r="E413" s="2"/>
      <c r="F413" s="2"/>
      <c r="G413" s="2"/>
      <c r="H413" s="2"/>
      <c r="I413" s="2"/>
      <c r="J413" s="2"/>
      <c r="K413" s="2"/>
      <c r="L413" s="2"/>
      <c r="M413" s="2"/>
      <c r="N413" s="2"/>
      <c r="O413" s="2"/>
    </row>
    <row r="414" spans="3:15" s="307" customFormat="1" x14ac:dyDescent="0.25">
      <c r="C414" s="2"/>
      <c r="D414" s="2"/>
      <c r="E414" s="2"/>
      <c r="F414" s="2"/>
      <c r="G414" s="2"/>
      <c r="H414" s="2"/>
      <c r="I414" s="2"/>
      <c r="J414" s="2"/>
      <c r="K414" s="2"/>
      <c r="L414" s="2"/>
      <c r="M414" s="2"/>
      <c r="N414" s="2"/>
      <c r="O414" s="2"/>
    </row>
    <row r="415" spans="3:15" s="307" customFormat="1" x14ac:dyDescent="0.25">
      <c r="C415" s="2"/>
      <c r="D415" s="2"/>
      <c r="E415" s="2"/>
      <c r="F415" s="2"/>
      <c r="G415" s="2"/>
      <c r="H415" s="2"/>
      <c r="I415" s="2"/>
      <c r="J415" s="2"/>
      <c r="K415" s="2"/>
      <c r="L415" s="2"/>
      <c r="M415" s="2"/>
      <c r="N415" s="2"/>
      <c r="O415" s="2"/>
    </row>
    <row r="416" spans="3:15" s="307" customFormat="1" x14ac:dyDescent="0.25">
      <c r="C416" s="2"/>
      <c r="D416" s="2"/>
      <c r="E416" s="2"/>
      <c r="F416" s="2"/>
      <c r="G416" s="2"/>
      <c r="H416" s="2"/>
      <c r="I416" s="2"/>
      <c r="J416" s="2"/>
      <c r="K416" s="2"/>
      <c r="L416" s="2"/>
      <c r="M416" s="2"/>
      <c r="N416" s="2"/>
      <c r="O416" s="2"/>
    </row>
    <row r="417" spans="3:15" s="307" customFormat="1" x14ac:dyDescent="0.25">
      <c r="C417" s="2"/>
      <c r="D417" s="2"/>
      <c r="E417" s="2"/>
      <c r="F417" s="2"/>
      <c r="G417" s="2"/>
      <c r="H417" s="2"/>
      <c r="I417" s="2"/>
      <c r="J417" s="2"/>
      <c r="K417" s="2"/>
      <c r="L417" s="2"/>
      <c r="M417" s="2"/>
      <c r="N417" s="2"/>
      <c r="O417" s="2"/>
    </row>
    <row r="418" spans="3:15" s="307" customFormat="1" x14ac:dyDescent="0.25">
      <c r="C418" s="2"/>
      <c r="D418" s="2"/>
      <c r="E418" s="2"/>
      <c r="F418" s="2"/>
      <c r="G418" s="2"/>
      <c r="H418" s="2"/>
      <c r="I418" s="2"/>
      <c r="J418" s="2"/>
      <c r="K418" s="2"/>
      <c r="L418" s="2"/>
      <c r="M418" s="2"/>
      <c r="N418" s="2"/>
      <c r="O418" s="2"/>
    </row>
    <row r="419" spans="3:15" s="307" customFormat="1" x14ac:dyDescent="0.25">
      <c r="C419" s="2"/>
      <c r="D419" s="2"/>
      <c r="E419" s="2"/>
      <c r="F419" s="2"/>
      <c r="G419" s="2"/>
      <c r="H419" s="2"/>
      <c r="I419" s="2"/>
      <c r="J419" s="2"/>
      <c r="K419" s="2"/>
      <c r="L419" s="2"/>
      <c r="M419" s="2"/>
      <c r="N419" s="2"/>
      <c r="O419" s="2"/>
    </row>
    <row r="420" spans="3:15" s="307" customFormat="1" x14ac:dyDescent="0.25">
      <c r="C420" s="2"/>
      <c r="D420" s="2"/>
      <c r="E420" s="2"/>
      <c r="F420" s="2"/>
      <c r="G420" s="2"/>
      <c r="H420" s="2"/>
      <c r="I420" s="2"/>
      <c r="J420" s="2"/>
      <c r="K420" s="2"/>
      <c r="L420" s="2"/>
      <c r="M420" s="2"/>
      <c r="N420" s="2"/>
      <c r="O420" s="2"/>
    </row>
    <row r="421" spans="3:15" s="307" customFormat="1" x14ac:dyDescent="0.25">
      <c r="C421" s="2"/>
      <c r="D421" s="2"/>
      <c r="E421" s="2"/>
      <c r="F421" s="2"/>
      <c r="G421" s="2"/>
      <c r="H421" s="2"/>
      <c r="I421" s="2"/>
      <c r="J421" s="2"/>
      <c r="K421" s="2"/>
      <c r="L421" s="2"/>
      <c r="M421" s="2"/>
      <c r="N421" s="2"/>
      <c r="O421" s="2"/>
    </row>
    <row r="422" spans="3:15" s="307" customFormat="1" x14ac:dyDescent="0.25">
      <c r="C422" s="2"/>
      <c r="D422" s="2"/>
      <c r="E422" s="2"/>
      <c r="F422" s="2"/>
      <c r="G422" s="2"/>
      <c r="H422" s="2"/>
      <c r="I422" s="2"/>
      <c r="J422" s="2"/>
      <c r="K422" s="2"/>
      <c r="L422" s="2"/>
      <c r="M422" s="2"/>
      <c r="N422" s="2"/>
      <c r="O422" s="2"/>
    </row>
    <row r="423" spans="3:15" s="307" customFormat="1" x14ac:dyDescent="0.25">
      <c r="C423" s="2"/>
      <c r="D423" s="2"/>
      <c r="E423" s="2"/>
      <c r="F423" s="2"/>
      <c r="G423" s="2"/>
      <c r="H423" s="2"/>
      <c r="I423" s="2"/>
      <c r="J423" s="2"/>
      <c r="K423" s="2"/>
      <c r="L423" s="2"/>
      <c r="M423" s="2"/>
      <c r="N423" s="2"/>
      <c r="O423" s="2"/>
    </row>
    <row r="424" spans="3:15" s="307" customFormat="1" x14ac:dyDescent="0.25">
      <c r="C424" s="2"/>
      <c r="D424" s="2"/>
      <c r="E424" s="2"/>
      <c r="F424" s="2"/>
      <c r="G424" s="2"/>
      <c r="H424" s="2"/>
      <c r="I424" s="2"/>
      <c r="J424" s="2"/>
      <c r="K424" s="2"/>
      <c r="L424" s="2"/>
      <c r="M424" s="2"/>
      <c r="N424" s="2"/>
      <c r="O424" s="2"/>
    </row>
    <row r="425" spans="3:15" s="307" customFormat="1" x14ac:dyDescent="0.25">
      <c r="C425" s="2"/>
      <c r="D425" s="2"/>
      <c r="E425" s="2"/>
      <c r="F425" s="2"/>
      <c r="G425" s="2"/>
      <c r="H425" s="2"/>
      <c r="I425" s="2"/>
      <c r="J425" s="2"/>
      <c r="K425" s="2"/>
      <c r="L425" s="2"/>
      <c r="M425" s="2"/>
      <c r="N425" s="2"/>
      <c r="O425" s="2"/>
    </row>
    <row r="426" spans="3:15" s="307" customFormat="1" x14ac:dyDescent="0.25">
      <c r="C426" s="2"/>
      <c r="D426" s="2"/>
      <c r="E426" s="2"/>
      <c r="F426" s="2"/>
      <c r="G426" s="2"/>
      <c r="H426" s="2"/>
      <c r="I426" s="2"/>
      <c r="J426" s="2"/>
      <c r="K426" s="2"/>
      <c r="L426" s="2"/>
      <c r="M426" s="2"/>
      <c r="N426" s="2"/>
      <c r="O426" s="2"/>
    </row>
    <row r="427" spans="3:15" s="307" customFormat="1" x14ac:dyDescent="0.25">
      <c r="C427" s="2"/>
      <c r="D427" s="2"/>
      <c r="E427" s="2"/>
      <c r="F427" s="2"/>
      <c r="G427" s="2"/>
      <c r="H427" s="2"/>
      <c r="I427" s="2"/>
      <c r="J427" s="2"/>
      <c r="K427" s="2"/>
      <c r="L427" s="2"/>
      <c r="M427" s="2"/>
      <c r="N427" s="2"/>
      <c r="O427" s="2"/>
    </row>
    <row r="428" spans="3:15" s="307" customFormat="1" x14ac:dyDescent="0.25">
      <c r="C428" s="2"/>
      <c r="D428" s="2"/>
      <c r="E428" s="2"/>
      <c r="F428" s="2"/>
      <c r="G428" s="2"/>
      <c r="H428" s="2"/>
      <c r="I428" s="2"/>
      <c r="J428" s="2"/>
      <c r="K428" s="2"/>
      <c r="L428" s="2"/>
      <c r="M428" s="2"/>
      <c r="N428" s="2"/>
      <c r="O428" s="2"/>
    </row>
    <row r="429" spans="3:15" s="307" customFormat="1" x14ac:dyDescent="0.25">
      <c r="C429" s="2"/>
      <c r="D429" s="2"/>
      <c r="E429" s="2"/>
      <c r="F429" s="2"/>
      <c r="G429" s="2"/>
      <c r="H429" s="2"/>
      <c r="I429" s="2"/>
      <c r="J429" s="2"/>
      <c r="K429" s="2"/>
      <c r="L429" s="2"/>
      <c r="M429" s="2"/>
      <c r="N429" s="2"/>
      <c r="O429" s="2"/>
    </row>
    <row r="430" spans="3:15" s="307" customFormat="1" x14ac:dyDescent="0.25">
      <c r="C430" s="2"/>
      <c r="D430" s="2"/>
      <c r="E430" s="2"/>
      <c r="F430" s="2"/>
      <c r="G430" s="2"/>
      <c r="H430" s="2"/>
      <c r="I430" s="2"/>
      <c r="J430" s="2"/>
      <c r="K430" s="2"/>
      <c r="L430" s="2"/>
      <c r="M430" s="2"/>
      <c r="N430" s="2"/>
      <c r="O430" s="2"/>
    </row>
    <row r="431" spans="3:15" s="307" customFormat="1" x14ac:dyDescent="0.25">
      <c r="C431" s="2"/>
      <c r="D431" s="2"/>
      <c r="E431" s="2"/>
      <c r="F431" s="2"/>
      <c r="G431" s="2"/>
      <c r="H431" s="2"/>
      <c r="I431" s="2"/>
      <c r="J431" s="2"/>
      <c r="K431" s="2"/>
      <c r="L431" s="2"/>
      <c r="M431" s="2"/>
      <c r="N431" s="2"/>
      <c r="O431" s="2"/>
    </row>
    <row r="432" spans="3:15" s="307" customFormat="1" x14ac:dyDescent="0.25">
      <c r="C432" s="2"/>
      <c r="D432" s="2"/>
      <c r="E432" s="2"/>
      <c r="F432" s="2"/>
      <c r="G432" s="2"/>
      <c r="H432" s="2"/>
      <c r="I432" s="2"/>
      <c r="J432" s="2"/>
      <c r="K432" s="2"/>
      <c r="L432" s="2"/>
      <c r="M432" s="2"/>
      <c r="N432" s="2"/>
      <c r="O432" s="2"/>
    </row>
    <row r="433" spans="3:15" s="307" customFormat="1" x14ac:dyDescent="0.25">
      <c r="C433" s="2"/>
      <c r="D433" s="2"/>
      <c r="E433" s="2"/>
      <c r="F433" s="2"/>
      <c r="G433" s="2"/>
      <c r="H433" s="2"/>
      <c r="I433" s="2"/>
      <c r="J433" s="2"/>
      <c r="K433" s="2"/>
      <c r="L433" s="2"/>
      <c r="M433" s="2"/>
      <c r="N433" s="2"/>
      <c r="O433" s="2"/>
    </row>
    <row r="434" spans="3:15" s="307" customFormat="1" x14ac:dyDescent="0.25">
      <c r="C434" s="2"/>
      <c r="D434" s="2"/>
      <c r="E434" s="2"/>
      <c r="F434" s="2"/>
      <c r="G434" s="2"/>
      <c r="H434" s="2"/>
      <c r="I434" s="2"/>
      <c r="J434" s="2"/>
      <c r="K434" s="2"/>
      <c r="L434" s="2"/>
      <c r="M434" s="2"/>
      <c r="N434" s="2"/>
      <c r="O434" s="2"/>
    </row>
    <row r="435" spans="3:15" s="307" customFormat="1" x14ac:dyDescent="0.25">
      <c r="C435" s="2"/>
      <c r="D435" s="2"/>
      <c r="E435" s="2"/>
      <c r="F435" s="2"/>
      <c r="G435" s="2"/>
      <c r="H435" s="2"/>
      <c r="I435" s="2"/>
      <c r="J435" s="2"/>
      <c r="K435" s="2"/>
      <c r="L435" s="2"/>
      <c r="M435" s="2"/>
      <c r="N435" s="2"/>
      <c r="O435" s="2"/>
    </row>
    <row r="436" spans="3:15" s="307" customFormat="1" x14ac:dyDescent="0.25">
      <c r="C436" s="2"/>
      <c r="D436" s="2"/>
      <c r="E436" s="2"/>
      <c r="F436" s="2"/>
      <c r="G436" s="2"/>
      <c r="H436" s="2"/>
      <c r="I436" s="2"/>
      <c r="J436" s="2"/>
      <c r="K436" s="2"/>
      <c r="L436" s="2"/>
      <c r="M436" s="2"/>
      <c r="N436" s="2"/>
      <c r="O436" s="2"/>
    </row>
    <row r="437" spans="3:15" s="307" customFormat="1" x14ac:dyDescent="0.25">
      <c r="C437" s="2"/>
      <c r="D437" s="2"/>
      <c r="E437" s="2"/>
      <c r="F437" s="2"/>
      <c r="G437" s="2"/>
      <c r="H437" s="2"/>
      <c r="I437" s="2"/>
      <c r="J437" s="2"/>
      <c r="K437" s="2"/>
      <c r="L437" s="2"/>
      <c r="M437" s="2"/>
      <c r="N437" s="2"/>
      <c r="O437" s="2"/>
    </row>
    <row r="438" spans="3:15" s="307" customFormat="1" x14ac:dyDescent="0.25">
      <c r="C438" s="2"/>
      <c r="D438" s="2"/>
      <c r="E438" s="2"/>
      <c r="F438" s="2"/>
      <c r="G438" s="2"/>
      <c r="H438" s="2"/>
      <c r="I438" s="2"/>
      <c r="J438" s="2"/>
      <c r="K438" s="2"/>
      <c r="L438" s="2"/>
      <c r="M438" s="2"/>
      <c r="N438" s="2"/>
      <c r="O438" s="2"/>
    </row>
    <row r="439" spans="3:15" s="307" customFormat="1" x14ac:dyDescent="0.25">
      <c r="C439" s="2"/>
      <c r="D439" s="2"/>
      <c r="E439" s="2"/>
      <c r="F439" s="2"/>
      <c r="G439" s="2"/>
      <c r="H439" s="2"/>
      <c r="I439" s="2"/>
      <c r="J439" s="2"/>
      <c r="K439" s="2"/>
      <c r="L439" s="2"/>
      <c r="M439" s="2"/>
      <c r="N439" s="2"/>
      <c r="O439" s="2"/>
    </row>
    <row r="440" spans="3:15" s="307" customFormat="1" x14ac:dyDescent="0.25">
      <c r="C440" s="2"/>
      <c r="D440" s="2"/>
      <c r="E440" s="2"/>
      <c r="F440" s="2"/>
      <c r="G440" s="2"/>
      <c r="H440" s="2"/>
      <c r="I440" s="2"/>
      <c r="J440" s="2"/>
      <c r="K440" s="2"/>
      <c r="L440" s="2"/>
      <c r="M440" s="2"/>
      <c r="N440" s="2"/>
      <c r="O440" s="2"/>
    </row>
    <row r="441" spans="3:15" s="307" customFormat="1" x14ac:dyDescent="0.25">
      <c r="C441" s="2"/>
      <c r="D441" s="2"/>
      <c r="E441" s="2"/>
      <c r="F441" s="2"/>
      <c r="G441" s="2"/>
      <c r="H441" s="2"/>
      <c r="I441" s="2"/>
      <c r="J441" s="2"/>
      <c r="K441" s="2"/>
      <c r="L441" s="2"/>
      <c r="M441" s="2"/>
      <c r="N441" s="2"/>
      <c r="O441" s="2"/>
    </row>
    <row r="442" spans="3:15" s="307" customFormat="1" x14ac:dyDescent="0.25">
      <c r="C442" s="2"/>
      <c r="D442" s="2"/>
      <c r="E442" s="2"/>
      <c r="F442" s="2"/>
      <c r="G442" s="2"/>
      <c r="H442" s="2"/>
      <c r="I442" s="2"/>
      <c r="J442" s="2"/>
      <c r="K442" s="2"/>
      <c r="L442" s="2"/>
      <c r="M442" s="2"/>
      <c r="N442" s="2"/>
      <c r="O442" s="2"/>
    </row>
    <row r="443" spans="3:15" s="307" customFormat="1" x14ac:dyDescent="0.25">
      <c r="C443" s="2"/>
      <c r="D443" s="2"/>
      <c r="E443" s="2"/>
      <c r="F443" s="2"/>
      <c r="G443" s="2"/>
      <c r="H443" s="2"/>
      <c r="I443" s="2"/>
      <c r="J443" s="2"/>
      <c r="K443" s="2"/>
      <c r="L443" s="2"/>
      <c r="M443" s="2"/>
      <c r="N443" s="2"/>
      <c r="O443" s="2"/>
    </row>
    <row r="444" spans="3:15" s="307" customFormat="1" x14ac:dyDescent="0.25">
      <c r="C444" s="2"/>
      <c r="D444" s="2"/>
      <c r="E444" s="2"/>
      <c r="F444" s="2"/>
      <c r="G444" s="2"/>
      <c r="H444" s="2"/>
      <c r="I444" s="2"/>
      <c r="J444" s="2"/>
      <c r="K444" s="2"/>
      <c r="L444" s="2"/>
      <c r="M444" s="2"/>
      <c r="N444" s="2"/>
      <c r="O444" s="2"/>
    </row>
    <row r="445" spans="3:15" s="307" customFormat="1" x14ac:dyDescent="0.25">
      <c r="C445" s="2"/>
      <c r="D445" s="2"/>
      <c r="E445" s="2"/>
      <c r="F445" s="2"/>
      <c r="G445" s="2"/>
      <c r="H445" s="2"/>
      <c r="I445" s="2"/>
      <c r="J445" s="2"/>
      <c r="K445" s="2"/>
      <c r="L445" s="2"/>
      <c r="M445" s="2"/>
      <c r="N445" s="2"/>
      <c r="O445" s="2"/>
    </row>
    <row r="446" spans="3:15" s="307" customFormat="1" x14ac:dyDescent="0.25">
      <c r="C446" s="2"/>
      <c r="D446" s="2"/>
      <c r="E446" s="2"/>
      <c r="F446" s="2"/>
      <c r="G446" s="2"/>
      <c r="H446" s="2"/>
      <c r="I446" s="2"/>
      <c r="J446" s="2"/>
      <c r="K446" s="2"/>
      <c r="L446" s="2"/>
      <c r="M446" s="2"/>
      <c r="N446" s="2"/>
      <c r="O446" s="2"/>
    </row>
    <row r="447" spans="3:15" s="307" customFormat="1" x14ac:dyDescent="0.25">
      <c r="C447" s="2"/>
      <c r="D447" s="2"/>
      <c r="E447" s="2"/>
      <c r="F447" s="2"/>
      <c r="G447" s="2"/>
      <c r="H447" s="2"/>
      <c r="I447" s="2"/>
      <c r="J447" s="2"/>
      <c r="K447" s="2"/>
      <c r="L447" s="2"/>
      <c r="M447" s="2"/>
      <c r="N447" s="2"/>
      <c r="O447" s="2"/>
    </row>
    <row r="448" spans="3:15" s="307" customFormat="1" x14ac:dyDescent="0.25">
      <c r="C448" s="2"/>
      <c r="D448" s="2"/>
      <c r="E448" s="2"/>
      <c r="F448" s="2"/>
      <c r="G448" s="2"/>
      <c r="H448" s="2"/>
      <c r="I448" s="2"/>
      <c r="J448" s="2"/>
      <c r="K448" s="2"/>
      <c r="L448" s="2"/>
      <c r="M448" s="2"/>
      <c r="N448" s="2"/>
      <c r="O448" s="2"/>
    </row>
    <row r="449" spans="3:15" s="307" customFormat="1" x14ac:dyDescent="0.25">
      <c r="C449" s="2"/>
      <c r="D449" s="2"/>
      <c r="E449" s="2"/>
      <c r="F449" s="2"/>
      <c r="G449" s="2"/>
      <c r="H449" s="2"/>
      <c r="I449" s="2"/>
      <c r="J449" s="2"/>
      <c r="K449" s="2"/>
      <c r="L449" s="2"/>
      <c r="M449" s="2"/>
      <c r="N449" s="2"/>
      <c r="O449" s="2"/>
    </row>
    <row r="450" spans="3:15" s="307" customFormat="1" x14ac:dyDescent="0.25">
      <c r="C450" s="2"/>
      <c r="D450" s="2"/>
      <c r="E450" s="2"/>
      <c r="F450" s="2"/>
      <c r="G450" s="2"/>
      <c r="H450" s="2"/>
      <c r="I450" s="2"/>
      <c r="J450" s="2"/>
      <c r="K450" s="2"/>
      <c r="L450" s="2"/>
      <c r="M450" s="2"/>
      <c r="N450" s="2"/>
      <c r="O450" s="2"/>
    </row>
    <row r="451" spans="3:15" s="307" customFormat="1" x14ac:dyDescent="0.25">
      <c r="C451" s="2"/>
      <c r="D451" s="2"/>
      <c r="E451" s="2"/>
      <c r="F451" s="2"/>
      <c r="G451" s="2"/>
      <c r="H451" s="2"/>
      <c r="I451" s="2"/>
      <c r="J451" s="2"/>
      <c r="K451" s="2"/>
      <c r="L451" s="2"/>
      <c r="M451" s="2"/>
      <c r="N451" s="2"/>
      <c r="O451" s="2"/>
    </row>
    <row r="452" spans="3:15" s="307" customFormat="1" x14ac:dyDescent="0.25">
      <c r="C452" s="2"/>
      <c r="D452" s="2"/>
      <c r="E452" s="2"/>
      <c r="F452" s="2"/>
      <c r="G452" s="2"/>
      <c r="H452" s="2"/>
      <c r="I452" s="2"/>
      <c r="J452" s="2"/>
      <c r="K452" s="2"/>
      <c r="L452" s="2"/>
      <c r="M452" s="2"/>
      <c r="N452" s="2"/>
      <c r="O452" s="2"/>
    </row>
    <row r="453" spans="3:15" s="307" customFormat="1" x14ac:dyDescent="0.25">
      <c r="C453" s="2"/>
      <c r="D453" s="2"/>
      <c r="E453" s="2"/>
      <c r="F453" s="2"/>
      <c r="G453" s="2"/>
      <c r="H453" s="2"/>
      <c r="I453" s="2"/>
      <c r="J453" s="2"/>
      <c r="K453" s="2"/>
      <c r="L453" s="2"/>
      <c r="M453" s="2"/>
      <c r="N453" s="2"/>
      <c r="O453" s="2"/>
    </row>
    <row r="454" spans="3:15" s="307" customFormat="1" x14ac:dyDescent="0.25">
      <c r="C454" s="2"/>
      <c r="D454" s="2"/>
      <c r="E454" s="2"/>
      <c r="F454" s="2"/>
      <c r="G454" s="2"/>
      <c r="H454" s="2"/>
      <c r="I454" s="2"/>
      <c r="J454" s="2"/>
      <c r="K454" s="2"/>
      <c r="L454" s="2"/>
      <c r="M454" s="2"/>
      <c r="N454" s="2"/>
      <c r="O454" s="2"/>
    </row>
    <row r="455" spans="3:15" s="307" customFormat="1" x14ac:dyDescent="0.25">
      <c r="C455" s="2"/>
      <c r="D455" s="2"/>
      <c r="E455" s="2"/>
      <c r="F455" s="2"/>
      <c r="G455" s="2"/>
      <c r="H455" s="2"/>
      <c r="I455" s="2"/>
      <c r="J455" s="2"/>
      <c r="K455" s="2"/>
      <c r="L455" s="2"/>
      <c r="M455" s="2"/>
      <c r="N455" s="2"/>
      <c r="O455" s="2"/>
    </row>
    <row r="456" spans="3:15" s="307" customFormat="1" x14ac:dyDescent="0.25">
      <c r="C456" s="2"/>
      <c r="D456" s="2"/>
      <c r="E456" s="2"/>
      <c r="F456" s="2"/>
      <c r="G456" s="2"/>
      <c r="H456" s="2"/>
      <c r="I456" s="2"/>
      <c r="J456" s="2"/>
      <c r="K456" s="2"/>
      <c r="L456" s="2"/>
      <c r="M456" s="2"/>
      <c r="N456" s="2"/>
      <c r="O456" s="2"/>
    </row>
    <row r="457" spans="3:15" s="307" customFormat="1" x14ac:dyDescent="0.25">
      <c r="C457" s="2"/>
      <c r="D457" s="2"/>
      <c r="E457" s="2"/>
      <c r="F457" s="2"/>
      <c r="G457" s="2"/>
      <c r="H457" s="2"/>
      <c r="I457" s="2"/>
      <c r="J457" s="2"/>
      <c r="K457" s="2"/>
      <c r="L457" s="2"/>
      <c r="M457" s="2"/>
      <c r="N457" s="2"/>
      <c r="O457" s="2"/>
    </row>
    <row r="458" spans="3:15" s="307" customFormat="1" x14ac:dyDescent="0.25">
      <c r="C458" s="2"/>
      <c r="D458" s="2"/>
      <c r="E458" s="2"/>
      <c r="F458" s="2"/>
      <c r="G458" s="2"/>
      <c r="H458" s="2"/>
      <c r="I458" s="2"/>
      <c r="J458" s="2"/>
      <c r="K458" s="2"/>
      <c r="L458" s="2"/>
      <c r="M458" s="2"/>
      <c r="N458" s="2"/>
      <c r="O458" s="2"/>
    </row>
    <row r="459" spans="3:15" s="307" customFormat="1" x14ac:dyDescent="0.25">
      <c r="C459" s="2"/>
      <c r="D459" s="2"/>
      <c r="E459" s="2"/>
      <c r="F459" s="2"/>
      <c r="G459" s="2"/>
      <c r="H459" s="2"/>
      <c r="I459" s="2"/>
      <c r="J459" s="2"/>
      <c r="K459" s="2"/>
      <c r="L459" s="2"/>
      <c r="M459" s="2"/>
      <c r="N459" s="2"/>
      <c r="O459" s="2"/>
    </row>
    <row r="460" spans="3:15" s="307" customFormat="1" x14ac:dyDescent="0.25">
      <c r="C460" s="2"/>
      <c r="D460" s="2"/>
      <c r="E460" s="2"/>
      <c r="F460" s="2"/>
      <c r="G460" s="2"/>
      <c r="H460" s="2"/>
      <c r="I460" s="2"/>
      <c r="J460" s="2"/>
      <c r="K460" s="2"/>
      <c r="L460" s="2"/>
      <c r="M460" s="2"/>
      <c r="N460" s="2"/>
      <c r="O460" s="2"/>
    </row>
    <row r="461" spans="3:15" s="307" customFormat="1" x14ac:dyDescent="0.25">
      <c r="C461" s="2"/>
      <c r="D461" s="2"/>
      <c r="E461" s="2"/>
      <c r="F461" s="2"/>
      <c r="G461" s="2"/>
      <c r="H461" s="2"/>
      <c r="I461" s="2"/>
      <c r="J461" s="2"/>
      <c r="K461" s="2"/>
      <c r="L461" s="2"/>
      <c r="M461" s="2"/>
      <c r="N461" s="2"/>
      <c r="O461" s="2"/>
    </row>
    <row r="462" spans="3:15" s="307" customFormat="1" x14ac:dyDescent="0.25">
      <c r="C462" s="2"/>
      <c r="D462" s="2"/>
      <c r="E462" s="2"/>
      <c r="F462" s="2"/>
      <c r="G462" s="2"/>
      <c r="H462" s="2"/>
      <c r="I462" s="2"/>
      <c r="J462" s="2"/>
      <c r="K462" s="2"/>
      <c r="L462" s="2"/>
      <c r="M462" s="2"/>
      <c r="N462" s="2"/>
      <c r="O462" s="2"/>
    </row>
    <row r="463" spans="3:15" s="307" customFormat="1" x14ac:dyDescent="0.25">
      <c r="C463" s="2"/>
      <c r="D463" s="2"/>
      <c r="E463" s="2"/>
      <c r="F463" s="2"/>
      <c r="G463" s="2"/>
      <c r="H463" s="2"/>
      <c r="I463" s="2"/>
      <c r="J463" s="2"/>
      <c r="K463" s="2"/>
      <c r="L463" s="2"/>
      <c r="M463" s="2"/>
      <c r="N463" s="2"/>
      <c r="O463" s="2"/>
    </row>
    <row r="464" spans="3:15" s="307" customFormat="1" x14ac:dyDescent="0.25">
      <c r="C464" s="2"/>
      <c r="D464" s="2"/>
      <c r="E464" s="2"/>
      <c r="F464" s="2"/>
      <c r="G464" s="2"/>
      <c r="H464" s="2"/>
      <c r="I464" s="2"/>
      <c r="J464" s="2"/>
      <c r="K464" s="2"/>
      <c r="L464" s="2"/>
      <c r="M464" s="2"/>
      <c r="N464" s="2"/>
      <c r="O464" s="2"/>
    </row>
    <row r="465" spans="3:15" s="307" customFormat="1" x14ac:dyDescent="0.25">
      <c r="C465" s="2"/>
      <c r="D465" s="2"/>
      <c r="E465" s="2"/>
      <c r="F465" s="2"/>
      <c r="G465" s="2"/>
      <c r="H465" s="2"/>
      <c r="I465" s="2"/>
      <c r="J465" s="2"/>
      <c r="K465" s="2"/>
      <c r="L465" s="2"/>
      <c r="M465" s="2"/>
      <c r="N465" s="2"/>
      <c r="O465" s="2"/>
    </row>
    <row r="466" spans="3:15" s="307" customFormat="1" x14ac:dyDescent="0.25">
      <c r="C466" s="2"/>
      <c r="D466" s="2"/>
      <c r="E466" s="2"/>
      <c r="F466" s="2"/>
      <c r="G466" s="2"/>
      <c r="H466" s="2"/>
      <c r="I466" s="2"/>
      <c r="J466" s="2"/>
      <c r="K466" s="2"/>
      <c r="L466" s="2"/>
      <c r="M466" s="2"/>
      <c r="N466" s="2"/>
      <c r="O466" s="2"/>
    </row>
    <row r="467" spans="3:15" s="307" customFormat="1" x14ac:dyDescent="0.25">
      <c r="C467" s="2"/>
      <c r="D467" s="2"/>
      <c r="E467" s="2"/>
      <c r="F467" s="2"/>
      <c r="G467" s="2"/>
      <c r="H467" s="2"/>
      <c r="I467" s="2"/>
      <c r="J467" s="2"/>
      <c r="K467" s="2"/>
      <c r="L467" s="2"/>
      <c r="M467" s="2"/>
      <c r="N467" s="2"/>
      <c r="O467" s="2"/>
    </row>
    <row r="468" spans="3:15" s="307" customFormat="1" x14ac:dyDescent="0.25">
      <c r="C468" s="2"/>
      <c r="D468" s="2"/>
      <c r="E468" s="2"/>
      <c r="F468" s="2"/>
      <c r="G468" s="2"/>
      <c r="H468" s="2"/>
      <c r="I468" s="2"/>
      <c r="J468" s="2"/>
      <c r="K468" s="2"/>
      <c r="L468" s="2"/>
      <c r="M468" s="2"/>
      <c r="N468" s="2"/>
      <c r="O468" s="2"/>
    </row>
    <row r="469" spans="3:15" s="307" customFormat="1" x14ac:dyDescent="0.25">
      <c r="C469" s="2"/>
      <c r="D469" s="2"/>
      <c r="E469" s="2"/>
      <c r="F469" s="2"/>
      <c r="G469" s="2"/>
      <c r="H469" s="2"/>
      <c r="I469" s="2"/>
      <c r="J469" s="2"/>
      <c r="K469" s="2"/>
      <c r="L469" s="2"/>
      <c r="M469" s="2"/>
      <c r="N469" s="2"/>
      <c r="O469" s="2"/>
    </row>
    <row r="470" spans="3:15" s="307" customFormat="1" x14ac:dyDescent="0.25">
      <c r="C470" s="2"/>
      <c r="D470" s="2"/>
      <c r="E470" s="2"/>
      <c r="F470" s="2"/>
      <c r="G470" s="2"/>
      <c r="H470" s="2"/>
      <c r="I470" s="2"/>
      <c r="J470" s="2"/>
      <c r="K470" s="2"/>
      <c r="L470" s="2"/>
      <c r="M470" s="2"/>
      <c r="N470" s="2"/>
      <c r="O470" s="2"/>
    </row>
    <row r="471" spans="3:15" s="307" customFormat="1" x14ac:dyDescent="0.25">
      <c r="C471" s="2"/>
      <c r="D471" s="2"/>
      <c r="E471" s="2"/>
      <c r="F471" s="2"/>
      <c r="G471" s="2"/>
      <c r="H471" s="2"/>
      <c r="I471" s="2"/>
      <c r="J471" s="2"/>
      <c r="K471" s="2"/>
      <c r="L471" s="2"/>
      <c r="M471" s="2"/>
      <c r="N471" s="2"/>
      <c r="O471" s="2"/>
    </row>
    <row r="472" spans="3:15" s="307" customFormat="1" x14ac:dyDescent="0.25">
      <c r="C472" s="2"/>
      <c r="D472" s="2"/>
      <c r="E472" s="2"/>
      <c r="F472" s="2"/>
      <c r="G472" s="2"/>
      <c r="H472" s="2"/>
      <c r="I472" s="2"/>
      <c r="J472" s="2"/>
      <c r="K472" s="2"/>
      <c r="L472" s="2"/>
      <c r="M472" s="2"/>
      <c r="N472" s="2"/>
      <c r="O472" s="2"/>
    </row>
    <row r="473" spans="3:15" s="307" customFormat="1" x14ac:dyDescent="0.25">
      <c r="C473" s="2"/>
      <c r="D473" s="2"/>
      <c r="E473" s="2"/>
      <c r="F473" s="2"/>
      <c r="G473" s="2"/>
      <c r="H473" s="2"/>
      <c r="I473" s="2"/>
      <c r="J473" s="2"/>
      <c r="K473" s="2"/>
      <c r="L473" s="2"/>
      <c r="M473" s="2"/>
      <c r="N473" s="2"/>
      <c r="O473" s="2"/>
    </row>
    <row r="474" spans="3:15" s="307" customFormat="1" x14ac:dyDescent="0.25">
      <c r="C474" s="2"/>
      <c r="D474" s="2"/>
      <c r="E474" s="2"/>
      <c r="F474" s="2"/>
      <c r="G474" s="2"/>
      <c r="H474" s="2"/>
      <c r="I474" s="2"/>
      <c r="J474" s="2"/>
      <c r="K474" s="2"/>
      <c r="L474" s="2"/>
      <c r="M474" s="2"/>
      <c r="N474" s="2"/>
      <c r="O474" s="2"/>
    </row>
    <row r="475" spans="3:15" s="307" customFormat="1" x14ac:dyDescent="0.25">
      <c r="C475" s="2"/>
      <c r="D475" s="2"/>
      <c r="E475" s="2"/>
      <c r="F475" s="2"/>
      <c r="G475" s="2"/>
      <c r="H475" s="2"/>
      <c r="I475" s="2"/>
      <c r="J475" s="2"/>
      <c r="K475" s="2"/>
      <c r="L475" s="2"/>
      <c r="M475" s="2"/>
      <c r="N475" s="2"/>
      <c r="O475" s="2"/>
    </row>
    <row r="476" spans="3:15" s="307" customFormat="1" x14ac:dyDescent="0.25">
      <c r="C476" s="2"/>
      <c r="D476" s="2"/>
      <c r="E476" s="2"/>
      <c r="F476" s="2"/>
      <c r="G476" s="2"/>
      <c r="H476" s="2"/>
      <c r="I476" s="2"/>
      <c r="J476" s="2"/>
      <c r="K476" s="2"/>
      <c r="L476" s="2"/>
      <c r="M476" s="2"/>
      <c r="N476" s="2"/>
      <c r="O476" s="2"/>
    </row>
    <row r="477" spans="3:15" s="307" customFormat="1" x14ac:dyDescent="0.25">
      <c r="C477" s="2"/>
      <c r="D477" s="2"/>
      <c r="E477" s="2"/>
      <c r="F477" s="2"/>
      <c r="G477" s="2"/>
      <c r="H477" s="2"/>
      <c r="I477" s="2"/>
      <c r="J477" s="2"/>
      <c r="K477" s="2"/>
      <c r="L477" s="2"/>
      <c r="M477" s="2"/>
      <c r="N477" s="2"/>
      <c r="O477" s="2"/>
    </row>
    <row r="478" spans="3:15" s="307" customFormat="1" x14ac:dyDescent="0.25">
      <c r="C478" s="2"/>
      <c r="D478" s="2"/>
      <c r="E478" s="2"/>
      <c r="F478" s="2"/>
      <c r="G478" s="2"/>
      <c r="H478" s="2"/>
      <c r="I478" s="2"/>
      <c r="J478" s="2"/>
      <c r="K478" s="2"/>
      <c r="L478" s="2"/>
      <c r="M478" s="2"/>
      <c r="N478" s="2"/>
      <c r="O478" s="2"/>
    </row>
    <row r="479" spans="3:15" s="307" customFormat="1" x14ac:dyDescent="0.25">
      <c r="C479" s="2"/>
      <c r="D479" s="2"/>
      <c r="E479" s="2"/>
      <c r="F479" s="2"/>
      <c r="G479" s="2"/>
      <c r="H479" s="2"/>
      <c r="I479" s="2"/>
      <c r="J479" s="2"/>
      <c r="K479" s="2"/>
      <c r="L479" s="2"/>
      <c r="M479" s="2"/>
      <c r="N479" s="2"/>
      <c r="O479" s="2"/>
    </row>
    <row r="480" spans="3:15" s="307" customFormat="1" x14ac:dyDescent="0.25">
      <c r="C480" s="2"/>
      <c r="D480" s="2"/>
      <c r="E480" s="2"/>
      <c r="F480" s="2"/>
      <c r="G480" s="2"/>
      <c r="H480" s="2"/>
      <c r="I480" s="2"/>
      <c r="J480" s="2"/>
      <c r="K480" s="2"/>
      <c r="L480" s="2"/>
      <c r="M480" s="2"/>
      <c r="N480" s="2"/>
      <c r="O480" s="2"/>
    </row>
    <row r="481" spans="3:15" s="307" customFormat="1" x14ac:dyDescent="0.25">
      <c r="C481" s="2"/>
      <c r="D481" s="2"/>
      <c r="E481" s="2"/>
      <c r="F481" s="2"/>
      <c r="G481" s="2"/>
      <c r="H481" s="2"/>
      <c r="I481" s="2"/>
      <c r="J481" s="2"/>
      <c r="K481" s="2"/>
      <c r="L481" s="2"/>
      <c r="M481" s="2"/>
      <c r="N481" s="2"/>
      <c r="O481" s="2"/>
    </row>
    <row r="482" spans="3:15" s="307" customFormat="1" x14ac:dyDescent="0.25">
      <c r="C482" s="2"/>
      <c r="D482" s="2"/>
      <c r="E482" s="2"/>
      <c r="F482" s="2"/>
      <c r="G482" s="2"/>
      <c r="H482" s="2"/>
      <c r="I482" s="2"/>
      <c r="J482" s="2"/>
      <c r="K482" s="2"/>
      <c r="L482" s="2"/>
      <c r="M482" s="2"/>
      <c r="N482" s="2"/>
      <c r="O482" s="2"/>
    </row>
    <row r="483" spans="3:15" s="307" customFormat="1" x14ac:dyDescent="0.25">
      <c r="C483" s="2"/>
      <c r="D483" s="2"/>
      <c r="E483" s="2"/>
      <c r="F483" s="2"/>
      <c r="G483" s="2"/>
      <c r="H483" s="2"/>
      <c r="I483" s="2"/>
      <c r="J483" s="2"/>
      <c r="K483" s="2"/>
      <c r="L483" s="2"/>
      <c r="M483" s="2"/>
      <c r="N483" s="2"/>
      <c r="O483" s="2"/>
    </row>
    <row r="484" spans="3:15" s="307" customFormat="1" x14ac:dyDescent="0.25">
      <c r="C484" s="2"/>
      <c r="D484" s="2"/>
      <c r="E484" s="2"/>
      <c r="F484" s="2"/>
      <c r="G484" s="2"/>
      <c r="H484" s="2"/>
      <c r="I484" s="2"/>
      <c r="J484" s="2"/>
      <c r="K484" s="2"/>
      <c r="L484" s="2"/>
      <c r="M484" s="2"/>
      <c r="N484" s="2"/>
      <c r="O484" s="2"/>
    </row>
    <row r="485" spans="3:15" s="307" customFormat="1" x14ac:dyDescent="0.25">
      <c r="C485" s="2"/>
      <c r="D485" s="2"/>
      <c r="E485" s="2"/>
      <c r="F485" s="2"/>
      <c r="G485" s="2"/>
      <c r="H485" s="2"/>
      <c r="I485" s="2"/>
      <c r="J485" s="2"/>
      <c r="K485" s="2"/>
      <c r="L485" s="2"/>
      <c r="M485" s="2"/>
      <c r="N485" s="2"/>
      <c r="O485" s="2"/>
    </row>
    <row r="486" spans="3:15" s="307" customFormat="1" x14ac:dyDescent="0.25">
      <c r="C486" s="2"/>
      <c r="D486" s="2"/>
      <c r="E486" s="2"/>
      <c r="F486" s="2"/>
      <c r="G486" s="2"/>
      <c r="H486" s="2"/>
      <c r="I486" s="2"/>
      <c r="J486" s="2"/>
      <c r="K486" s="2"/>
      <c r="L486" s="2"/>
      <c r="M486" s="2"/>
      <c r="N486" s="2"/>
      <c r="O486" s="2"/>
    </row>
    <row r="487" spans="3:15" s="307" customFormat="1" x14ac:dyDescent="0.25">
      <c r="C487" s="2"/>
      <c r="D487" s="2"/>
      <c r="E487" s="2"/>
      <c r="F487" s="2"/>
      <c r="G487" s="2"/>
      <c r="H487" s="2"/>
      <c r="I487" s="2"/>
      <c r="J487" s="2"/>
      <c r="K487" s="2"/>
      <c r="L487" s="2"/>
      <c r="M487" s="2"/>
      <c r="N487" s="2"/>
      <c r="O487" s="2"/>
    </row>
    <row r="488" spans="3:15" s="307" customFormat="1" x14ac:dyDescent="0.25">
      <c r="C488" s="2"/>
      <c r="D488" s="2"/>
      <c r="E488" s="2"/>
      <c r="F488" s="2"/>
      <c r="G488" s="2"/>
      <c r="H488" s="2"/>
      <c r="I488" s="2"/>
      <c r="J488" s="2"/>
      <c r="K488" s="2"/>
      <c r="L488" s="2"/>
      <c r="M488" s="2"/>
      <c r="N488" s="2"/>
      <c r="O488" s="2"/>
    </row>
    <row r="489" spans="3:15" s="307" customFormat="1" x14ac:dyDescent="0.25">
      <c r="C489" s="2"/>
      <c r="D489" s="2"/>
      <c r="E489" s="2"/>
      <c r="F489" s="2"/>
      <c r="G489" s="2"/>
      <c r="H489" s="2"/>
      <c r="I489" s="2"/>
      <c r="J489" s="2"/>
      <c r="K489" s="2"/>
      <c r="L489" s="2"/>
      <c r="M489" s="2"/>
      <c r="N489" s="2"/>
      <c r="O489" s="2"/>
    </row>
    <row r="490" spans="3:15" s="307" customFormat="1" x14ac:dyDescent="0.25">
      <c r="C490" s="2"/>
      <c r="D490" s="2"/>
      <c r="E490" s="2"/>
      <c r="F490" s="2"/>
      <c r="G490" s="2"/>
      <c r="H490" s="2"/>
      <c r="I490" s="2"/>
      <c r="J490" s="2"/>
      <c r="K490" s="2"/>
      <c r="L490" s="2"/>
      <c r="M490" s="2"/>
      <c r="N490" s="2"/>
      <c r="O490" s="2"/>
    </row>
    <row r="491" spans="3:15" s="307" customFormat="1" x14ac:dyDescent="0.25">
      <c r="C491" s="2"/>
      <c r="D491" s="2"/>
      <c r="E491" s="2"/>
      <c r="F491" s="2"/>
      <c r="G491" s="2"/>
      <c r="H491" s="2"/>
      <c r="I491" s="2"/>
      <c r="J491" s="2"/>
      <c r="K491" s="2"/>
      <c r="L491" s="2"/>
      <c r="M491" s="2"/>
      <c r="N491" s="2"/>
      <c r="O491" s="2"/>
    </row>
    <row r="492" spans="3:15" s="307" customFormat="1" x14ac:dyDescent="0.25">
      <c r="C492" s="2"/>
      <c r="D492" s="2"/>
      <c r="E492" s="2"/>
      <c r="F492" s="2"/>
      <c r="G492" s="2"/>
      <c r="H492" s="2"/>
      <c r="I492" s="2"/>
      <c r="J492" s="2"/>
      <c r="K492" s="2"/>
      <c r="L492" s="2"/>
      <c r="M492" s="2"/>
      <c r="N492" s="2"/>
      <c r="O492" s="2"/>
    </row>
    <row r="493" spans="3:15" s="307" customFormat="1" x14ac:dyDescent="0.25">
      <c r="C493" s="2"/>
      <c r="D493" s="2"/>
      <c r="E493" s="2"/>
      <c r="F493" s="2"/>
      <c r="G493" s="2"/>
      <c r="H493" s="2"/>
      <c r="I493" s="2"/>
      <c r="J493" s="2"/>
      <c r="K493" s="2"/>
      <c r="L493" s="2"/>
      <c r="M493" s="2"/>
      <c r="N493" s="2"/>
      <c r="O493" s="2"/>
    </row>
    <row r="494" spans="3:15" s="307" customFormat="1" x14ac:dyDescent="0.25">
      <c r="C494" s="2"/>
      <c r="D494" s="2"/>
      <c r="E494" s="2"/>
      <c r="F494" s="2"/>
      <c r="G494" s="2"/>
      <c r="H494" s="2"/>
      <c r="I494" s="2"/>
      <c r="J494" s="2"/>
      <c r="K494" s="2"/>
      <c r="L494" s="2"/>
      <c r="M494" s="2"/>
      <c r="N494" s="2"/>
      <c r="O494" s="2"/>
    </row>
    <row r="495" spans="3:15" s="307" customFormat="1" x14ac:dyDescent="0.25">
      <c r="C495" s="2"/>
      <c r="D495" s="2"/>
      <c r="E495" s="2"/>
      <c r="F495" s="2"/>
      <c r="G495" s="2"/>
      <c r="H495" s="2"/>
      <c r="I495" s="2"/>
      <c r="J495" s="2"/>
      <c r="K495" s="2"/>
      <c r="L495" s="2"/>
      <c r="M495" s="2"/>
      <c r="N495" s="2"/>
      <c r="O495" s="2"/>
    </row>
    <row r="496" spans="3:15" s="307" customFormat="1" x14ac:dyDescent="0.25">
      <c r="C496" s="2"/>
      <c r="D496" s="2"/>
      <c r="E496" s="2"/>
      <c r="F496" s="2"/>
      <c r="G496" s="2"/>
      <c r="H496" s="2"/>
      <c r="I496" s="2"/>
      <c r="J496" s="2"/>
      <c r="K496" s="2"/>
      <c r="L496" s="2"/>
      <c r="M496" s="2"/>
      <c r="N496" s="2"/>
      <c r="O496" s="2"/>
    </row>
    <row r="497" spans="3:15" s="307" customFormat="1" x14ac:dyDescent="0.25">
      <c r="C497" s="2"/>
      <c r="D497" s="2"/>
      <c r="E497" s="2"/>
      <c r="F497" s="2"/>
      <c r="G497" s="2"/>
      <c r="H497" s="2"/>
      <c r="I497" s="2"/>
      <c r="J497" s="2"/>
      <c r="K497" s="2"/>
      <c r="L497" s="2"/>
      <c r="M497" s="2"/>
      <c r="N497" s="2"/>
      <c r="O497" s="2"/>
    </row>
    <row r="498" spans="3:15" s="307" customFormat="1" x14ac:dyDescent="0.25">
      <c r="C498" s="2"/>
      <c r="D498" s="2"/>
      <c r="E498" s="2"/>
      <c r="F498" s="2"/>
      <c r="G498" s="2"/>
      <c r="H498" s="2"/>
      <c r="I498" s="2"/>
      <c r="J498" s="2"/>
      <c r="K498" s="2"/>
      <c r="L498" s="2"/>
      <c r="M498" s="2"/>
      <c r="N498" s="2"/>
      <c r="O498" s="2"/>
    </row>
    <row r="499" spans="3:15" s="307" customFormat="1" x14ac:dyDescent="0.25">
      <c r="C499" s="2"/>
      <c r="D499" s="2"/>
      <c r="E499" s="2"/>
      <c r="F499" s="2"/>
      <c r="G499" s="2"/>
      <c r="H499" s="2"/>
      <c r="I499" s="2"/>
      <c r="J499" s="2"/>
      <c r="K499" s="2"/>
      <c r="L499" s="2"/>
      <c r="M499" s="2"/>
      <c r="N499" s="2"/>
      <c r="O499" s="2"/>
    </row>
    <row r="500" spans="3:15" s="307" customFormat="1" x14ac:dyDescent="0.25">
      <c r="C500" s="2"/>
      <c r="D500" s="2"/>
      <c r="E500" s="2"/>
      <c r="F500" s="2"/>
      <c r="G500" s="2"/>
      <c r="H500" s="2"/>
      <c r="I500" s="2"/>
      <c r="J500" s="2"/>
      <c r="K500" s="2"/>
      <c r="L500" s="2"/>
      <c r="M500" s="2"/>
      <c r="N500" s="2"/>
      <c r="O500" s="2"/>
    </row>
    <row r="501" spans="3:15" s="307" customFormat="1" x14ac:dyDescent="0.25">
      <c r="C501" s="2"/>
      <c r="D501" s="2"/>
      <c r="E501" s="2"/>
      <c r="F501" s="2"/>
      <c r="G501" s="2"/>
      <c r="H501" s="2"/>
      <c r="I501" s="2"/>
      <c r="J501" s="2"/>
      <c r="K501" s="2"/>
      <c r="L501" s="2"/>
      <c r="M501" s="2"/>
      <c r="N501" s="2"/>
      <c r="O501" s="2"/>
    </row>
    <row r="502" spans="3:15" s="307" customFormat="1" x14ac:dyDescent="0.25">
      <c r="C502" s="2"/>
      <c r="D502" s="2"/>
      <c r="E502" s="2"/>
      <c r="F502" s="2"/>
      <c r="G502" s="2"/>
      <c r="H502" s="2"/>
      <c r="I502" s="2"/>
      <c r="J502" s="2"/>
      <c r="K502" s="2"/>
      <c r="L502" s="2"/>
      <c r="M502" s="2"/>
      <c r="N502" s="2"/>
      <c r="O502" s="2"/>
    </row>
    <row r="503" spans="3:15" s="307" customFormat="1" x14ac:dyDescent="0.25">
      <c r="C503" s="2"/>
      <c r="D503" s="2"/>
      <c r="E503" s="2"/>
      <c r="F503" s="2"/>
      <c r="G503" s="2"/>
      <c r="H503" s="2"/>
      <c r="I503" s="2"/>
      <c r="J503" s="2"/>
      <c r="K503" s="2"/>
      <c r="L503" s="2"/>
      <c r="M503" s="2"/>
      <c r="N503" s="2"/>
      <c r="O503" s="2"/>
    </row>
    <row r="504" spans="3:15" s="307" customFormat="1" x14ac:dyDescent="0.25">
      <c r="C504" s="2"/>
      <c r="D504" s="2"/>
      <c r="E504" s="2"/>
      <c r="F504" s="2"/>
      <c r="G504" s="2"/>
      <c r="H504" s="2"/>
      <c r="I504" s="2"/>
      <c r="J504" s="2"/>
      <c r="K504" s="2"/>
      <c r="L504" s="2"/>
      <c r="M504" s="2"/>
      <c r="N504" s="2"/>
      <c r="O504" s="2"/>
    </row>
    <row r="505" spans="3:15" s="307" customFormat="1" x14ac:dyDescent="0.25">
      <c r="C505" s="2"/>
      <c r="D505" s="2"/>
      <c r="E505" s="2"/>
      <c r="F505" s="2"/>
      <c r="G505" s="2"/>
      <c r="H505" s="2"/>
      <c r="I505" s="2"/>
      <c r="J505" s="2"/>
      <c r="K505" s="2"/>
      <c r="L505" s="2"/>
      <c r="M505" s="2"/>
      <c r="N505" s="2"/>
      <c r="O505" s="2"/>
    </row>
    <row r="506" spans="3:15" s="307" customFormat="1" x14ac:dyDescent="0.25">
      <c r="C506" s="2"/>
      <c r="D506" s="2"/>
      <c r="E506" s="2"/>
      <c r="F506" s="2"/>
      <c r="G506" s="2"/>
      <c r="H506" s="2"/>
      <c r="I506" s="2"/>
      <c r="J506" s="2"/>
      <c r="K506" s="2"/>
      <c r="L506" s="2"/>
      <c r="M506" s="2"/>
      <c r="N506" s="2"/>
      <c r="O506" s="2"/>
    </row>
    <row r="507" spans="3:15" s="307" customFormat="1" x14ac:dyDescent="0.25">
      <c r="C507" s="2"/>
      <c r="D507" s="2"/>
      <c r="E507" s="2"/>
      <c r="F507" s="2"/>
      <c r="G507" s="2"/>
      <c r="H507" s="2"/>
      <c r="I507" s="2"/>
      <c r="J507" s="2"/>
      <c r="K507" s="2"/>
      <c r="L507" s="2"/>
      <c r="M507" s="2"/>
      <c r="N507" s="2"/>
      <c r="O507" s="2"/>
    </row>
    <row r="508" spans="3:15" s="307" customFormat="1" x14ac:dyDescent="0.25">
      <c r="C508" s="2"/>
      <c r="D508" s="2"/>
      <c r="E508" s="2"/>
      <c r="F508" s="2"/>
      <c r="G508" s="2"/>
      <c r="H508" s="2"/>
      <c r="I508" s="2"/>
      <c r="J508" s="2"/>
      <c r="K508" s="2"/>
      <c r="L508" s="2"/>
      <c r="M508" s="2"/>
      <c r="N508" s="2"/>
      <c r="O508" s="2"/>
    </row>
    <row r="509" spans="3:15" s="307" customFormat="1" x14ac:dyDescent="0.25">
      <c r="C509" s="2"/>
      <c r="D509" s="2"/>
      <c r="E509" s="2"/>
      <c r="F509" s="2"/>
      <c r="G509" s="2"/>
      <c r="H509" s="2"/>
      <c r="I509" s="2"/>
      <c r="J509" s="2"/>
      <c r="K509" s="2"/>
      <c r="L509" s="2"/>
      <c r="M509" s="2"/>
      <c r="N509" s="2"/>
      <c r="O509" s="2"/>
    </row>
    <row r="510" spans="3:15" s="307" customFormat="1" x14ac:dyDescent="0.25">
      <c r="C510" s="2"/>
      <c r="D510" s="2"/>
      <c r="E510" s="2"/>
      <c r="F510" s="2"/>
      <c r="G510" s="2"/>
      <c r="H510" s="2"/>
      <c r="I510" s="2"/>
      <c r="J510" s="2"/>
      <c r="K510" s="2"/>
      <c r="L510" s="2"/>
      <c r="M510" s="2"/>
      <c r="N510" s="2"/>
      <c r="O510" s="2"/>
    </row>
    <row r="511" spans="3:15" s="307" customFormat="1" x14ac:dyDescent="0.25">
      <c r="C511" s="2"/>
      <c r="D511" s="2"/>
      <c r="E511" s="2"/>
      <c r="F511" s="2"/>
      <c r="G511" s="2"/>
      <c r="H511" s="2"/>
      <c r="I511" s="2"/>
      <c r="J511" s="2"/>
      <c r="K511" s="2"/>
      <c r="L511" s="2"/>
      <c r="M511" s="2"/>
      <c r="N511" s="2"/>
      <c r="O511" s="2"/>
    </row>
    <row r="512" spans="3:15" s="307" customFormat="1" x14ac:dyDescent="0.25">
      <c r="C512" s="2"/>
      <c r="D512" s="2"/>
      <c r="E512" s="2"/>
      <c r="F512" s="2"/>
      <c r="G512" s="2"/>
      <c r="H512" s="2"/>
      <c r="I512" s="2"/>
      <c r="J512" s="2"/>
      <c r="K512" s="2"/>
      <c r="L512" s="2"/>
      <c r="M512" s="2"/>
      <c r="N512" s="2"/>
      <c r="O512" s="2"/>
    </row>
    <row r="513" spans="3:15" s="307" customFormat="1" x14ac:dyDescent="0.25">
      <c r="C513" s="2"/>
      <c r="D513" s="2"/>
      <c r="E513" s="2"/>
      <c r="F513" s="2"/>
      <c r="G513" s="2"/>
      <c r="H513" s="2"/>
      <c r="I513" s="2"/>
      <c r="J513" s="2"/>
      <c r="K513" s="2"/>
      <c r="L513" s="2"/>
      <c r="M513" s="2"/>
      <c r="N513" s="2"/>
      <c r="O513" s="2"/>
    </row>
    <row r="514" spans="3:15" s="307" customFormat="1" x14ac:dyDescent="0.25">
      <c r="C514" s="2"/>
      <c r="D514" s="2"/>
      <c r="E514" s="2"/>
      <c r="F514" s="2"/>
      <c r="G514" s="2"/>
      <c r="H514" s="2"/>
      <c r="I514" s="2"/>
      <c r="J514" s="2"/>
      <c r="K514" s="2"/>
      <c r="L514" s="2"/>
      <c r="M514" s="2"/>
      <c r="N514" s="2"/>
      <c r="O514" s="2"/>
    </row>
    <row r="515" spans="3:15" s="307" customFormat="1" x14ac:dyDescent="0.25">
      <c r="C515" s="2"/>
      <c r="D515" s="2"/>
      <c r="E515" s="2"/>
      <c r="F515" s="2"/>
      <c r="G515" s="2"/>
      <c r="H515" s="2"/>
      <c r="I515" s="2"/>
      <c r="J515" s="2"/>
      <c r="K515" s="2"/>
      <c r="L515" s="2"/>
      <c r="M515" s="2"/>
      <c r="N515" s="2"/>
      <c r="O515" s="2"/>
    </row>
    <row r="516" spans="3:15" s="307" customFormat="1" x14ac:dyDescent="0.25">
      <c r="C516" s="2"/>
      <c r="D516" s="2"/>
      <c r="E516" s="2"/>
      <c r="F516" s="2"/>
      <c r="G516" s="2"/>
      <c r="H516" s="2"/>
      <c r="I516" s="2"/>
      <c r="J516" s="2"/>
      <c r="K516" s="2"/>
      <c r="L516" s="2"/>
      <c r="M516" s="2"/>
      <c r="N516" s="2"/>
      <c r="O516" s="2"/>
    </row>
    <row r="517" spans="3:15" s="307" customFormat="1" x14ac:dyDescent="0.25">
      <c r="C517" s="2"/>
      <c r="D517" s="2"/>
      <c r="E517" s="2"/>
      <c r="F517" s="2"/>
      <c r="G517" s="2"/>
      <c r="H517" s="2"/>
      <c r="I517" s="2"/>
      <c r="J517" s="2"/>
      <c r="K517" s="2"/>
      <c r="L517" s="2"/>
      <c r="M517" s="2"/>
      <c r="N517" s="2"/>
      <c r="O517" s="2"/>
    </row>
    <row r="518" spans="3:15" s="307" customFormat="1" x14ac:dyDescent="0.25">
      <c r="C518" s="2"/>
      <c r="D518" s="2"/>
      <c r="E518" s="2"/>
      <c r="F518" s="2"/>
      <c r="G518" s="2"/>
      <c r="H518" s="2"/>
      <c r="I518" s="2"/>
      <c r="J518" s="2"/>
      <c r="K518" s="2"/>
      <c r="L518" s="2"/>
      <c r="M518" s="2"/>
      <c r="N518" s="2"/>
      <c r="O518" s="2"/>
    </row>
    <row r="519" spans="3:15" s="307" customFormat="1" x14ac:dyDescent="0.25">
      <c r="C519" s="2"/>
      <c r="D519" s="2"/>
      <c r="E519" s="2"/>
      <c r="F519" s="2"/>
      <c r="G519" s="2"/>
      <c r="H519" s="2"/>
      <c r="I519" s="2"/>
      <c r="J519" s="2"/>
      <c r="K519" s="2"/>
      <c r="L519" s="2"/>
      <c r="M519" s="2"/>
      <c r="N519" s="2"/>
      <c r="O519" s="2"/>
    </row>
    <row r="520" spans="3:15" s="307" customFormat="1" x14ac:dyDescent="0.25">
      <c r="C520" s="2"/>
      <c r="D520" s="2"/>
      <c r="E520" s="2"/>
      <c r="F520" s="2"/>
      <c r="G520" s="2"/>
      <c r="H520" s="2"/>
      <c r="I520" s="2"/>
      <c r="J520" s="2"/>
      <c r="K520" s="2"/>
      <c r="L520" s="2"/>
      <c r="M520" s="2"/>
      <c r="N520" s="2"/>
      <c r="O520" s="2"/>
    </row>
    <row r="521" spans="3:15" s="307" customFormat="1" x14ac:dyDescent="0.25">
      <c r="C521" s="2"/>
      <c r="D521" s="2"/>
      <c r="E521" s="2"/>
      <c r="F521" s="2"/>
      <c r="G521" s="2"/>
      <c r="H521" s="2"/>
      <c r="I521" s="2"/>
      <c r="J521" s="2"/>
      <c r="K521" s="2"/>
      <c r="L521" s="2"/>
      <c r="M521" s="2"/>
      <c r="N521" s="2"/>
      <c r="O521" s="2"/>
    </row>
    <row r="522" spans="3:15" s="307" customFormat="1" x14ac:dyDescent="0.25">
      <c r="C522" s="2"/>
      <c r="D522" s="2"/>
      <c r="E522" s="2"/>
      <c r="F522" s="2"/>
      <c r="G522" s="2"/>
      <c r="H522" s="2"/>
      <c r="I522" s="2"/>
      <c r="J522" s="2"/>
      <c r="K522" s="2"/>
      <c r="L522" s="2"/>
      <c r="M522" s="2"/>
      <c r="N522" s="2"/>
      <c r="O522" s="2"/>
    </row>
    <row r="523" spans="3:15" s="307" customFormat="1" x14ac:dyDescent="0.25">
      <c r="C523" s="2"/>
      <c r="D523" s="2"/>
      <c r="E523" s="2"/>
      <c r="F523" s="2"/>
      <c r="G523" s="2"/>
      <c r="H523" s="2"/>
      <c r="I523" s="2"/>
      <c r="J523" s="2"/>
      <c r="K523" s="2"/>
      <c r="L523" s="2"/>
      <c r="M523" s="2"/>
      <c r="N523" s="2"/>
      <c r="O523" s="2"/>
    </row>
    <row r="524" spans="3:15" s="307" customFormat="1" x14ac:dyDescent="0.25">
      <c r="C524" s="2"/>
      <c r="D524" s="2"/>
      <c r="E524" s="2"/>
      <c r="F524" s="2"/>
      <c r="G524" s="2"/>
      <c r="H524" s="2"/>
      <c r="I524" s="2"/>
      <c r="J524" s="2"/>
      <c r="K524" s="2"/>
      <c r="L524" s="2"/>
      <c r="M524" s="2"/>
      <c r="N524" s="2"/>
      <c r="O524" s="2"/>
    </row>
    <row r="525" spans="3:15" s="307" customFormat="1" x14ac:dyDescent="0.25">
      <c r="C525" s="2"/>
      <c r="D525" s="2"/>
      <c r="E525" s="2"/>
      <c r="F525" s="2"/>
      <c r="G525" s="2"/>
      <c r="H525" s="2"/>
      <c r="I525" s="2"/>
      <c r="J525" s="2"/>
      <c r="K525" s="2"/>
      <c r="L525" s="2"/>
      <c r="M525" s="2"/>
      <c r="N525" s="2"/>
      <c r="O525" s="2"/>
    </row>
    <row r="526" spans="3:15" s="307" customFormat="1" x14ac:dyDescent="0.25">
      <c r="C526" s="2"/>
      <c r="D526" s="2"/>
      <c r="E526" s="2"/>
      <c r="F526" s="2"/>
      <c r="G526" s="2"/>
      <c r="H526" s="2"/>
      <c r="I526" s="2"/>
      <c r="J526" s="2"/>
      <c r="K526" s="2"/>
      <c r="L526" s="2"/>
      <c r="M526" s="2"/>
      <c r="N526" s="2"/>
      <c r="O526" s="2"/>
    </row>
    <row r="527" spans="3:15" s="307" customFormat="1" x14ac:dyDescent="0.25">
      <c r="C527" s="2"/>
      <c r="D527" s="2"/>
      <c r="E527" s="2"/>
      <c r="F527" s="2"/>
      <c r="G527" s="2"/>
      <c r="H527" s="2"/>
      <c r="I527" s="2"/>
      <c r="J527" s="2"/>
      <c r="K527" s="2"/>
      <c r="L527" s="2"/>
      <c r="M527" s="2"/>
      <c r="N527" s="2"/>
      <c r="O527" s="2"/>
    </row>
    <row r="528" spans="3:15" s="307" customFormat="1" x14ac:dyDescent="0.25">
      <c r="C528" s="2"/>
      <c r="D528" s="2"/>
      <c r="E528" s="2"/>
      <c r="F528" s="2"/>
      <c r="G528" s="2"/>
      <c r="H528" s="2"/>
      <c r="I528" s="2"/>
      <c r="J528" s="2"/>
      <c r="K528" s="2"/>
      <c r="L528" s="2"/>
      <c r="M528" s="2"/>
      <c r="N528" s="2"/>
      <c r="O528" s="2"/>
    </row>
    <row r="529" spans="3:15" s="307" customFormat="1" x14ac:dyDescent="0.25">
      <c r="C529" s="2"/>
      <c r="D529" s="2"/>
      <c r="E529" s="2"/>
      <c r="F529" s="2"/>
      <c r="G529" s="2"/>
      <c r="H529" s="2"/>
      <c r="I529" s="2"/>
      <c r="J529" s="2"/>
      <c r="K529" s="2"/>
      <c r="L529" s="2"/>
      <c r="M529" s="2"/>
      <c r="N529" s="2"/>
      <c r="O529" s="2"/>
    </row>
    <row r="530" spans="3:15" s="307" customFormat="1" x14ac:dyDescent="0.25">
      <c r="C530" s="2"/>
      <c r="D530" s="2"/>
      <c r="E530" s="2"/>
      <c r="F530" s="2"/>
      <c r="G530" s="2"/>
      <c r="H530" s="2"/>
      <c r="I530" s="2"/>
      <c r="J530" s="2"/>
      <c r="K530" s="2"/>
      <c r="L530" s="2"/>
      <c r="M530" s="2"/>
      <c r="N530" s="2"/>
      <c r="O530" s="2"/>
    </row>
    <row r="531" spans="3:15" s="307" customFormat="1" x14ac:dyDescent="0.25">
      <c r="C531" s="2"/>
      <c r="D531" s="2"/>
      <c r="E531" s="2"/>
      <c r="F531" s="2"/>
      <c r="G531" s="2"/>
      <c r="H531" s="2"/>
      <c r="I531" s="2"/>
      <c r="J531" s="2"/>
      <c r="K531" s="2"/>
      <c r="L531" s="2"/>
      <c r="M531" s="2"/>
      <c r="N531" s="2"/>
      <c r="O531" s="2"/>
    </row>
    <row r="532" spans="3:15" s="307" customFormat="1" x14ac:dyDescent="0.25">
      <c r="C532" s="2"/>
      <c r="D532" s="2"/>
      <c r="E532" s="2"/>
      <c r="F532" s="2"/>
      <c r="G532" s="2"/>
      <c r="H532" s="2"/>
      <c r="I532" s="2"/>
      <c r="J532" s="2"/>
      <c r="K532" s="2"/>
      <c r="L532" s="2"/>
      <c r="M532" s="2"/>
      <c r="N532" s="2"/>
      <c r="O532" s="2"/>
    </row>
    <row r="533" spans="3:15" s="307" customFormat="1" x14ac:dyDescent="0.25">
      <c r="C533" s="2"/>
      <c r="D533" s="2"/>
      <c r="E533" s="2"/>
      <c r="F533" s="2"/>
      <c r="G533" s="2"/>
      <c r="H533" s="2"/>
      <c r="I533" s="2"/>
      <c r="J533" s="2"/>
      <c r="K533" s="2"/>
      <c r="L533" s="2"/>
      <c r="M533" s="2"/>
      <c r="N533" s="2"/>
      <c r="O533" s="2"/>
    </row>
    <row r="534" spans="3:15" s="307" customFormat="1" x14ac:dyDescent="0.25">
      <c r="C534" s="2"/>
      <c r="D534" s="2"/>
      <c r="E534" s="2"/>
      <c r="F534" s="2"/>
      <c r="G534" s="2"/>
      <c r="H534" s="2"/>
      <c r="I534" s="2"/>
      <c r="J534" s="2"/>
      <c r="K534" s="2"/>
      <c r="L534" s="2"/>
      <c r="M534" s="2"/>
      <c r="N534" s="2"/>
      <c r="O534" s="2"/>
    </row>
    <row r="535" spans="3:15" s="307" customFormat="1" x14ac:dyDescent="0.25">
      <c r="C535" s="2"/>
      <c r="D535" s="2"/>
      <c r="E535" s="2"/>
      <c r="F535" s="2"/>
      <c r="G535" s="2"/>
      <c r="H535" s="2"/>
      <c r="I535" s="2"/>
      <c r="J535" s="2"/>
      <c r="K535" s="2"/>
      <c r="L535" s="2"/>
      <c r="M535" s="2"/>
      <c r="N535" s="2"/>
      <c r="O535" s="2"/>
    </row>
    <row r="536" spans="3:15" s="307" customFormat="1" x14ac:dyDescent="0.25">
      <c r="C536" s="2"/>
      <c r="D536" s="2"/>
      <c r="E536" s="2"/>
      <c r="F536" s="2"/>
      <c r="G536" s="2"/>
      <c r="H536" s="2"/>
      <c r="I536" s="2"/>
      <c r="J536" s="2"/>
      <c r="K536" s="2"/>
      <c r="L536" s="2"/>
      <c r="M536" s="2"/>
      <c r="N536" s="2"/>
      <c r="O536" s="2"/>
    </row>
    <row r="537" spans="3:15" s="307" customFormat="1" x14ac:dyDescent="0.25">
      <c r="C537" s="2"/>
      <c r="D537" s="2"/>
      <c r="E537" s="2"/>
      <c r="F537" s="2"/>
      <c r="G537" s="2"/>
      <c r="H537" s="2"/>
      <c r="I537" s="2"/>
      <c r="J537" s="2"/>
      <c r="K537" s="2"/>
      <c r="L537" s="2"/>
      <c r="M537" s="2"/>
      <c r="N537" s="2"/>
      <c r="O537" s="2"/>
    </row>
    <row r="538" spans="3:15" s="307" customFormat="1" x14ac:dyDescent="0.25">
      <c r="C538" s="2"/>
      <c r="D538" s="2"/>
      <c r="E538" s="2"/>
      <c r="F538" s="2"/>
      <c r="G538" s="2"/>
      <c r="H538" s="2"/>
      <c r="I538" s="2"/>
      <c r="J538" s="2"/>
      <c r="K538" s="2"/>
      <c r="L538" s="2"/>
      <c r="M538" s="2"/>
      <c r="N538" s="2"/>
      <c r="O538" s="2"/>
    </row>
    <row r="539" spans="3:15" s="307" customFormat="1" x14ac:dyDescent="0.25">
      <c r="C539" s="2"/>
      <c r="D539" s="2"/>
      <c r="E539" s="2"/>
      <c r="F539" s="2"/>
      <c r="G539" s="2"/>
      <c r="H539" s="2"/>
      <c r="I539" s="2"/>
      <c r="J539" s="2"/>
      <c r="K539" s="2"/>
      <c r="L539" s="2"/>
      <c r="M539" s="2"/>
      <c r="N539" s="2"/>
      <c r="O539" s="2"/>
    </row>
    <row r="540" spans="3:15" s="307" customFormat="1" x14ac:dyDescent="0.25">
      <c r="C540" s="2"/>
      <c r="D540" s="2"/>
      <c r="E540" s="2"/>
      <c r="F540" s="2"/>
      <c r="G540" s="2"/>
      <c r="H540" s="2"/>
      <c r="I540" s="2"/>
      <c r="J540" s="2"/>
      <c r="K540" s="2"/>
      <c r="L540" s="2"/>
      <c r="M540" s="2"/>
      <c r="N540" s="2"/>
      <c r="O540" s="2"/>
    </row>
    <row r="541" spans="3:15" s="307" customFormat="1" x14ac:dyDescent="0.25">
      <c r="C541" s="2"/>
      <c r="D541" s="2"/>
      <c r="E541" s="2"/>
      <c r="F541" s="2"/>
      <c r="G541" s="2"/>
      <c r="H541" s="2"/>
      <c r="I541" s="2"/>
      <c r="J541" s="2"/>
      <c r="K541" s="2"/>
      <c r="L541" s="2"/>
      <c r="M541" s="2"/>
      <c r="N541" s="2"/>
      <c r="O541" s="2"/>
    </row>
    <row r="542" spans="3:15" s="307" customFormat="1" x14ac:dyDescent="0.25">
      <c r="C542" s="2"/>
      <c r="D542" s="2"/>
      <c r="E542" s="2"/>
      <c r="F542" s="2"/>
      <c r="G542" s="2"/>
      <c r="H542" s="2"/>
      <c r="I542" s="2"/>
      <c r="J542" s="2"/>
      <c r="K542" s="2"/>
      <c r="L542" s="2"/>
      <c r="M542" s="2"/>
      <c r="N542" s="2"/>
      <c r="O542" s="2"/>
    </row>
    <row r="543" spans="3:15" s="307" customFormat="1" x14ac:dyDescent="0.25">
      <c r="C543" s="2"/>
      <c r="D543" s="2"/>
      <c r="E543" s="2"/>
      <c r="F543" s="2"/>
      <c r="G543" s="2"/>
      <c r="H543" s="2"/>
      <c r="I543" s="2"/>
      <c r="J543" s="2"/>
      <c r="K543" s="2"/>
      <c r="L543" s="2"/>
      <c r="M543" s="2"/>
      <c r="N543" s="2"/>
      <c r="O543" s="2"/>
    </row>
    <row r="544" spans="3:15" s="307" customFormat="1" x14ac:dyDescent="0.25">
      <c r="C544" s="2"/>
      <c r="D544" s="2"/>
      <c r="E544" s="2"/>
      <c r="F544" s="2"/>
      <c r="G544" s="2"/>
      <c r="H544" s="2"/>
      <c r="I544" s="2"/>
      <c r="J544" s="2"/>
      <c r="K544" s="2"/>
      <c r="L544" s="2"/>
      <c r="M544" s="2"/>
      <c r="N544" s="2"/>
      <c r="O544" s="2"/>
    </row>
    <row r="545" spans="3:15" s="307" customFormat="1" x14ac:dyDescent="0.25">
      <c r="C545" s="2"/>
      <c r="D545" s="2"/>
      <c r="E545" s="2"/>
      <c r="F545" s="2"/>
      <c r="G545" s="2"/>
      <c r="H545" s="2"/>
      <c r="I545" s="2"/>
      <c r="J545" s="2"/>
      <c r="K545" s="2"/>
      <c r="L545" s="2"/>
      <c r="M545" s="2"/>
      <c r="N545" s="2"/>
      <c r="O545" s="2"/>
    </row>
    <row r="546" spans="3:15" s="307" customFormat="1" x14ac:dyDescent="0.25">
      <c r="C546" s="2"/>
      <c r="D546" s="2"/>
      <c r="E546" s="2"/>
      <c r="F546" s="2"/>
      <c r="G546" s="2"/>
      <c r="H546" s="2"/>
      <c r="I546" s="2"/>
      <c r="J546" s="2"/>
      <c r="K546" s="2"/>
      <c r="L546" s="2"/>
      <c r="M546" s="2"/>
      <c r="N546" s="2"/>
      <c r="O546" s="2"/>
    </row>
    <row r="547" spans="3:15" s="307" customFormat="1" x14ac:dyDescent="0.25">
      <c r="C547" s="2"/>
      <c r="D547" s="2"/>
      <c r="E547" s="2"/>
      <c r="F547" s="2"/>
      <c r="G547" s="2"/>
      <c r="H547" s="2"/>
      <c r="I547" s="2"/>
      <c r="J547" s="2"/>
      <c r="K547" s="2"/>
      <c r="L547" s="2"/>
      <c r="M547" s="2"/>
      <c r="N547" s="2"/>
      <c r="O547" s="2"/>
    </row>
    <row r="548" spans="3:15" s="307" customFormat="1" x14ac:dyDescent="0.25">
      <c r="C548" s="2"/>
      <c r="D548" s="2"/>
      <c r="E548" s="2"/>
      <c r="F548" s="2"/>
      <c r="G548" s="2"/>
      <c r="H548" s="2"/>
      <c r="I548" s="2"/>
      <c r="J548" s="2"/>
      <c r="K548" s="2"/>
      <c r="L548" s="2"/>
      <c r="M548" s="2"/>
      <c r="N548" s="2"/>
      <c r="O548" s="2"/>
    </row>
    <row r="549" spans="3:15" s="307" customFormat="1" x14ac:dyDescent="0.25">
      <c r="C549" s="2"/>
      <c r="D549" s="2"/>
      <c r="E549" s="2"/>
      <c r="F549" s="2"/>
      <c r="G549" s="2"/>
      <c r="H549" s="2"/>
      <c r="I549" s="2"/>
      <c r="J549" s="2"/>
      <c r="K549" s="2"/>
      <c r="L549" s="2"/>
      <c r="M549" s="2"/>
      <c r="N549" s="2"/>
      <c r="O549" s="2"/>
    </row>
    <row r="550" spans="3:15" s="307" customFormat="1" x14ac:dyDescent="0.25">
      <c r="C550" s="2"/>
      <c r="D550" s="2"/>
      <c r="E550" s="2"/>
      <c r="F550" s="2"/>
      <c r="G550" s="2"/>
      <c r="H550" s="2"/>
      <c r="I550" s="2"/>
      <c r="J550" s="2"/>
      <c r="K550" s="2"/>
      <c r="L550" s="2"/>
      <c r="M550" s="2"/>
      <c r="N550" s="2"/>
      <c r="O550" s="2"/>
    </row>
    <row r="551" spans="3:15" s="307" customFormat="1" x14ac:dyDescent="0.25">
      <c r="C551" s="2"/>
      <c r="D551" s="2"/>
      <c r="E551" s="2"/>
      <c r="F551" s="2"/>
      <c r="G551" s="2"/>
      <c r="H551" s="2"/>
      <c r="I551" s="2"/>
      <c r="J551" s="2"/>
      <c r="K551" s="2"/>
      <c r="L551" s="2"/>
      <c r="M551" s="2"/>
      <c r="N551" s="2"/>
      <c r="O551" s="2"/>
    </row>
    <row r="552" spans="3:15" s="307" customFormat="1" x14ac:dyDescent="0.25">
      <c r="C552" s="2"/>
      <c r="D552" s="2"/>
      <c r="E552" s="2"/>
      <c r="F552" s="2"/>
      <c r="G552" s="2"/>
      <c r="H552" s="2"/>
      <c r="I552" s="2"/>
      <c r="J552" s="2"/>
      <c r="K552" s="2"/>
      <c r="L552" s="2"/>
      <c r="M552" s="2"/>
      <c r="N552" s="2"/>
      <c r="O552" s="2"/>
    </row>
    <row r="553" spans="3:15" s="307" customFormat="1" x14ac:dyDescent="0.25">
      <c r="C553" s="2"/>
      <c r="D553" s="2"/>
      <c r="E553" s="2"/>
      <c r="F553" s="2"/>
      <c r="G553" s="2"/>
      <c r="H553" s="2"/>
      <c r="I553" s="2"/>
      <c r="J553" s="2"/>
      <c r="K553" s="2"/>
      <c r="L553" s="2"/>
      <c r="M553" s="2"/>
      <c r="N553" s="2"/>
      <c r="O553" s="2"/>
    </row>
    <row r="554" spans="3:15" s="307" customFormat="1" x14ac:dyDescent="0.25">
      <c r="C554" s="2"/>
      <c r="D554" s="2"/>
      <c r="E554" s="2"/>
      <c r="F554" s="2"/>
      <c r="G554" s="2"/>
      <c r="H554" s="2"/>
      <c r="I554" s="2"/>
      <c r="J554" s="2"/>
      <c r="K554" s="2"/>
      <c r="L554" s="2"/>
      <c r="M554" s="2"/>
      <c r="N554" s="2"/>
      <c r="O554" s="2"/>
    </row>
    <row r="555" spans="3:15" s="307" customFormat="1" x14ac:dyDescent="0.25">
      <c r="C555" s="2"/>
      <c r="D555" s="2"/>
      <c r="E555" s="2"/>
      <c r="F555" s="2"/>
      <c r="G555" s="2"/>
      <c r="H555" s="2"/>
      <c r="I555" s="2"/>
      <c r="J555" s="2"/>
      <c r="K555" s="2"/>
      <c r="L555" s="2"/>
      <c r="M555" s="2"/>
      <c r="N555" s="2"/>
      <c r="O555" s="2"/>
    </row>
    <row r="556" spans="3:15" s="307" customFormat="1" x14ac:dyDescent="0.25">
      <c r="C556" s="2"/>
      <c r="D556" s="2"/>
      <c r="E556" s="2"/>
      <c r="F556" s="2"/>
      <c r="G556" s="2"/>
      <c r="H556" s="2"/>
      <c r="I556" s="2"/>
      <c r="J556" s="2"/>
      <c r="K556" s="2"/>
      <c r="L556" s="2"/>
      <c r="M556" s="2"/>
      <c r="N556" s="2"/>
      <c r="O556" s="2"/>
    </row>
    <row r="557" spans="3:15" s="307" customFormat="1" x14ac:dyDescent="0.25">
      <c r="C557" s="2"/>
      <c r="D557" s="2"/>
      <c r="E557" s="2"/>
      <c r="F557" s="2"/>
      <c r="G557" s="2"/>
      <c r="H557" s="2"/>
      <c r="I557" s="2"/>
      <c r="J557" s="2"/>
      <c r="K557" s="2"/>
      <c r="L557" s="2"/>
      <c r="M557" s="2"/>
      <c r="N557" s="2"/>
      <c r="O557" s="2"/>
    </row>
    <row r="558" spans="3:15" s="307" customFormat="1" x14ac:dyDescent="0.25">
      <c r="C558" s="2"/>
      <c r="D558" s="2"/>
      <c r="E558" s="2"/>
      <c r="F558" s="2"/>
      <c r="G558" s="2"/>
      <c r="H558" s="2"/>
      <c r="I558" s="2"/>
      <c r="J558" s="2"/>
      <c r="K558" s="2"/>
      <c r="L558" s="2"/>
      <c r="M558" s="2"/>
      <c r="N558" s="2"/>
      <c r="O558" s="2"/>
    </row>
    <row r="559" spans="3:15" s="307" customFormat="1" x14ac:dyDescent="0.25">
      <c r="C559" s="2"/>
      <c r="D559" s="2"/>
      <c r="E559" s="2"/>
      <c r="F559" s="2"/>
      <c r="G559" s="2"/>
      <c r="H559" s="2"/>
      <c r="I559" s="2"/>
      <c r="J559" s="2"/>
      <c r="K559" s="2"/>
      <c r="L559" s="2"/>
      <c r="M559" s="2"/>
      <c r="N559" s="2"/>
      <c r="O559" s="2"/>
    </row>
    <row r="560" spans="3:15" s="307" customFormat="1" x14ac:dyDescent="0.25">
      <c r="C560" s="2"/>
      <c r="D560" s="2"/>
      <c r="E560" s="2"/>
      <c r="F560" s="2"/>
      <c r="G560" s="2"/>
      <c r="H560" s="2"/>
      <c r="I560" s="2"/>
      <c r="J560" s="2"/>
      <c r="K560" s="2"/>
      <c r="L560" s="2"/>
      <c r="M560" s="2"/>
      <c r="N560" s="2"/>
      <c r="O560" s="2"/>
    </row>
    <row r="561" spans="3:15" s="307" customFormat="1" x14ac:dyDescent="0.25">
      <c r="C561" s="2"/>
      <c r="D561" s="2"/>
      <c r="E561" s="2"/>
      <c r="F561" s="2"/>
      <c r="G561" s="2"/>
      <c r="H561" s="2"/>
      <c r="I561" s="2"/>
      <c r="J561" s="2"/>
      <c r="K561" s="2"/>
      <c r="L561" s="2"/>
      <c r="M561" s="2"/>
      <c r="N561" s="2"/>
      <c r="O561" s="2"/>
    </row>
    <row r="562" spans="3:15" s="307" customFormat="1" x14ac:dyDescent="0.25">
      <c r="C562" s="2"/>
      <c r="D562" s="2"/>
      <c r="E562" s="2"/>
      <c r="F562" s="2"/>
      <c r="G562" s="2"/>
      <c r="H562" s="2"/>
      <c r="I562" s="2"/>
      <c r="J562" s="2"/>
      <c r="K562" s="2"/>
      <c r="L562" s="2"/>
      <c r="M562" s="2"/>
      <c r="N562" s="2"/>
      <c r="O562" s="2"/>
    </row>
    <row r="563" spans="3:15" s="307" customFormat="1" x14ac:dyDescent="0.25">
      <c r="C563" s="2"/>
      <c r="D563" s="2"/>
      <c r="E563" s="2"/>
      <c r="F563" s="2"/>
      <c r="G563" s="2"/>
      <c r="H563" s="2"/>
      <c r="I563" s="2"/>
      <c r="J563" s="2"/>
      <c r="K563" s="2"/>
      <c r="L563" s="2"/>
      <c r="M563" s="2"/>
      <c r="N563" s="2"/>
      <c r="O563" s="2"/>
    </row>
    <row r="564" spans="3:15" s="307" customFormat="1" x14ac:dyDescent="0.25">
      <c r="C564" s="2"/>
      <c r="D564" s="2"/>
      <c r="E564" s="2"/>
      <c r="F564" s="2"/>
      <c r="G564" s="2"/>
      <c r="H564" s="2"/>
      <c r="I564" s="2"/>
      <c r="J564" s="2"/>
      <c r="K564" s="2"/>
      <c r="L564" s="2"/>
      <c r="M564" s="2"/>
      <c r="N564" s="2"/>
      <c r="O564" s="2"/>
    </row>
    <row r="565" spans="3:15" s="307" customFormat="1" x14ac:dyDescent="0.25">
      <c r="C565" s="2"/>
      <c r="D565" s="2"/>
      <c r="E565" s="2"/>
      <c r="F565" s="2"/>
      <c r="G565" s="2"/>
      <c r="H565" s="2"/>
      <c r="I565" s="2"/>
      <c r="J565" s="2"/>
      <c r="K565" s="2"/>
      <c r="L565" s="2"/>
      <c r="M565" s="2"/>
      <c r="N565" s="2"/>
      <c r="O565" s="2"/>
    </row>
    <row r="566" spans="3:15" s="307" customFormat="1" x14ac:dyDescent="0.25">
      <c r="C566" s="2"/>
      <c r="D566" s="2"/>
      <c r="E566" s="2"/>
      <c r="F566" s="2"/>
      <c r="G566" s="2"/>
      <c r="H566" s="2"/>
      <c r="I566" s="2"/>
      <c r="J566" s="2"/>
      <c r="K566" s="2"/>
      <c r="L566" s="2"/>
      <c r="M566" s="2"/>
      <c r="N566" s="2"/>
      <c r="O566" s="2"/>
    </row>
    <row r="567" spans="3:15" s="307" customFormat="1" x14ac:dyDescent="0.25">
      <c r="C567" s="2"/>
      <c r="D567" s="2"/>
      <c r="E567" s="2"/>
      <c r="F567" s="2"/>
      <c r="G567" s="2"/>
      <c r="H567" s="2"/>
      <c r="I567" s="2"/>
      <c r="J567" s="2"/>
      <c r="K567" s="2"/>
      <c r="L567" s="2"/>
      <c r="M567" s="2"/>
      <c r="N567" s="2"/>
      <c r="O567" s="2"/>
    </row>
    <row r="568" spans="3:15" s="307" customFormat="1" x14ac:dyDescent="0.25">
      <c r="C568" s="2"/>
      <c r="D568" s="2"/>
      <c r="E568" s="2"/>
      <c r="F568" s="2"/>
      <c r="G568" s="2"/>
      <c r="H568" s="2"/>
      <c r="I568" s="2"/>
      <c r="J568" s="2"/>
      <c r="K568" s="2"/>
      <c r="L568" s="2"/>
      <c r="M568" s="2"/>
      <c r="N568" s="2"/>
      <c r="O568" s="2"/>
    </row>
    <row r="569" spans="3:15" s="307" customFormat="1" x14ac:dyDescent="0.25">
      <c r="C569" s="2"/>
      <c r="D569" s="2"/>
      <c r="E569" s="2"/>
      <c r="F569" s="2"/>
      <c r="G569" s="2"/>
      <c r="H569" s="2"/>
      <c r="I569" s="2"/>
      <c r="J569" s="2"/>
      <c r="K569" s="2"/>
      <c r="L569" s="2"/>
      <c r="M569" s="2"/>
      <c r="N569" s="2"/>
      <c r="O569" s="2"/>
    </row>
    <row r="570" spans="3:15" s="307" customFormat="1" x14ac:dyDescent="0.25">
      <c r="C570" s="2"/>
      <c r="D570" s="2"/>
      <c r="E570" s="2"/>
      <c r="F570" s="2"/>
      <c r="G570" s="2"/>
      <c r="H570" s="2"/>
      <c r="I570" s="2"/>
      <c r="J570" s="2"/>
      <c r="K570" s="2"/>
      <c r="L570" s="2"/>
      <c r="M570" s="2"/>
      <c r="N570" s="2"/>
      <c r="O570" s="2"/>
    </row>
    <row r="571" spans="3:15" s="307" customFormat="1" x14ac:dyDescent="0.25">
      <c r="C571" s="2"/>
      <c r="D571" s="2"/>
      <c r="E571" s="2"/>
      <c r="F571" s="2"/>
      <c r="G571" s="2"/>
      <c r="H571" s="2"/>
      <c r="I571" s="2"/>
      <c r="J571" s="2"/>
      <c r="K571" s="2"/>
      <c r="L571" s="2"/>
      <c r="M571" s="2"/>
      <c r="N571" s="2"/>
      <c r="O571" s="2"/>
    </row>
    <row r="572" spans="3:15" s="307" customFormat="1" x14ac:dyDescent="0.25">
      <c r="C572" s="2"/>
      <c r="D572" s="2"/>
      <c r="E572" s="2"/>
      <c r="F572" s="2"/>
      <c r="G572" s="2"/>
      <c r="H572" s="2"/>
      <c r="I572" s="2"/>
      <c r="J572" s="2"/>
      <c r="K572" s="2"/>
      <c r="L572" s="2"/>
      <c r="M572" s="2"/>
      <c r="N572" s="2"/>
      <c r="O572" s="2"/>
    </row>
    <row r="573" spans="3:15" s="307" customFormat="1" x14ac:dyDescent="0.25">
      <c r="C573" s="2"/>
      <c r="D573" s="2"/>
      <c r="E573" s="2"/>
      <c r="F573" s="2"/>
      <c r="G573" s="2"/>
      <c r="H573" s="2"/>
      <c r="I573" s="2"/>
      <c r="J573" s="2"/>
      <c r="K573" s="2"/>
      <c r="L573" s="2"/>
      <c r="M573" s="2"/>
      <c r="N573" s="2"/>
      <c r="O573" s="2"/>
    </row>
    <row r="574" spans="3:15" s="307" customFormat="1" x14ac:dyDescent="0.25">
      <c r="C574" s="2"/>
      <c r="D574" s="2"/>
      <c r="E574" s="2"/>
      <c r="F574" s="2"/>
      <c r="G574" s="2"/>
      <c r="H574" s="2"/>
      <c r="I574" s="2"/>
      <c r="J574" s="2"/>
      <c r="K574" s="2"/>
      <c r="L574" s="2"/>
      <c r="M574" s="2"/>
      <c r="N574" s="2"/>
      <c r="O574" s="2"/>
    </row>
    <row r="575" spans="3:15" s="307" customFormat="1" x14ac:dyDescent="0.25">
      <c r="C575" s="2"/>
      <c r="D575" s="2"/>
      <c r="E575" s="2"/>
      <c r="F575" s="2"/>
      <c r="G575" s="2"/>
      <c r="H575" s="2"/>
      <c r="I575" s="2"/>
      <c r="J575" s="2"/>
      <c r="K575" s="2"/>
      <c r="L575" s="2"/>
      <c r="M575" s="2"/>
      <c r="N575" s="2"/>
      <c r="O575" s="2"/>
    </row>
    <row r="576" spans="3:15" s="307" customFormat="1" x14ac:dyDescent="0.25">
      <c r="C576" s="2"/>
      <c r="D576" s="2"/>
      <c r="E576" s="2"/>
      <c r="F576" s="2"/>
      <c r="G576" s="2"/>
      <c r="H576" s="2"/>
      <c r="I576" s="2"/>
      <c r="J576" s="2"/>
      <c r="K576" s="2"/>
      <c r="L576" s="2"/>
      <c r="M576" s="2"/>
      <c r="N576" s="2"/>
      <c r="O576" s="2"/>
    </row>
    <row r="577" spans="3:15" s="307" customFormat="1" x14ac:dyDescent="0.25">
      <c r="C577" s="2"/>
      <c r="D577" s="2"/>
      <c r="E577" s="2"/>
      <c r="F577" s="2"/>
      <c r="G577" s="2"/>
      <c r="H577" s="2"/>
      <c r="I577" s="2"/>
      <c r="J577" s="2"/>
      <c r="K577" s="2"/>
      <c r="L577" s="2"/>
      <c r="M577" s="2"/>
      <c r="N577" s="2"/>
      <c r="O577" s="2"/>
    </row>
    <row r="578" spans="3:15" s="307" customFormat="1" x14ac:dyDescent="0.25">
      <c r="C578" s="2"/>
      <c r="D578" s="2"/>
      <c r="E578" s="2"/>
      <c r="F578" s="2"/>
      <c r="G578" s="2"/>
      <c r="H578" s="2"/>
      <c r="I578" s="2"/>
      <c r="J578" s="2"/>
      <c r="K578" s="2"/>
      <c r="L578" s="2"/>
      <c r="M578" s="2"/>
      <c r="N578" s="2"/>
      <c r="O578" s="2"/>
    </row>
    <row r="579" spans="3:15" s="307" customFormat="1" x14ac:dyDescent="0.25">
      <c r="C579" s="2"/>
      <c r="D579" s="2"/>
      <c r="E579" s="2"/>
      <c r="F579" s="2"/>
      <c r="G579" s="2"/>
      <c r="H579" s="2"/>
      <c r="I579" s="2"/>
      <c r="J579" s="2"/>
      <c r="K579" s="2"/>
      <c r="L579" s="2"/>
      <c r="M579" s="2"/>
      <c r="N579" s="2"/>
      <c r="O579" s="2"/>
    </row>
    <row r="580" spans="3:15" s="307" customFormat="1" x14ac:dyDescent="0.25">
      <c r="C580" s="2"/>
      <c r="D580" s="2"/>
      <c r="E580" s="2"/>
      <c r="F580" s="2"/>
      <c r="G580" s="2"/>
      <c r="H580" s="2"/>
      <c r="I580" s="2"/>
      <c r="J580" s="2"/>
      <c r="K580" s="2"/>
      <c r="L580" s="2"/>
      <c r="M580" s="2"/>
      <c r="N580" s="2"/>
      <c r="O580" s="2"/>
    </row>
    <row r="581" spans="3:15" s="307" customFormat="1" x14ac:dyDescent="0.25">
      <c r="C581" s="2"/>
      <c r="D581" s="2"/>
      <c r="E581" s="2"/>
      <c r="F581" s="2"/>
      <c r="G581" s="2"/>
      <c r="H581" s="2"/>
      <c r="I581" s="2"/>
      <c r="J581" s="2"/>
      <c r="K581" s="2"/>
      <c r="L581" s="2"/>
      <c r="M581" s="2"/>
      <c r="N581" s="2"/>
      <c r="O581" s="2"/>
    </row>
    <row r="582" spans="3:15" s="307" customFormat="1" x14ac:dyDescent="0.25">
      <c r="C582" s="2"/>
      <c r="D582" s="2"/>
      <c r="E582" s="2"/>
      <c r="F582" s="2"/>
      <c r="G582" s="2"/>
      <c r="H582" s="2"/>
      <c r="I582" s="2"/>
      <c r="J582" s="2"/>
      <c r="K582" s="2"/>
      <c r="L582" s="2"/>
      <c r="M582" s="2"/>
      <c r="N582" s="2"/>
      <c r="O582" s="2"/>
    </row>
    <row r="583" spans="3:15" s="307" customFormat="1" x14ac:dyDescent="0.25">
      <c r="C583" s="2"/>
      <c r="D583" s="2"/>
      <c r="E583" s="2"/>
      <c r="F583" s="2"/>
      <c r="G583" s="2"/>
      <c r="H583" s="2"/>
      <c r="I583" s="2"/>
      <c r="J583" s="2"/>
      <c r="K583" s="2"/>
      <c r="L583" s="2"/>
      <c r="M583" s="2"/>
      <c r="N583" s="2"/>
      <c r="O583" s="2"/>
    </row>
    <row r="584" spans="3:15" s="307" customFormat="1" x14ac:dyDescent="0.25">
      <c r="C584" s="2"/>
      <c r="D584" s="2"/>
      <c r="E584" s="2"/>
      <c r="F584" s="2"/>
      <c r="G584" s="2"/>
      <c r="H584" s="2"/>
      <c r="I584" s="2"/>
      <c r="J584" s="2"/>
      <c r="K584" s="2"/>
      <c r="L584" s="2"/>
      <c r="M584" s="2"/>
      <c r="N584" s="2"/>
      <c r="O584" s="2"/>
    </row>
    <row r="585" spans="3:15" s="307" customFormat="1" x14ac:dyDescent="0.25">
      <c r="C585" s="2"/>
      <c r="D585" s="2"/>
      <c r="E585" s="2"/>
      <c r="F585" s="2"/>
      <c r="G585" s="2"/>
      <c r="H585" s="2"/>
      <c r="I585" s="2"/>
      <c r="J585" s="2"/>
      <c r="K585" s="2"/>
      <c r="L585" s="2"/>
      <c r="M585" s="2"/>
      <c r="N585" s="2"/>
      <c r="O585" s="2"/>
    </row>
    <row r="586" spans="3:15" s="307" customFormat="1" x14ac:dyDescent="0.25">
      <c r="C586" s="2"/>
      <c r="D586" s="2"/>
      <c r="E586" s="2"/>
      <c r="F586" s="2"/>
      <c r="G586" s="2"/>
      <c r="H586" s="2"/>
      <c r="I586" s="2"/>
      <c r="J586" s="2"/>
      <c r="K586" s="2"/>
      <c r="L586" s="2"/>
      <c r="M586" s="2"/>
      <c r="N586" s="2"/>
      <c r="O586" s="2"/>
    </row>
    <row r="587" spans="3:15" s="307" customFormat="1" x14ac:dyDescent="0.25">
      <c r="C587" s="2"/>
      <c r="D587" s="2"/>
      <c r="E587" s="2"/>
      <c r="F587" s="2"/>
      <c r="G587" s="2"/>
      <c r="H587" s="2"/>
      <c r="I587" s="2"/>
      <c r="J587" s="2"/>
      <c r="K587" s="2"/>
      <c r="L587" s="2"/>
      <c r="M587" s="2"/>
      <c r="N587" s="2"/>
      <c r="O587" s="2"/>
    </row>
    <row r="588" spans="3:15" s="307" customFormat="1" x14ac:dyDescent="0.25">
      <c r="C588" s="2"/>
      <c r="D588" s="2"/>
      <c r="E588" s="2"/>
      <c r="F588" s="2"/>
      <c r="G588" s="2"/>
      <c r="H588" s="2"/>
      <c r="I588" s="2"/>
      <c r="J588" s="2"/>
      <c r="K588" s="2"/>
      <c r="L588" s="2"/>
      <c r="M588" s="2"/>
      <c r="N588" s="2"/>
      <c r="O588" s="2"/>
    </row>
    <row r="589" spans="3:15" s="307" customFormat="1" x14ac:dyDescent="0.25">
      <c r="C589" s="2"/>
      <c r="D589" s="2"/>
      <c r="E589" s="2"/>
      <c r="F589" s="2"/>
      <c r="G589" s="2"/>
      <c r="H589" s="2"/>
      <c r="I589" s="2"/>
      <c r="J589" s="2"/>
      <c r="K589" s="2"/>
      <c r="L589" s="2"/>
      <c r="M589" s="2"/>
      <c r="N589" s="2"/>
      <c r="O589" s="2"/>
    </row>
    <row r="590" spans="3:15" s="307" customFormat="1" x14ac:dyDescent="0.25">
      <c r="C590" s="2"/>
      <c r="D590" s="2"/>
      <c r="E590" s="2"/>
      <c r="F590" s="2"/>
      <c r="G590" s="2"/>
      <c r="H590" s="2"/>
      <c r="I590" s="2"/>
      <c r="J590" s="2"/>
      <c r="K590" s="2"/>
      <c r="L590" s="2"/>
      <c r="M590" s="2"/>
      <c r="N590" s="2"/>
      <c r="O590" s="2"/>
    </row>
    <row r="591" spans="3:15" s="307" customFormat="1" x14ac:dyDescent="0.25">
      <c r="C591" s="2"/>
      <c r="D591" s="2"/>
      <c r="E591" s="2"/>
      <c r="F591" s="2"/>
      <c r="G591" s="2"/>
      <c r="H591" s="2"/>
      <c r="I591" s="2"/>
      <c r="J591" s="2"/>
      <c r="K591" s="2"/>
      <c r="L591" s="2"/>
      <c r="M591" s="2"/>
      <c r="N591" s="2"/>
      <c r="O591" s="2"/>
    </row>
    <row r="592" spans="3:15" s="307" customFormat="1" x14ac:dyDescent="0.25">
      <c r="C592" s="2"/>
      <c r="D592" s="2"/>
      <c r="E592" s="2"/>
      <c r="F592" s="2"/>
      <c r="G592" s="2"/>
      <c r="H592" s="2"/>
      <c r="I592" s="2"/>
      <c r="J592" s="2"/>
      <c r="K592" s="2"/>
      <c r="L592" s="2"/>
      <c r="M592" s="2"/>
      <c r="N592" s="2"/>
      <c r="O592" s="2"/>
    </row>
    <row r="593" spans="3:15" s="307" customFormat="1" x14ac:dyDescent="0.25">
      <c r="C593" s="2"/>
      <c r="D593" s="2"/>
      <c r="E593" s="2"/>
      <c r="F593" s="2"/>
      <c r="G593" s="2"/>
      <c r="H593" s="2"/>
      <c r="I593" s="2"/>
      <c r="J593" s="2"/>
      <c r="K593" s="2"/>
      <c r="L593" s="2"/>
      <c r="M593" s="2"/>
      <c r="N593" s="2"/>
      <c r="O593" s="2"/>
    </row>
    <row r="594" spans="3:15" s="307" customFormat="1" x14ac:dyDescent="0.25">
      <c r="C594" s="2"/>
      <c r="D594" s="2"/>
      <c r="E594" s="2"/>
      <c r="F594" s="2"/>
      <c r="G594" s="2"/>
      <c r="H594" s="2"/>
      <c r="I594" s="2"/>
      <c r="J594" s="2"/>
      <c r="K594" s="2"/>
      <c r="L594" s="2"/>
      <c r="M594" s="2"/>
      <c r="N594" s="2"/>
      <c r="O594" s="2"/>
    </row>
    <row r="595" spans="3:15" s="307" customFormat="1" x14ac:dyDescent="0.25">
      <c r="C595" s="2"/>
      <c r="D595" s="2"/>
      <c r="E595" s="2"/>
      <c r="F595" s="2"/>
      <c r="G595" s="2"/>
      <c r="H595" s="2"/>
      <c r="I595" s="2"/>
      <c r="J595" s="2"/>
      <c r="K595" s="2"/>
      <c r="L595" s="2"/>
      <c r="M595" s="2"/>
      <c r="N595" s="2"/>
      <c r="O595" s="2"/>
    </row>
    <row r="596" spans="3:15" s="307" customFormat="1" x14ac:dyDescent="0.25">
      <c r="C596" s="2"/>
      <c r="D596" s="2"/>
      <c r="E596" s="2"/>
      <c r="F596" s="2"/>
      <c r="G596" s="2"/>
      <c r="H596" s="2"/>
      <c r="I596" s="2"/>
      <c r="J596" s="2"/>
      <c r="K596" s="2"/>
      <c r="L596" s="2"/>
      <c r="M596" s="2"/>
      <c r="N596" s="2"/>
      <c r="O596" s="2"/>
    </row>
    <row r="597" spans="3:15" s="307" customFormat="1" x14ac:dyDescent="0.25">
      <c r="C597" s="2"/>
      <c r="D597" s="2"/>
      <c r="E597" s="2"/>
      <c r="F597" s="2"/>
      <c r="G597" s="2"/>
      <c r="H597" s="2"/>
      <c r="I597" s="2"/>
      <c r="J597" s="2"/>
      <c r="K597" s="2"/>
      <c r="L597" s="2"/>
      <c r="M597" s="2"/>
      <c r="N597" s="2"/>
      <c r="O597" s="2"/>
    </row>
    <row r="598" spans="3:15" s="307" customFormat="1" x14ac:dyDescent="0.25">
      <c r="C598" s="2"/>
      <c r="D598" s="2"/>
      <c r="E598" s="2"/>
      <c r="F598" s="2"/>
      <c r="G598" s="2"/>
      <c r="H598" s="2"/>
      <c r="I598" s="2"/>
      <c r="J598" s="2"/>
      <c r="K598" s="2"/>
      <c r="L598" s="2"/>
      <c r="M598" s="2"/>
      <c r="N598" s="2"/>
      <c r="O598" s="2"/>
    </row>
    <row r="599" spans="3:15" s="307" customFormat="1" x14ac:dyDescent="0.25">
      <c r="C599" s="2"/>
      <c r="D599" s="2"/>
      <c r="E599" s="2"/>
      <c r="F599" s="2"/>
      <c r="G599" s="2"/>
      <c r="H599" s="2"/>
      <c r="I599" s="2"/>
      <c r="J599" s="2"/>
      <c r="K599" s="2"/>
      <c r="L599" s="2"/>
      <c r="M599" s="2"/>
      <c r="N599" s="2"/>
      <c r="O599" s="2"/>
    </row>
    <row r="600" spans="3:15" s="307" customFormat="1" x14ac:dyDescent="0.25">
      <c r="C600" s="2"/>
      <c r="D600" s="2"/>
      <c r="E600" s="2"/>
      <c r="F600" s="2"/>
      <c r="G600" s="2"/>
      <c r="H600" s="2"/>
      <c r="I600" s="2"/>
      <c r="J600" s="2"/>
      <c r="K600" s="2"/>
      <c r="L600" s="2"/>
      <c r="M600" s="2"/>
      <c r="N600" s="2"/>
      <c r="O600" s="2"/>
    </row>
    <row r="601" spans="3:15" s="307" customFormat="1" x14ac:dyDescent="0.25">
      <c r="C601" s="2"/>
      <c r="D601" s="2"/>
      <c r="E601" s="2"/>
      <c r="F601" s="2"/>
      <c r="G601" s="2"/>
      <c r="H601" s="2"/>
      <c r="I601" s="2"/>
      <c r="J601" s="2"/>
      <c r="K601" s="2"/>
      <c r="L601" s="2"/>
      <c r="M601" s="2"/>
      <c r="N601" s="2"/>
      <c r="O601" s="2"/>
    </row>
    <row r="602" spans="3:15" s="307" customFormat="1" x14ac:dyDescent="0.25">
      <c r="C602" s="2"/>
      <c r="D602" s="2"/>
      <c r="E602" s="2"/>
      <c r="F602" s="2"/>
      <c r="G602" s="2"/>
      <c r="H602" s="2"/>
      <c r="I602" s="2"/>
      <c r="J602" s="2"/>
      <c r="K602" s="2"/>
      <c r="L602" s="2"/>
      <c r="M602" s="2"/>
      <c r="N602" s="2"/>
      <c r="O602" s="2"/>
    </row>
    <row r="603" spans="3:15" s="307" customFormat="1" x14ac:dyDescent="0.25">
      <c r="C603" s="2"/>
      <c r="D603" s="2"/>
      <c r="E603" s="2"/>
      <c r="F603" s="2"/>
      <c r="G603" s="2"/>
      <c r="H603" s="2"/>
      <c r="I603" s="2"/>
      <c r="J603" s="2"/>
      <c r="K603" s="2"/>
      <c r="L603" s="2"/>
      <c r="M603" s="2"/>
      <c r="N603" s="2"/>
      <c r="O603" s="2"/>
    </row>
    <row r="604" spans="3:15" s="307" customFormat="1" x14ac:dyDescent="0.25">
      <c r="C604" s="2"/>
      <c r="D604" s="2"/>
      <c r="E604" s="2"/>
      <c r="F604" s="2"/>
      <c r="G604" s="2"/>
      <c r="H604" s="2"/>
      <c r="I604" s="2"/>
      <c r="J604" s="2"/>
      <c r="K604" s="2"/>
      <c r="L604" s="2"/>
      <c r="M604" s="2"/>
      <c r="N604" s="2"/>
      <c r="O604" s="2"/>
    </row>
    <row r="605" spans="3:15" s="307" customFormat="1" x14ac:dyDescent="0.25">
      <c r="C605" s="2"/>
      <c r="D605" s="2"/>
      <c r="E605" s="2"/>
      <c r="F605" s="2"/>
      <c r="G605" s="2"/>
      <c r="H605" s="2"/>
      <c r="I605" s="2"/>
      <c r="J605" s="2"/>
      <c r="K605" s="2"/>
      <c r="L605" s="2"/>
      <c r="M605" s="2"/>
      <c r="N605" s="2"/>
      <c r="O605" s="2"/>
    </row>
    <row r="606" spans="3:15" s="307" customFormat="1" x14ac:dyDescent="0.25">
      <c r="C606" s="2"/>
      <c r="D606" s="2"/>
      <c r="E606" s="2"/>
      <c r="F606" s="2"/>
      <c r="G606" s="2"/>
      <c r="H606" s="2"/>
      <c r="I606" s="2"/>
      <c r="J606" s="2"/>
      <c r="K606" s="2"/>
      <c r="L606" s="2"/>
      <c r="M606" s="2"/>
      <c r="N606" s="2"/>
      <c r="O606" s="2"/>
    </row>
    <row r="607" spans="3:15" s="307" customFormat="1" x14ac:dyDescent="0.25">
      <c r="C607" s="2"/>
      <c r="D607" s="2"/>
      <c r="E607" s="2"/>
      <c r="F607" s="2"/>
      <c r="G607" s="2"/>
      <c r="H607" s="2"/>
      <c r="I607" s="2"/>
      <c r="J607" s="2"/>
      <c r="K607" s="2"/>
      <c r="L607" s="2"/>
      <c r="M607" s="2"/>
      <c r="N607" s="2"/>
      <c r="O607" s="2"/>
    </row>
    <row r="608" spans="3:15" s="307" customFormat="1" x14ac:dyDescent="0.25">
      <c r="C608" s="2"/>
      <c r="D608" s="2"/>
      <c r="E608" s="2"/>
      <c r="F608" s="2"/>
      <c r="G608" s="2"/>
      <c r="H608" s="2"/>
      <c r="I608" s="2"/>
      <c r="J608" s="2"/>
      <c r="K608" s="2"/>
      <c r="L608" s="2"/>
      <c r="M608" s="2"/>
      <c r="N608" s="2"/>
      <c r="O608" s="2"/>
    </row>
    <row r="609" spans="3:15" s="307" customFormat="1" x14ac:dyDescent="0.25">
      <c r="C609" s="2"/>
      <c r="D609" s="2"/>
      <c r="E609" s="2"/>
      <c r="F609" s="2"/>
      <c r="G609" s="2"/>
      <c r="H609" s="2"/>
      <c r="I609" s="2"/>
      <c r="J609" s="2"/>
      <c r="K609" s="2"/>
      <c r="L609" s="2"/>
      <c r="M609" s="2"/>
      <c r="N609" s="2"/>
      <c r="O609" s="2"/>
    </row>
    <row r="610" spans="3:15" s="307" customFormat="1" x14ac:dyDescent="0.25">
      <c r="C610" s="2"/>
      <c r="D610" s="2"/>
      <c r="E610" s="2"/>
      <c r="F610" s="2"/>
      <c r="G610" s="2"/>
      <c r="H610" s="2"/>
      <c r="I610" s="2"/>
      <c r="J610" s="2"/>
      <c r="K610" s="2"/>
      <c r="L610" s="2"/>
      <c r="M610" s="2"/>
      <c r="N610" s="2"/>
      <c r="O610" s="2"/>
    </row>
    <row r="611" spans="3:15" s="307" customFormat="1" x14ac:dyDescent="0.25">
      <c r="C611" s="2"/>
      <c r="D611" s="2"/>
      <c r="E611" s="2"/>
      <c r="F611" s="2"/>
      <c r="G611" s="2"/>
      <c r="H611" s="2"/>
      <c r="I611" s="2"/>
      <c r="J611" s="2"/>
      <c r="K611" s="2"/>
      <c r="L611" s="2"/>
      <c r="M611" s="2"/>
      <c r="N611" s="2"/>
      <c r="O611" s="2"/>
    </row>
    <row r="612" spans="3:15" s="307" customFormat="1" x14ac:dyDescent="0.25">
      <c r="C612" s="2"/>
      <c r="D612" s="2"/>
      <c r="E612" s="2"/>
      <c r="F612" s="2"/>
      <c r="G612" s="2"/>
      <c r="H612" s="2"/>
      <c r="I612" s="2"/>
      <c r="J612" s="2"/>
      <c r="K612" s="2"/>
      <c r="L612" s="2"/>
      <c r="M612" s="2"/>
      <c r="N612" s="2"/>
      <c r="O612" s="2"/>
    </row>
    <row r="613" spans="3:15" s="307" customFormat="1" x14ac:dyDescent="0.25">
      <c r="C613" s="2"/>
      <c r="D613" s="2"/>
      <c r="E613" s="2"/>
      <c r="F613" s="2"/>
      <c r="G613" s="2"/>
      <c r="H613" s="2"/>
      <c r="I613" s="2"/>
      <c r="J613" s="2"/>
      <c r="K613" s="2"/>
      <c r="L613" s="2"/>
      <c r="M613" s="2"/>
      <c r="N613" s="2"/>
      <c r="O613" s="2"/>
    </row>
    <row r="614" spans="3:15" s="307" customFormat="1" x14ac:dyDescent="0.25">
      <c r="C614" s="2"/>
      <c r="D614" s="2"/>
      <c r="E614" s="2"/>
      <c r="F614" s="2"/>
      <c r="G614" s="2"/>
      <c r="H614" s="2"/>
      <c r="I614" s="2"/>
      <c r="J614" s="2"/>
      <c r="K614" s="2"/>
      <c r="L614" s="2"/>
      <c r="M614" s="2"/>
      <c r="N614" s="2"/>
      <c r="O614" s="2"/>
    </row>
    <row r="615" spans="3:15" s="307" customFormat="1" x14ac:dyDescent="0.25">
      <c r="C615" s="2"/>
      <c r="D615" s="2"/>
      <c r="E615" s="2"/>
      <c r="F615" s="2"/>
      <c r="G615" s="2"/>
      <c r="H615" s="2"/>
      <c r="I615" s="2"/>
      <c r="J615" s="2"/>
      <c r="K615" s="2"/>
      <c r="L615" s="2"/>
      <c r="M615" s="2"/>
      <c r="N615" s="2"/>
      <c r="O615" s="2"/>
    </row>
    <row r="616" spans="3:15" s="307" customFormat="1" x14ac:dyDescent="0.25">
      <c r="C616" s="2"/>
      <c r="D616" s="2"/>
      <c r="E616" s="2"/>
      <c r="F616" s="2"/>
      <c r="G616" s="2"/>
      <c r="H616" s="2"/>
      <c r="I616" s="2"/>
      <c r="J616" s="2"/>
      <c r="K616" s="2"/>
      <c r="L616" s="2"/>
      <c r="M616" s="2"/>
      <c r="N616" s="2"/>
      <c r="O616" s="2"/>
    </row>
    <row r="617" spans="3:15" s="307" customFormat="1" x14ac:dyDescent="0.25">
      <c r="C617" s="2"/>
      <c r="D617" s="2"/>
      <c r="E617" s="2"/>
      <c r="F617" s="2"/>
      <c r="G617" s="2"/>
      <c r="H617" s="2"/>
      <c r="I617" s="2"/>
      <c r="J617" s="2"/>
      <c r="K617" s="2"/>
      <c r="L617" s="2"/>
      <c r="M617" s="2"/>
      <c r="N617" s="2"/>
      <c r="O617" s="2"/>
    </row>
    <row r="618" spans="3:15" s="307" customFormat="1" x14ac:dyDescent="0.25">
      <c r="C618" s="2"/>
      <c r="D618" s="2"/>
      <c r="E618" s="2"/>
      <c r="F618" s="2"/>
      <c r="G618" s="2"/>
      <c r="H618" s="2"/>
      <c r="I618" s="2"/>
      <c r="J618" s="2"/>
      <c r="K618" s="2"/>
      <c r="L618" s="2"/>
      <c r="M618" s="2"/>
      <c r="N618" s="2"/>
      <c r="O618" s="2"/>
    </row>
    <row r="619" spans="3:15" s="307" customFormat="1" x14ac:dyDescent="0.25">
      <c r="C619" s="2"/>
      <c r="D619" s="2"/>
      <c r="E619" s="2"/>
      <c r="F619" s="2"/>
      <c r="G619" s="2"/>
      <c r="H619" s="2"/>
      <c r="I619" s="2"/>
      <c r="J619" s="2"/>
      <c r="K619" s="2"/>
      <c r="L619" s="2"/>
      <c r="M619" s="2"/>
      <c r="N619" s="2"/>
      <c r="O619" s="2"/>
    </row>
    <row r="620" spans="3:15" s="307" customFormat="1" x14ac:dyDescent="0.25">
      <c r="C620" s="2"/>
      <c r="D620" s="2"/>
      <c r="E620" s="2"/>
      <c r="F620" s="2"/>
      <c r="G620" s="2"/>
      <c r="H620" s="2"/>
      <c r="I620" s="2"/>
      <c r="J620" s="2"/>
      <c r="K620" s="2"/>
      <c r="L620" s="2"/>
      <c r="M620" s="2"/>
      <c r="N620" s="2"/>
      <c r="O620" s="2"/>
    </row>
    <row r="621" spans="3:15" s="307" customFormat="1" x14ac:dyDescent="0.25">
      <c r="C621" s="2"/>
      <c r="D621" s="2"/>
      <c r="E621" s="2"/>
      <c r="F621" s="2"/>
      <c r="G621" s="2"/>
      <c r="H621" s="2"/>
      <c r="I621" s="2"/>
      <c r="J621" s="2"/>
      <c r="K621" s="2"/>
      <c r="L621" s="2"/>
      <c r="M621" s="2"/>
      <c r="N621" s="2"/>
      <c r="O621" s="2"/>
    </row>
    <row r="622" spans="3:15" s="307" customFormat="1" x14ac:dyDescent="0.25">
      <c r="C622" s="2"/>
      <c r="D622" s="2"/>
      <c r="E622" s="2"/>
      <c r="F622" s="2"/>
      <c r="G622" s="2"/>
      <c r="H622" s="2"/>
      <c r="I622" s="2"/>
      <c r="J622" s="2"/>
      <c r="K622" s="2"/>
      <c r="L622" s="2"/>
      <c r="M622" s="2"/>
      <c r="N622" s="2"/>
      <c r="O622" s="2"/>
    </row>
    <row r="623" spans="3:15" s="307" customFormat="1" x14ac:dyDescent="0.25">
      <c r="C623" s="2"/>
      <c r="D623" s="2"/>
      <c r="E623" s="2"/>
      <c r="F623" s="2"/>
      <c r="G623" s="2"/>
      <c r="H623" s="2"/>
      <c r="I623" s="2"/>
      <c r="J623" s="2"/>
      <c r="K623" s="2"/>
      <c r="L623" s="2"/>
      <c r="M623" s="2"/>
      <c r="N623" s="2"/>
      <c r="O623" s="2"/>
    </row>
    <row r="624" spans="3:15" s="307" customFormat="1" x14ac:dyDescent="0.25">
      <c r="C624" s="2"/>
      <c r="D624" s="2"/>
      <c r="E624" s="2"/>
      <c r="F624" s="2"/>
      <c r="G624" s="2"/>
      <c r="H624" s="2"/>
      <c r="I624" s="2"/>
      <c r="J624" s="2"/>
      <c r="K624" s="2"/>
      <c r="L624" s="2"/>
      <c r="M624" s="2"/>
      <c r="N624" s="2"/>
      <c r="O624" s="2"/>
    </row>
    <row r="625" spans="3:15" s="307" customFormat="1" x14ac:dyDescent="0.25">
      <c r="C625" s="2"/>
      <c r="D625" s="2"/>
      <c r="E625" s="2"/>
      <c r="F625" s="2"/>
      <c r="G625" s="2"/>
      <c r="H625" s="2"/>
      <c r="I625" s="2"/>
      <c r="J625" s="2"/>
      <c r="K625" s="2"/>
      <c r="L625" s="2"/>
      <c r="M625" s="2"/>
      <c r="N625" s="2"/>
      <c r="O625" s="2"/>
    </row>
    <row r="626" spans="3:15" s="307" customFormat="1" x14ac:dyDescent="0.25">
      <c r="C626" s="2"/>
      <c r="D626" s="2"/>
      <c r="E626" s="2"/>
      <c r="F626" s="2"/>
      <c r="G626" s="2"/>
      <c r="H626" s="2"/>
      <c r="I626" s="2"/>
      <c r="J626" s="2"/>
      <c r="K626" s="2"/>
      <c r="L626" s="2"/>
      <c r="M626" s="2"/>
      <c r="N626" s="2"/>
      <c r="O626" s="2"/>
    </row>
    <row r="627" spans="3:15" s="307" customFormat="1" x14ac:dyDescent="0.25">
      <c r="C627" s="2"/>
      <c r="D627" s="2"/>
      <c r="E627" s="2"/>
      <c r="F627" s="2"/>
      <c r="G627" s="2"/>
      <c r="H627" s="2"/>
      <c r="I627" s="2"/>
      <c r="J627" s="2"/>
      <c r="K627" s="2"/>
      <c r="L627" s="2"/>
      <c r="M627" s="2"/>
      <c r="N627" s="2"/>
      <c r="O627" s="2"/>
    </row>
    <row r="628" spans="3:15" s="307" customFormat="1" x14ac:dyDescent="0.25">
      <c r="C628" s="2"/>
      <c r="D628" s="2"/>
      <c r="E628" s="2"/>
      <c r="F628" s="2"/>
      <c r="G628" s="2"/>
      <c r="H628" s="2"/>
      <c r="I628" s="2"/>
      <c r="J628" s="2"/>
      <c r="K628" s="2"/>
      <c r="L628" s="2"/>
      <c r="M628" s="2"/>
      <c r="N628" s="2"/>
      <c r="O628" s="2"/>
    </row>
    <row r="629" spans="3:15" s="307" customFormat="1" x14ac:dyDescent="0.25">
      <c r="C629" s="2"/>
      <c r="D629" s="2"/>
      <c r="E629" s="2"/>
      <c r="F629" s="2"/>
      <c r="G629" s="2"/>
      <c r="H629" s="2"/>
      <c r="I629" s="2"/>
      <c r="J629" s="2"/>
      <c r="K629" s="2"/>
      <c r="L629" s="2"/>
      <c r="M629" s="2"/>
      <c r="N629" s="2"/>
      <c r="O629" s="2"/>
    </row>
    <row r="630" spans="3:15" s="307" customFormat="1" x14ac:dyDescent="0.25">
      <c r="C630" s="2"/>
      <c r="D630" s="2"/>
      <c r="E630" s="2"/>
      <c r="F630" s="2"/>
      <c r="G630" s="2"/>
      <c r="H630" s="2"/>
      <c r="I630" s="2"/>
      <c r="J630" s="2"/>
      <c r="K630" s="2"/>
      <c r="L630" s="2"/>
      <c r="M630" s="2"/>
      <c r="N630" s="2"/>
      <c r="O630" s="2"/>
    </row>
    <row r="631" spans="3:15" s="307" customFormat="1" x14ac:dyDescent="0.25">
      <c r="C631" s="2"/>
      <c r="D631" s="2"/>
      <c r="E631" s="2"/>
      <c r="F631" s="2"/>
      <c r="G631" s="2"/>
      <c r="H631" s="2"/>
      <c r="I631" s="2"/>
      <c r="J631" s="2"/>
      <c r="K631" s="2"/>
      <c r="L631" s="2"/>
      <c r="M631" s="2"/>
      <c r="N631" s="2"/>
      <c r="O631" s="2"/>
    </row>
    <row r="632" spans="3:15" s="307" customFormat="1" x14ac:dyDescent="0.25">
      <c r="C632" s="2"/>
      <c r="D632" s="2"/>
      <c r="E632" s="2"/>
      <c r="F632" s="2"/>
      <c r="G632" s="2"/>
      <c r="H632" s="2"/>
      <c r="I632" s="2"/>
      <c r="J632" s="2"/>
      <c r="K632" s="2"/>
      <c r="L632" s="2"/>
      <c r="M632" s="2"/>
      <c r="N632" s="2"/>
      <c r="O632" s="2"/>
    </row>
    <row r="633" spans="3:15" s="307" customFormat="1" x14ac:dyDescent="0.25">
      <c r="C633" s="2"/>
      <c r="D633" s="2"/>
      <c r="E633" s="2"/>
      <c r="F633" s="2"/>
      <c r="G633" s="2"/>
      <c r="H633" s="2"/>
      <c r="I633" s="2"/>
      <c r="J633" s="2"/>
      <c r="K633" s="2"/>
      <c r="L633" s="2"/>
      <c r="M633" s="2"/>
      <c r="N633" s="2"/>
      <c r="O633" s="2"/>
    </row>
    <row r="634" spans="3:15" s="307" customFormat="1" x14ac:dyDescent="0.25">
      <c r="C634" s="2"/>
      <c r="D634" s="2"/>
      <c r="E634" s="2"/>
      <c r="F634" s="2"/>
      <c r="G634" s="2"/>
      <c r="H634" s="2"/>
      <c r="I634" s="2"/>
      <c r="J634" s="2"/>
      <c r="K634" s="2"/>
      <c r="L634" s="2"/>
      <c r="M634" s="2"/>
      <c r="N634" s="2"/>
      <c r="O634" s="2"/>
    </row>
    <row r="635" spans="3:15" s="307" customFormat="1" x14ac:dyDescent="0.25">
      <c r="C635" s="2"/>
      <c r="D635" s="2"/>
      <c r="E635" s="2"/>
      <c r="F635" s="2"/>
      <c r="G635" s="2"/>
      <c r="H635" s="2"/>
      <c r="I635" s="2"/>
      <c r="J635" s="2"/>
      <c r="K635" s="2"/>
      <c r="L635" s="2"/>
      <c r="M635" s="2"/>
      <c r="N635" s="2"/>
      <c r="O635" s="2"/>
    </row>
    <row r="636" spans="3:15" s="307" customFormat="1" x14ac:dyDescent="0.25">
      <c r="C636" s="2"/>
      <c r="D636" s="2"/>
      <c r="E636" s="2"/>
      <c r="F636" s="2"/>
      <c r="G636" s="2"/>
      <c r="H636" s="2"/>
      <c r="I636" s="2"/>
      <c r="J636" s="2"/>
      <c r="K636" s="2"/>
      <c r="L636" s="2"/>
      <c r="M636" s="2"/>
      <c r="N636" s="2"/>
      <c r="O636" s="2"/>
    </row>
    <row r="637" spans="3:15" s="307" customFormat="1" x14ac:dyDescent="0.25">
      <c r="C637" s="2"/>
      <c r="D637" s="2"/>
      <c r="E637" s="2"/>
      <c r="F637" s="2"/>
      <c r="G637" s="2"/>
      <c r="H637" s="2"/>
      <c r="I637" s="2"/>
      <c r="J637" s="2"/>
      <c r="K637" s="2"/>
      <c r="L637" s="2"/>
      <c r="M637" s="2"/>
      <c r="N637" s="2"/>
      <c r="O637" s="2"/>
    </row>
    <row r="638" spans="3:15" s="307" customFormat="1" x14ac:dyDescent="0.25">
      <c r="C638" s="2"/>
      <c r="D638" s="2"/>
      <c r="E638" s="2"/>
      <c r="F638" s="2"/>
      <c r="G638" s="2"/>
      <c r="H638" s="2"/>
      <c r="I638" s="2"/>
      <c r="J638" s="2"/>
      <c r="K638" s="2"/>
      <c r="L638" s="2"/>
      <c r="M638" s="2"/>
      <c r="N638" s="2"/>
      <c r="O638" s="2"/>
    </row>
    <row r="639" spans="3:15" s="307" customFormat="1" x14ac:dyDescent="0.25">
      <c r="C639" s="2"/>
      <c r="D639" s="2"/>
      <c r="E639" s="2"/>
      <c r="F639" s="2"/>
      <c r="G639" s="2"/>
      <c r="H639" s="2"/>
      <c r="I639" s="2"/>
      <c r="J639" s="2"/>
      <c r="K639" s="2"/>
      <c r="L639" s="2"/>
      <c r="M639" s="2"/>
      <c r="N639" s="2"/>
      <c r="O639" s="2"/>
    </row>
    <row r="640" spans="3:15" s="307" customFormat="1" x14ac:dyDescent="0.25">
      <c r="C640" s="2"/>
      <c r="D640" s="2"/>
      <c r="E640" s="2"/>
      <c r="F640" s="2"/>
      <c r="G640" s="2"/>
      <c r="H640" s="2"/>
      <c r="I640" s="2"/>
      <c r="J640" s="2"/>
      <c r="K640" s="2"/>
      <c r="L640" s="2"/>
      <c r="M640" s="2"/>
      <c r="N640" s="2"/>
      <c r="O640" s="2"/>
    </row>
    <row r="641" spans="3:15" s="307" customFormat="1" x14ac:dyDescent="0.25">
      <c r="C641" s="2"/>
      <c r="D641" s="2"/>
      <c r="E641" s="2"/>
      <c r="F641" s="2"/>
      <c r="G641" s="2"/>
      <c r="H641" s="2"/>
      <c r="I641" s="2"/>
      <c r="J641" s="2"/>
      <c r="K641" s="2"/>
      <c r="L641" s="2"/>
      <c r="M641" s="2"/>
      <c r="N641" s="2"/>
      <c r="O641" s="2"/>
    </row>
    <row r="642" spans="3:15" s="307" customFormat="1" x14ac:dyDescent="0.25">
      <c r="C642" s="2"/>
      <c r="D642" s="2"/>
      <c r="E642" s="2"/>
      <c r="F642" s="2"/>
      <c r="G642" s="2"/>
      <c r="H642" s="2"/>
      <c r="I642" s="2"/>
      <c r="J642" s="2"/>
      <c r="K642" s="2"/>
      <c r="L642" s="2"/>
      <c r="M642" s="2"/>
      <c r="N642" s="2"/>
      <c r="O642" s="2"/>
    </row>
    <row r="643" spans="3:15" s="307" customFormat="1" x14ac:dyDescent="0.25">
      <c r="C643" s="2"/>
      <c r="D643" s="2"/>
      <c r="E643" s="2"/>
      <c r="F643" s="2"/>
      <c r="G643" s="2"/>
      <c r="H643" s="2"/>
      <c r="I643" s="2"/>
      <c r="J643" s="2"/>
      <c r="K643" s="2"/>
      <c r="L643" s="2"/>
      <c r="M643" s="2"/>
      <c r="N643" s="2"/>
      <c r="O643" s="2"/>
    </row>
    <row r="644" spans="3:15" s="307" customFormat="1" x14ac:dyDescent="0.25">
      <c r="C644" s="2"/>
      <c r="D644" s="2"/>
      <c r="E644" s="2"/>
      <c r="F644" s="2"/>
      <c r="G644" s="2"/>
      <c r="H644" s="2"/>
      <c r="I644" s="2"/>
      <c r="J644" s="2"/>
      <c r="K644" s="2"/>
      <c r="L644" s="2"/>
      <c r="M644" s="2"/>
      <c r="N644" s="2"/>
      <c r="O644" s="2"/>
    </row>
    <row r="645" spans="3:15" s="307" customFormat="1" x14ac:dyDescent="0.25">
      <c r="C645" s="2"/>
      <c r="D645" s="2"/>
      <c r="E645" s="2"/>
      <c r="F645" s="2"/>
      <c r="G645" s="2"/>
      <c r="H645" s="2"/>
      <c r="I645" s="2"/>
      <c r="J645" s="2"/>
      <c r="K645" s="2"/>
      <c r="L645" s="2"/>
      <c r="M645" s="2"/>
      <c r="N645" s="2"/>
      <c r="O645" s="2"/>
    </row>
    <row r="646" spans="3:15" s="307" customFormat="1" x14ac:dyDescent="0.25">
      <c r="C646" s="2"/>
      <c r="D646" s="2"/>
      <c r="E646" s="2"/>
      <c r="F646" s="2"/>
      <c r="G646" s="2"/>
      <c r="H646" s="2"/>
      <c r="I646" s="2"/>
      <c r="J646" s="2"/>
      <c r="K646" s="2"/>
      <c r="L646" s="2"/>
      <c r="M646" s="2"/>
      <c r="N646" s="2"/>
      <c r="O646" s="2"/>
    </row>
    <row r="647" spans="3:15" s="307" customFormat="1" x14ac:dyDescent="0.25">
      <c r="C647" s="2"/>
      <c r="D647" s="2"/>
      <c r="E647" s="2"/>
      <c r="F647" s="2"/>
      <c r="G647" s="2"/>
      <c r="H647" s="2"/>
      <c r="I647" s="2"/>
      <c r="J647" s="2"/>
      <c r="K647" s="2"/>
      <c r="L647" s="2"/>
      <c r="M647" s="2"/>
      <c r="N647" s="2"/>
      <c r="O647" s="2"/>
    </row>
    <row r="648" spans="3:15" s="307" customFormat="1" x14ac:dyDescent="0.25">
      <c r="C648" s="2"/>
      <c r="D648" s="2"/>
      <c r="E648" s="2"/>
      <c r="F648" s="2"/>
      <c r="G648" s="2"/>
      <c r="H648" s="2"/>
      <c r="I648" s="2"/>
      <c r="J648" s="2"/>
      <c r="K648" s="2"/>
      <c r="L648" s="2"/>
      <c r="M648" s="2"/>
      <c r="N648" s="2"/>
      <c r="O648" s="2"/>
    </row>
    <row r="649" spans="3:15" s="307" customFormat="1" x14ac:dyDescent="0.25">
      <c r="C649" s="2"/>
      <c r="D649" s="2"/>
      <c r="E649" s="2"/>
      <c r="F649" s="2"/>
      <c r="G649" s="2"/>
      <c r="H649" s="2"/>
      <c r="I649" s="2"/>
      <c r="J649" s="2"/>
      <c r="K649" s="2"/>
      <c r="L649" s="2"/>
      <c r="M649" s="2"/>
      <c r="N649" s="2"/>
      <c r="O649" s="2"/>
    </row>
    <row r="650" spans="3:15" s="307" customFormat="1" x14ac:dyDescent="0.25">
      <c r="C650" s="2"/>
      <c r="D650" s="2"/>
      <c r="E650" s="2"/>
      <c r="F650" s="2"/>
      <c r="G650" s="2"/>
      <c r="H650" s="2"/>
      <c r="I650" s="2"/>
      <c r="J650" s="2"/>
      <c r="K650" s="2"/>
      <c r="L650" s="2"/>
      <c r="M650" s="2"/>
      <c r="N650" s="2"/>
      <c r="O650" s="2"/>
    </row>
    <row r="651" spans="3:15" s="307" customFormat="1" x14ac:dyDescent="0.25">
      <c r="C651" s="2"/>
      <c r="D651" s="2"/>
      <c r="E651" s="2"/>
      <c r="F651" s="2"/>
      <c r="G651" s="2"/>
      <c r="H651" s="2"/>
      <c r="I651" s="2"/>
      <c r="J651" s="2"/>
      <c r="K651" s="2"/>
      <c r="L651" s="2"/>
      <c r="M651" s="2"/>
      <c r="N651" s="2"/>
      <c r="O651" s="2"/>
    </row>
    <row r="652" spans="3:15" s="307" customFormat="1" x14ac:dyDescent="0.25">
      <c r="C652" s="2"/>
      <c r="D652" s="2"/>
      <c r="E652" s="2"/>
      <c r="F652" s="2"/>
      <c r="G652" s="2"/>
      <c r="H652" s="2"/>
      <c r="I652" s="2"/>
      <c r="J652" s="2"/>
      <c r="K652" s="2"/>
      <c r="L652" s="2"/>
      <c r="M652" s="2"/>
      <c r="N652" s="2"/>
      <c r="O652" s="2"/>
    </row>
    <row r="653" spans="3:15" s="307" customFormat="1" x14ac:dyDescent="0.25">
      <c r="C653" s="2"/>
      <c r="D653" s="2"/>
      <c r="E653" s="2"/>
      <c r="F653" s="2"/>
      <c r="G653" s="2"/>
      <c r="H653" s="2"/>
      <c r="I653" s="2"/>
      <c r="J653" s="2"/>
      <c r="K653" s="2"/>
      <c r="L653" s="2"/>
      <c r="M653" s="2"/>
      <c r="N653" s="2"/>
      <c r="O653" s="2"/>
    </row>
    <row r="654" spans="3:15" s="307" customFormat="1" x14ac:dyDescent="0.25">
      <c r="C654" s="2"/>
      <c r="D654" s="2"/>
      <c r="E654" s="2"/>
      <c r="F654" s="2"/>
      <c r="G654" s="2"/>
      <c r="H654" s="2"/>
      <c r="I654" s="2"/>
      <c r="J654" s="2"/>
      <c r="K654" s="2"/>
      <c r="L654" s="2"/>
      <c r="M654" s="2"/>
      <c r="N654" s="2"/>
      <c r="O654" s="2"/>
    </row>
    <row r="655" spans="3:15" s="307" customFormat="1" x14ac:dyDescent="0.25">
      <c r="C655" s="2"/>
      <c r="D655" s="2"/>
      <c r="E655" s="2"/>
      <c r="F655" s="2"/>
      <c r="G655" s="2"/>
      <c r="H655" s="2"/>
      <c r="I655" s="2"/>
      <c r="J655" s="2"/>
      <c r="K655" s="2"/>
      <c r="L655" s="2"/>
      <c r="M655" s="2"/>
      <c r="N655" s="2"/>
      <c r="O655" s="2"/>
    </row>
    <row r="656" spans="3:15" s="307" customFormat="1" x14ac:dyDescent="0.25">
      <c r="C656" s="2"/>
      <c r="D656" s="2"/>
      <c r="E656" s="2"/>
      <c r="F656" s="2"/>
      <c r="G656" s="2"/>
      <c r="H656" s="2"/>
      <c r="I656" s="2"/>
      <c r="J656" s="2"/>
      <c r="K656" s="2"/>
      <c r="L656" s="2"/>
      <c r="M656" s="2"/>
      <c r="N656" s="2"/>
      <c r="O656" s="2"/>
    </row>
    <row r="657" spans="3:15" s="307" customFormat="1" x14ac:dyDescent="0.25">
      <c r="C657" s="2"/>
      <c r="D657" s="2"/>
      <c r="E657" s="2"/>
      <c r="F657" s="2"/>
      <c r="G657" s="2"/>
      <c r="H657" s="2"/>
      <c r="I657" s="2"/>
      <c r="J657" s="2"/>
      <c r="K657" s="2"/>
      <c r="L657" s="2"/>
      <c r="M657" s="2"/>
      <c r="N657" s="2"/>
      <c r="O657" s="2"/>
    </row>
    <row r="658" spans="3:15" s="307" customFormat="1" x14ac:dyDescent="0.25">
      <c r="C658" s="2"/>
      <c r="D658" s="2"/>
      <c r="E658" s="2"/>
      <c r="F658" s="2"/>
      <c r="G658" s="2"/>
      <c r="H658" s="2"/>
      <c r="I658" s="2"/>
      <c r="J658" s="2"/>
      <c r="K658" s="2"/>
      <c r="L658" s="2"/>
      <c r="M658" s="2"/>
      <c r="N658" s="2"/>
      <c r="O658" s="2"/>
    </row>
    <row r="659" spans="3:15" s="307" customFormat="1" x14ac:dyDescent="0.25">
      <c r="C659" s="2"/>
      <c r="D659" s="2"/>
      <c r="E659" s="2"/>
      <c r="F659" s="2"/>
      <c r="G659" s="2"/>
      <c r="H659" s="2"/>
      <c r="I659" s="2"/>
      <c r="J659" s="2"/>
      <c r="K659" s="2"/>
      <c r="L659" s="2"/>
      <c r="M659" s="2"/>
      <c r="N659" s="2"/>
      <c r="O659" s="2"/>
    </row>
    <row r="660" spans="3:15" s="307" customFormat="1" x14ac:dyDescent="0.25">
      <c r="C660" s="2"/>
      <c r="D660" s="2"/>
      <c r="E660" s="2"/>
      <c r="F660" s="2"/>
      <c r="G660" s="2"/>
      <c r="H660" s="2"/>
      <c r="I660" s="2"/>
      <c r="J660" s="2"/>
      <c r="K660" s="2"/>
      <c r="L660" s="2"/>
      <c r="M660" s="2"/>
      <c r="N660" s="2"/>
      <c r="O660" s="2"/>
    </row>
    <row r="661" spans="3:15" s="307" customFormat="1" x14ac:dyDescent="0.25">
      <c r="C661" s="2"/>
      <c r="D661" s="2"/>
      <c r="E661" s="2"/>
      <c r="F661" s="2"/>
      <c r="G661" s="2"/>
      <c r="H661" s="2"/>
      <c r="I661" s="2"/>
      <c r="J661" s="2"/>
      <c r="K661" s="2"/>
      <c r="L661" s="2"/>
      <c r="M661" s="2"/>
      <c r="N661" s="2"/>
      <c r="O661" s="2"/>
    </row>
    <row r="662" spans="3:15" s="307" customFormat="1" x14ac:dyDescent="0.25">
      <c r="C662" s="2"/>
      <c r="D662" s="2"/>
      <c r="E662" s="2"/>
      <c r="F662" s="2"/>
      <c r="G662" s="2"/>
      <c r="H662" s="2"/>
      <c r="I662" s="2"/>
      <c r="J662" s="2"/>
      <c r="K662" s="2"/>
      <c r="L662" s="2"/>
      <c r="M662" s="2"/>
      <c r="N662" s="2"/>
      <c r="O662" s="2"/>
    </row>
    <row r="663" spans="3:15" s="307" customFormat="1" x14ac:dyDescent="0.25">
      <c r="C663" s="2"/>
      <c r="D663" s="2"/>
      <c r="E663" s="2"/>
      <c r="F663" s="2"/>
      <c r="G663" s="2"/>
      <c r="H663" s="2"/>
      <c r="I663" s="2"/>
      <c r="J663" s="2"/>
      <c r="K663" s="2"/>
      <c r="L663" s="2"/>
      <c r="M663" s="2"/>
      <c r="N663" s="2"/>
      <c r="O663" s="2"/>
    </row>
    <row r="664" spans="3:15" s="307" customFormat="1" x14ac:dyDescent="0.25">
      <c r="C664" s="2"/>
      <c r="D664" s="2"/>
      <c r="E664" s="2"/>
      <c r="F664" s="2"/>
      <c r="G664" s="2"/>
      <c r="H664" s="2"/>
      <c r="I664" s="2"/>
      <c r="J664" s="2"/>
      <c r="K664" s="2"/>
      <c r="L664" s="2"/>
      <c r="M664" s="2"/>
      <c r="N664" s="2"/>
      <c r="O664" s="2"/>
    </row>
    <row r="665" spans="3:15" s="307" customFormat="1" x14ac:dyDescent="0.25">
      <c r="C665" s="2"/>
      <c r="D665" s="2"/>
      <c r="E665" s="2"/>
      <c r="F665" s="2"/>
      <c r="G665" s="2"/>
      <c r="H665" s="2"/>
      <c r="I665" s="2"/>
      <c r="J665" s="2"/>
      <c r="K665" s="2"/>
      <c r="L665" s="2"/>
      <c r="M665" s="2"/>
      <c r="N665" s="2"/>
      <c r="O665" s="2"/>
    </row>
    <row r="666" spans="3:15" s="307" customFormat="1" x14ac:dyDescent="0.25">
      <c r="C666" s="2"/>
      <c r="D666" s="2"/>
      <c r="E666" s="2"/>
      <c r="F666" s="2"/>
      <c r="G666" s="2"/>
      <c r="H666" s="2"/>
      <c r="I666" s="2"/>
      <c r="J666" s="2"/>
      <c r="K666" s="2"/>
      <c r="L666" s="2"/>
      <c r="M666" s="2"/>
      <c r="N666" s="2"/>
      <c r="O666" s="2"/>
    </row>
    <row r="667" spans="3:15" s="307" customFormat="1" x14ac:dyDescent="0.25">
      <c r="C667" s="2"/>
      <c r="D667" s="2"/>
      <c r="E667" s="2"/>
      <c r="F667" s="2"/>
      <c r="G667" s="2"/>
      <c r="H667" s="2"/>
      <c r="I667" s="2"/>
      <c r="J667" s="2"/>
      <c r="K667" s="2"/>
      <c r="L667" s="2"/>
      <c r="M667" s="2"/>
      <c r="N667" s="2"/>
      <c r="O667" s="2"/>
    </row>
    <row r="668" spans="3:15" s="307" customFormat="1" x14ac:dyDescent="0.25">
      <c r="C668" s="2"/>
      <c r="D668" s="2"/>
      <c r="E668" s="2"/>
      <c r="F668" s="2"/>
      <c r="G668" s="2"/>
      <c r="H668" s="2"/>
      <c r="I668" s="2"/>
      <c r="J668" s="2"/>
      <c r="K668" s="2"/>
      <c r="L668" s="2"/>
      <c r="M668" s="2"/>
      <c r="N668" s="2"/>
      <c r="O668" s="2"/>
    </row>
    <row r="669" spans="3:15" s="307" customFormat="1" x14ac:dyDescent="0.25">
      <c r="C669" s="2"/>
      <c r="D669" s="2"/>
      <c r="E669" s="2"/>
      <c r="F669" s="2"/>
      <c r="G669" s="2"/>
      <c r="H669" s="2"/>
      <c r="I669" s="2"/>
      <c r="J669" s="2"/>
      <c r="K669" s="2"/>
      <c r="L669" s="2"/>
      <c r="M669" s="2"/>
      <c r="N669" s="2"/>
      <c r="O669" s="2"/>
    </row>
    <row r="670" spans="3:15" s="307" customFormat="1" x14ac:dyDescent="0.25">
      <c r="C670" s="2"/>
      <c r="D670" s="2"/>
      <c r="E670" s="2"/>
      <c r="F670" s="2"/>
      <c r="G670" s="2"/>
      <c r="H670" s="2"/>
      <c r="I670" s="2"/>
      <c r="J670" s="2"/>
      <c r="K670" s="2"/>
      <c r="L670" s="2"/>
      <c r="M670" s="2"/>
      <c r="N670" s="2"/>
      <c r="O670" s="2"/>
    </row>
    <row r="671" spans="3:15" s="307" customFormat="1" x14ac:dyDescent="0.25">
      <c r="C671" s="2"/>
      <c r="D671" s="2"/>
      <c r="E671" s="2"/>
      <c r="F671" s="2"/>
      <c r="G671" s="2"/>
      <c r="H671" s="2"/>
      <c r="I671" s="2"/>
      <c r="J671" s="2"/>
      <c r="K671" s="2"/>
      <c r="L671" s="2"/>
      <c r="M671" s="2"/>
      <c r="N671" s="2"/>
      <c r="O671" s="2"/>
    </row>
    <row r="672" spans="3:15" s="307" customFormat="1" x14ac:dyDescent="0.25">
      <c r="C672" s="2"/>
      <c r="D672" s="2"/>
      <c r="E672" s="2"/>
      <c r="F672" s="2"/>
      <c r="G672" s="2"/>
      <c r="H672" s="2"/>
      <c r="I672" s="2"/>
      <c r="J672" s="2"/>
      <c r="K672" s="2"/>
      <c r="L672" s="2"/>
      <c r="M672" s="2"/>
      <c r="N672" s="2"/>
      <c r="O672" s="2"/>
    </row>
    <row r="673" spans="3:15" s="307" customFormat="1" x14ac:dyDescent="0.25">
      <c r="C673" s="2"/>
      <c r="D673" s="2"/>
      <c r="E673" s="2"/>
      <c r="F673" s="2"/>
      <c r="G673" s="2"/>
      <c r="H673" s="2"/>
      <c r="I673" s="2"/>
      <c r="J673" s="2"/>
      <c r="K673" s="2"/>
      <c r="L673" s="2"/>
      <c r="M673" s="2"/>
      <c r="N673" s="2"/>
      <c r="O673" s="2"/>
    </row>
    <row r="674" spans="3:15" s="307" customFormat="1" x14ac:dyDescent="0.25">
      <c r="C674" s="2"/>
      <c r="D674" s="2"/>
      <c r="E674" s="2"/>
      <c r="F674" s="2"/>
      <c r="G674" s="2"/>
      <c r="H674" s="2"/>
      <c r="I674" s="2"/>
      <c r="J674" s="2"/>
      <c r="K674" s="2"/>
      <c r="L674" s="2"/>
      <c r="M674" s="2"/>
      <c r="N674" s="2"/>
      <c r="O674" s="2"/>
    </row>
    <row r="675" spans="3:15" s="307" customFormat="1" x14ac:dyDescent="0.25">
      <c r="C675" s="2"/>
      <c r="D675" s="2"/>
      <c r="E675" s="2"/>
      <c r="F675" s="2"/>
      <c r="G675" s="2"/>
      <c r="H675" s="2"/>
      <c r="I675" s="2"/>
      <c r="J675" s="2"/>
      <c r="K675" s="2"/>
      <c r="L675" s="2"/>
      <c r="M675" s="2"/>
      <c r="N675" s="2"/>
      <c r="O675" s="2"/>
    </row>
    <row r="676" spans="3:15" s="307" customFormat="1" x14ac:dyDescent="0.25">
      <c r="C676" s="2"/>
      <c r="D676" s="2"/>
      <c r="E676" s="2"/>
      <c r="F676" s="2"/>
      <c r="G676" s="2"/>
      <c r="H676" s="2"/>
      <c r="I676" s="2"/>
      <c r="J676" s="2"/>
      <c r="K676" s="2"/>
      <c r="L676" s="2"/>
      <c r="M676" s="2"/>
      <c r="N676" s="2"/>
      <c r="O676" s="2"/>
    </row>
    <row r="677" spans="3:15" s="307" customFormat="1" x14ac:dyDescent="0.25">
      <c r="C677" s="2"/>
      <c r="D677" s="2"/>
      <c r="E677" s="2"/>
      <c r="F677" s="2"/>
      <c r="G677" s="2"/>
      <c r="H677" s="2"/>
      <c r="I677" s="2"/>
      <c r="J677" s="2"/>
      <c r="K677" s="2"/>
      <c r="L677" s="2"/>
      <c r="M677" s="2"/>
      <c r="N677" s="2"/>
      <c r="O677" s="2"/>
    </row>
    <row r="678" spans="3:15" s="307" customFormat="1" x14ac:dyDescent="0.25">
      <c r="C678" s="2"/>
      <c r="D678" s="2"/>
      <c r="E678" s="2"/>
      <c r="F678" s="2"/>
      <c r="G678" s="2"/>
      <c r="H678" s="2"/>
      <c r="I678" s="2"/>
      <c r="J678" s="2"/>
      <c r="K678" s="2"/>
      <c r="L678" s="2"/>
      <c r="M678" s="2"/>
      <c r="N678" s="2"/>
      <c r="O678" s="2"/>
    </row>
    <row r="679" spans="3:15" s="307" customFormat="1" x14ac:dyDescent="0.25">
      <c r="C679" s="2"/>
      <c r="D679" s="2"/>
      <c r="E679" s="2"/>
      <c r="F679" s="2"/>
      <c r="G679" s="2"/>
      <c r="H679" s="2"/>
      <c r="I679" s="2"/>
      <c r="J679" s="2"/>
      <c r="K679" s="2"/>
      <c r="L679" s="2"/>
      <c r="M679" s="2"/>
      <c r="N679" s="2"/>
      <c r="O679" s="2"/>
    </row>
    <row r="680" spans="3:15" s="307" customFormat="1" x14ac:dyDescent="0.25">
      <c r="C680" s="2"/>
      <c r="D680" s="2"/>
      <c r="E680" s="2"/>
      <c r="F680" s="2"/>
      <c r="G680" s="2"/>
      <c r="H680" s="2"/>
      <c r="I680" s="2"/>
      <c r="J680" s="2"/>
      <c r="K680" s="2"/>
      <c r="L680" s="2"/>
      <c r="M680" s="2"/>
      <c r="N680" s="2"/>
      <c r="O680" s="2"/>
    </row>
    <row r="681" spans="3:15" s="307" customFormat="1" x14ac:dyDescent="0.25">
      <c r="C681" s="2"/>
      <c r="D681" s="2"/>
      <c r="E681" s="2"/>
      <c r="F681" s="2"/>
      <c r="G681" s="2"/>
      <c r="H681" s="2"/>
      <c r="I681" s="2"/>
      <c r="J681" s="2"/>
      <c r="K681" s="2"/>
      <c r="L681" s="2"/>
      <c r="M681" s="2"/>
      <c r="N681" s="2"/>
      <c r="O681" s="2"/>
    </row>
    <row r="682" spans="3:15" s="307" customFormat="1" x14ac:dyDescent="0.25">
      <c r="C682" s="2"/>
      <c r="D682" s="2"/>
      <c r="E682" s="2"/>
      <c r="F682" s="2"/>
      <c r="G682" s="2"/>
      <c r="H682" s="2"/>
      <c r="I682" s="2"/>
      <c r="J682" s="2"/>
      <c r="K682" s="2"/>
      <c r="L682" s="2"/>
      <c r="M682" s="2"/>
      <c r="N682" s="2"/>
      <c r="O682" s="2"/>
    </row>
    <row r="683" spans="3:15" s="307" customFormat="1" x14ac:dyDescent="0.25">
      <c r="C683" s="2"/>
      <c r="D683" s="2"/>
      <c r="E683" s="2"/>
      <c r="F683" s="2"/>
      <c r="G683" s="2"/>
      <c r="H683" s="2"/>
      <c r="I683" s="2"/>
      <c r="J683" s="2"/>
      <c r="K683" s="2"/>
      <c r="L683" s="2"/>
      <c r="M683" s="2"/>
      <c r="N683" s="2"/>
      <c r="O683" s="2"/>
    </row>
    <row r="684" spans="3:15" s="307" customFormat="1" x14ac:dyDescent="0.25">
      <c r="C684" s="2"/>
      <c r="D684" s="2"/>
      <c r="E684" s="2"/>
      <c r="F684" s="2"/>
      <c r="G684" s="2"/>
      <c r="H684" s="2"/>
      <c r="I684" s="2"/>
      <c r="J684" s="2"/>
      <c r="K684" s="2"/>
      <c r="L684" s="2"/>
      <c r="M684" s="2"/>
      <c r="N684" s="2"/>
      <c r="O684" s="2"/>
    </row>
    <row r="685" spans="3:15" s="307" customFormat="1" x14ac:dyDescent="0.25">
      <c r="C685" s="2"/>
      <c r="D685" s="2"/>
      <c r="E685" s="2"/>
      <c r="F685" s="2"/>
      <c r="G685" s="2"/>
      <c r="H685" s="2"/>
      <c r="I685" s="2"/>
      <c r="J685" s="2"/>
      <c r="K685" s="2"/>
      <c r="L685" s="2"/>
      <c r="M685" s="2"/>
      <c r="N685" s="2"/>
      <c r="O685" s="2"/>
    </row>
    <row r="686" spans="3:15" s="307" customFormat="1" x14ac:dyDescent="0.25">
      <c r="C686" s="2"/>
      <c r="D686" s="2"/>
      <c r="E686" s="2"/>
      <c r="F686" s="2"/>
      <c r="G686" s="2"/>
      <c r="H686" s="2"/>
      <c r="I686" s="2"/>
      <c r="J686" s="2"/>
      <c r="K686" s="2"/>
      <c r="L686" s="2"/>
      <c r="M686" s="2"/>
      <c r="N686" s="2"/>
      <c r="O686" s="2"/>
    </row>
    <row r="687" spans="3:15" s="307" customFormat="1" x14ac:dyDescent="0.25">
      <c r="C687" s="2"/>
      <c r="D687" s="2"/>
      <c r="E687" s="2"/>
      <c r="F687" s="2"/>
      <c r="G687" s="2"/>
      <c r="H687" s="2"/>
      <c r="I687" s="2"/>
      <c r="J687" s="2"/>
      <c r="K687" s="2"/>
      <c r="L687" s="2"/>
      <c r="M687" s="2"/>
      <c r="N687" s="2"/>
      <c r="O687" s="2"/>
    </row>
    <row r="688" spans="3:15" s="307" customFormat="1" x14ac:dyDescent="0.25">
      <c r="C688" s="2"/>
      <c r="D688" s="2"/>
      <c r="E688" s="2"/>
      <c r="F688" s="2"/>
      <c r="G688" s="2"/>
      <c r="H688" s="2"/>
      <c r="I688" s="2"/>
      <c r="J688" s="2"/>
      <c r="K688" s="2"/>
      <c r="L688" s="2"/>
      <c r="M688" s="2"/>
      <c r="N688" s="2"/>
      <c r="O688" s="2"/>
    </row>
    <row r="689" spans="3:15" s="307" customFormat="1" x14ac:dyDescent="0.25">
      <c r="C689" s="2"/>
      <c r="D689" s="2"/>
      <c r="E689" s="2"/>
      <c r="F689" s="2"/>
      <c r="G689" s="2"/>
      <c r="H689" s="2"/>
      <c r="I689" s="2"/>
      <c r="J689" s="2"/>
      <c r="K689" s="2"/>
      <c r="L689" s="2"/>
      <c r="M689" s="2"/>
      <c r="N689" s="2"/>
      <c r="O689" s="2"/>
    </row>
    <row r="690" spans="3:15" s="307" customFormat="1" x14ac:dyDescent="0.25">
      <c r="C690" s="2"/>
      <c r="D690" s="2"/>
      <c r="E690" s="2"/>
      <c r="F690" s="2"/>
      <c r="G690" s="2"/>
      <c r="H690" s="2"/>
      <c r="I690" s="2"/>
      <c r="J690" s="2"/>
      <c r="K690" s="2"/>
      <c r="L690" s="2"/>
      <c r="M690" s="2"/>
      <c r="N690" s="2"/>
      <c r="O690" s="2"/>
    </row>
    <row r="691" spans="3:15" s="307" customFormat="1" x14ac:dyDescent="0.25">
      <c r="C691" s="2"/>
      <c r="D691" s="2"/>
      <c r="E691" s="2"/>
      <c r="F691" s="2"/>
      <c r="G691" s="2"/>
      <c r="H691" s="2"/>
      <c r="I691" s="2"/>
      <c r="J691" s="2"/>
      <c r="K691" s="2"/>
      <c r="L691" s="2"/>
      <c r="M691" s="2"/>
      <c r="N691" s="2"/>
      <c r="O691" s="2"/>
    </row>
    <row r="692" spans="3:15" s="307" customFormat="1" x14ac:dyDescent="0.25">
      <c r="C692" s="2"/>
      <c r="D692" s="2"/>
      <c r="E692" s="2"/>
      <c r="F692" s="2"/>
      <c r="G692" s="2"/>
      <c r="H692" s="2"/>
      <c r="I692" s="2"/>
      <c r="J692" s="2"/>
      <c r="K692" s="2"/>
      <c r="L692" s="2"/>
      <c r="M692" s="2"/>
      <c r="N692" s="2"/>
      <c r="O692" s="2"/>
    </row>
    <row r="693" spans="3:15" s="307" customFormat="1" x14ac:dyDescent="0.25">
      <c r="C693" s="2"/>
      <c r="D693" s="2"/>
      <c r="E693" s="2"/>
      <c r="F693" s="2"/>
      <c r="G693" s="2"/>
      <c r="H693" s="2"/>
      <c r="I693" s="2"/>
      <c r="J693" s="2"/>
      <c r="K693" s="2"/>
      <c r="L693" s="2"/>
      <c r="M693" s="2"/>
      <c r="N693" s="2"/>
      <c r="O693" s="2"/>
    </row>
    <row r="694" spans="3:15" s="307" customFormat="1" x14ac:dyDescent="0.25">
      <c r="C694" s="2"/>
      <c r="D694" s="2"/>
      <c r="E694" s="2"/>
      <c r="F694" s="2"/>
      <c r="G694" s="2"/>
      <c r="H694" s="2"/>
      <c r="I694" s="2"/>
      <c r="J694" s="2"/>
      <c r="K694" s="2"/>
      <c r="L694" s="2"/>
      <c r="M694" s="2"/>
      <c r="N694" s="2"/>
      <c r="O694" s="2"/>
    </row>
    <row r="695" spans="3:15" s="307" customFormat="1" x14ac:dyDescent="0.25">
      <c r="C695" s="2"/>
      <c r="D695" s="2"/>
      <c r="E695" s="2"/>
      <c r="F695" s="2"/>
      <c r="G695" s="2"/>
      <c r="H695" s="2"/>
      <c r="I695" s="2"/>
      <c r="J695" s="2"/>
      <c r="K695" s="2"/>
      <c r="L695" s="2"/>
      <c r="M695" s="2"/>
      <c r="N695" s="2"/>
      <c r="O695" s="2"/>
    </row>
    <row r="696" spans="3:15" s="307" customFormat="1" x14ac:dyDescent="0.25">
      <c r="C696" s="2"/>
      <c r="D696" s="2"/>
      <c r="E696" s="2"/>
      <c r="F696" s="2"/>
      <c r="G696" s="2"/>
      <c r="H696" s="2"/>
      <c r="I696" s="2"/>
      <c r="J696" s="2"/>
      <c r="K696" s="2"/>
      <c r="L696" s="2"/>
      <c r="M696" s="2"/>
      <c r="N696" s="2"/>
      <c r="O696" s="2"/>
    </row>
    <row r="697" spans="3:15" s="307" customFormat="1" x14ac:dyDescent="0.25">
      <c r="C697" s="2"/>
      <c r="D697" s="2"/>
      <c r="E697" s="2"/>
      <c r="F697" s="2"/>
      <c r="G697" s="2"/>
      <c r="H697" s="2"/>
      <c r="I697" s="2"/>
      <c r="J697" s="2"/>
      <c r="K697" s="2"/>
      <c r="L697" s="2"/>
      <c r="M697" s="2"/>
      <c r="N697" s="2"/>
      <c r="O697" s="2"/>
    </row>
    <row r="698" spans="3:15" s="307" customFormat="1" x14ac:dyDescent="0.25">
      <c r="C698" s="2"/>
      <c r="D698" s="2"/>
      <c r="E698" s="2"/>
      <c r="F698" s="2"/>
      <c r="G698" s="2"/>
      <c r="H698" s="2"/>
      <c r="I698" s="2"/>
      <c r="J698" s="2"/>
      <c r="K698" s="2"/>
      <c r="L698" s="2"/>
      <c r="M698" s="2"/>
      <c r="N698" s="2"/>
      <c r="O698" s="2"/>
    </row>
    <row r="699" spans="3:15" s="307" customFormat="1" x14ac:dyDescent="0.25">
      <c r="C699" s="2"/>
      <c r="D699" s="2"/>
      <c r="E699" s="2"/>
      <c r="F699" s="2"/>
      <c r="G699" s="2"/>
      <c r="H699" s="2"/>
      <c r="I699" s="2"/>
      <c r="J699" s="2"/>
      <c r="K699" s="2"/>
      <c r="L699" s="2"/>
      <c r="M699" s="2"/>
      <c r="N699" s="2"/>
      <c r="O699" s="2"/>
    </row>
    <row r="700" spans="3:15" s="307" customFormat="1" x14ac:dyDescent="0.25">
      <c r="C700" s="2"/>
      <c r="D700" s="2"/>
      <c r="E700" s="2"/>
      <c r="F700" s="2"/>
      <c r="G700" s="2"/>
      <c r="H700" s="2"/>
      <c r="I700" s="2"/>
      <c r="J700" s="2"/>
      <c r="K700" s="2"/>
      <c r="L700" s="2"/>
      <c r="M700" s="2"/>
      <c r="N700" s="2"/>
      <c r="O700" s="2"/>
    </row>
    <row r="701" spans="3:15" s="307" customFormat="1" x14ac:dyDescent="0.25">
      <c r="C701" s="2"/>
      <c r="D701" s="2"/>
      <c r="E701" s="2"/>
      <c r="F701" s="2"/>
      <c r="G701" s="2"/>
      <c r="H701" s="2"/>
      <c r="I701" s="2"/>
      <c r="J701" s="2"/>
      <c r="K701" s="2"/>
      <c r="L701" s="2"/>
      <c r="M701" s="2"/>
      <c r="N701" s="2"/>
      <c r="O701" s="2"/>
    </row>
    <row r="702" spans="3:15" s="307" customFormat="1" x14ac:dyDescent="0.25">
      <c r="C702" s="2"/>
      <c r="D702" s="2"/>
      <c r="E702" s="2"/>
      <c r="F702" s="2"/>
      <c r="G702" s="2"/>
      <c r="H702" s="2"/>
      <c r="I702" s="2"/>
      <c r="J702" s="2"/>
      <c r="K702" s="2"/>
      <c r="L702" s="2"/>
      <c r="M702" s="2"/>
      <c r="N702" s="2"/>
      <c r="O702" s="2"/>
    </row>
    <row r="703" spans="3:15" s="307" customFormat="1" x14ac:dyDescent="0.25">
      <c r="C703" s="2"/>
      <c r="D703" s="2"/>
      <c r="E703" s="2"/>
      <c r="F703" s="2"/>
      <c r="G703" s="2"/>
      <c r="H703" s="2"/>
      <c r="I703" s="2"/>
      <c r="J703" s="2"/>
      <c r="K703" s="2"/>
      <c r="L703" s="2"/>
      <c r="M703" s="2"/>
      <c r="N703" s="2"/>
      <c r="O703" s="2"/>
    </row>
    <row r="704" spans="3:15" s="307" customFormat="1" x14ac:dyDescent="0.25">
      <c r="C704" s="2"/>
      <c r="D704" s="2"/>
      <c r="E704" s="2"/>
      <c r="F704" s="2"/>
      <c r="G704" s="2"/>
      <c r="H704" s="2"/>
      <c r="I704" s="2"/>
      <c r="J704" s="2"/>
      <c r="K704" s="2"/>
      <c r="L704" s="2"/>
      <c r="M704" s="2"/>
      <c r="N704" s="2"/>
      <c r="O704" s="2"/>
    </row>
    <row r="705" spans="3:15" s="307" customFormat="1" x14ac:dyDescent="0.25">
      <c r="C705" s="2"/>
      <c r="D705" s="2"/>
      <c r="E705" s="2"/>
      <c r="F705" s="2"/>
      <c r="G705" s="2"/>
      <c r="H705" s="2"/>
      <c r="I705" s="2"/>
      <c r="J705" s="2"/>
      <c r="K705" s="2"/>
      <c r="L705" s="2"/>
      <c r="M705" s="2"/>
      <c r="N705" s="2"/>
      <c r="O705" s="2"/>
    </row>
    <row r="706" spans="3:15" s="307" customFormat="1" x14ac:dyDescent="0.25">
      <c r="C706" s="2"/>
      <c r="D706" s="2"/>
      <c r="E706" s="2"/>
      <c r="F706" s="2"/>
      <c r="G706" s="2"/>
      <c r="H706" s="2"/>
      <c r="I706" s="2"/>
      <c r="J706" s="2"/>
      <c r="K706" s="2"/>
      <c r="L706" s="2"/>
      <c r="M706" s="2"/>
      <c r="N706" s="2"/>
      <c r="O706" s="2"/>
    </row>
    <row r="707" spans="3:15" s="307" customFormat="1" x14ac:dyDescent="0.25">
      <c r="C707" s="2"/>
      <c r="D707" s="2"/>
      <c r="E707" s="2"/>
      <c r="F707" s="2"/>
      <c r="G707" s="2"/>
      <c r="H707" s="2"/>
      <c r="I707" s="2"/>
      <c r="J707" s="2"/>
      <c r="K707" s="2"/>
      <c r="L707" s="2"/>
      <c r="M707" s="2"/>
      <c r="N707" s="2"/>
      <c r="O707" s="2"/>
    </row>
    <row r="708" spans="3:15" s="307" customFormat="1" x14ac:dyDescent="0.25">
      <c r="C708" s="2"/>
      <c r="D708" s="2"/>
      <c r="E708" s="2"/>
      <c r="F708" s="2"/>
      <c r="G708" s="2"/>
      <c r="H708" s="2"/>
      <c r="I708" s="2"/>
      <c r="J708" s="2"/>
      <c r="K708" s="2"/>
      <c r="L708" s="2"/>
      <c r="M708" s="2"/>
      <c r="N708" s="2"/>
      <c r="O708" s="2"/>
    </row>
    <row r="709" spans="3:15" s="307" customFormat="1" x14ac:dyDescent="0.25">
      <c r="C709" s="2"/>
      <c r="D709" s="2"/>
      <c r="E709" s="2"/>
      <c r="F709" s="2"/>
      <c r="G709" s="2"/>
      <c r="H709" s="2"/>
      <c r="I709" s="2"/>
      <c r="J709" s="2"/>
      <c r="K709" s="2"/>
      <c r="L709" s="2"/>
      <c r="M709" s="2"/>
      <c r="N709" s="2"/>
      <c r="O709" s="2"/>
    </row>
    <row r="710" spans="3:15" s="307" customFormat="1" x14ac:dyDescent="0.25">
      <c r="C710" s="2"/>
      <c r="D710" s="2"/>
      <c r="E710" s="2"/>
      <c r="F710" s="2"/>
      <c r="G710" s="2"/>
      <c r="H710" s="2"/>
      <c r="I710" s="2"/>
      <c r="J710" s="2"/>
      <c r="K710" s="2"/>
      <c r="L710" s="2"/>
      <c r="M710" s="2"/>
      <c r="N710" s="2"/>
      <c r="O710" s="2"/>
    </row>
    <row r="711" spans="3:15" s="307" customFormat="1" x14ac:dyDescent="0.25">
      <c r="C711" s="2"/>
      <c r="D711" s="2"/>
      <c r="E711" s="2"/>
      <c r="F711" s="2"/>
      <c r="G711" s="2"/>
      <c r="H711" s="2"/>
      <c r="I711" s="2"/>
      <c r="J711" s="2"/>
      <c r="K711" s="2"/>
      <c r="L711" s="2"/>
      <c r="M711" s="2"/>
      <c r="N711" s="2"/>
      <c r="O711" s="2"/>
    </row>
    <row r="712" spans="3:15" s="307" customFormat="1" x14ac:dyDescent="0.25">
      <c r="C712" s="2"/>
      <c r="D712" s="2"/>
      <c r="E712" s="2"/>
      <c r="F712" s="2"/>
      <c r="G712" s="2"/>
      <c r="H712" s="2"/>
      <c r="I712" s="2"/>
      <c r="J712" s="2"/>
      <c r="K712" s="2"/>
      <c r="L712" s="2"/>
      <c r="M712" s="2"/>
      <c r="N712" s="2"/>
      <c r="O712" s="2"/>
    </row>
    <row r="713" spans="3:15" s="307" customFormat="1" x14ac:dyDescent="0.25">
      <c r="C713" s="2"/>
      <c r="D713" s="2"/>
      <c r="E713" s="2"/>
      <c r="F713" s="2"/>
      <c r="G713" s="2"/>
      <c r="H713" s="2"/>
      <c r="I713" s="2"/>
      <c r="J713" s="2"/>
      <c r="K713" s="2"/>
      <c r="L713" s="2"/>
      <c r="M713" s="2"/>
      <c r="N713" s="2"/>
      <c r="O713" s="2"/>
    </row>
    <row r="714" spans="3:15" s="307" customFormat="1" x14ac:dyDescent="0.25">
      <c r="C714" s="2"/>
      <c r="D714" s="2"/>
      <c r="E714" s="2"/>
      <c r="F714" s="2"/>
      <c r="G714" s="2"/>
      <c r="H714" s="2"/>
      <c r="I714" s="2"/>
      <c r="J714" s="2"/>
      <c r="K714" s="2"/>
      <c r="L714" s="2"/>
      <c r="M714" s="2"/>
      <c r="N714" s="2"/>
      <c r="O714" s="2"/>
    </row>
    <row r="715" spans="3:15" s="307" customFormat="1" x14ac:dyDescent="0.25">
      <c r="C715" s="2"/>
      <c r="D715" s="2"/>
      <c r="E715" s="2"/>
      <c r="F715" s="2"/>
      <c r="G715" s="2"/>
      <c r="H715" s="2"/>
      <c r="I715" s="2"/>
      <c r="J715" s="2"/>
      <c r="K715" s="2"/>
      <c r="L715" s="2"/>
      <c r="M715" s="2"/>
      <c r="N715" s="2"/>
      <c r="O715" s="2"/>
    </row>
    <row r="716" spans="3:15" s="307" customFormat="1" x14ac:dyDescent="0.25">
      <c r="C716" s="2"/>
      <c r="D716" s="2"/>
      <c r="E716" s="2"/>
      <c r="F716" s="2"/>
      <c r="G716" s="2"/>
      <c r="H716" s="2"/>
      <c r="I716" s="2"/>
      <c r="J716" s="2"/>
      <c r="K716" s="2"/>
      <c r="L716" s="2"/>
      <c r="M716" s="2"/>
      <c r="N716" s="2"/>
      <c r="O716" s="2"/>
    </row>
    <row r="717" spans="3:15" s="307" customFormat="1" x14ac:dyDescent="0.25">
      <c r="C717" s="2"/>
      <c r="D717" s="2"/>
      <c r="E717" s="2"/>
      <c r="F717" s="2"/>
      <c r="G717" s="2"/>
      <c r="H717" s="2"/>
      <c r="I717" s="2"/>
      <c r="J717" s="2"/>
      <c r="K717" s="2"/>
      <c r="L717" s="2"/>
      <c r="M717" s="2"/>
      <c r="N717" s="2"/>
      <c r="O717" s="2"/>
    </row>
    <row r="718" spans="3:15" s="307" customFormat="1" x14ac:dyDescent="0.25">
      <c r="C718" s="2"/>
      <c r="D718" s="2"/>
      <c r="E718" s="2"/>
      <c r="F718" s="2"/>
      <c r="G718" s="2"/>
      <c r="H718" s="2"/>
      <c r="I718" s="2"/>
      <c r="J718" s="2"/>
      <c r="K718" s="2"/>
      <c r="L718" s="2"/>
      <c r="M718" s="2"/>
      <c r="N718" s="2"/>
      <c r="O718" s="2"/>
    </row>
    <row r="719" spans="3:15" s="307" customFormat="1" x14ac:dyDescent="0.25">
      <c r="C719" s="2"/>
      <c r="D719" s="2"/>
      <c r="E719" s="2"/>
      <c r="F719" s="2"/>
      <c r="G719" s="2"/>
      <c r="H719" s="2"/>
      <c r="I719" s="2"/>
      <c r="J719" s="2"/>
      <c r="K719" s="2"/>
      <c r="L719" s="2"/>
      <c r="M719" s="2"/>
      <c r="N719" s="2"/>
      <c r="O719" s="2"/>
    </row>
    <row r="720" spans="3:15" s="307" customFormat="1" x14ac:dyDescent="0.25">
      <c r="C720" s="2"/>
      <c r="D720" s="2"/>
      <c r="E720" s="2"/>
      <c r="F720" s="2"/>
      <c r="G720" s="2"/>
      <c r="H720" s="2"/>
      <c r="I720" s="2"/>
      <c r="J720" s="2"/>
      <c r="K720" s="2"/>
      <c r="L720" s="2"/>
      <c r="M720" s="2"/>
      <c r="N720" s="2"/>
      <c r="O720" s="2"/>
    </row>
    <row r="721" spans="3:15" s="307" customFormat="1" x14ac:dyDescent="0.25">
      <c r="C721" s="2"/>
      <c r="D721" s="2"/>
      <c r="E721" s="2"/>
      <c r="F721" s="2"/>
      <c r="G721" s="2"/>
      <c r="H721" s="2"/>
      <c r="I721" s="2"/>
      <c r="J721" s="2"/>
      <c r="K721" s="2"/>
      <c r="L721" s="2"/>
      <c r="M721" s="2"/>
      <c r="N721" s="2"/>
      <c r="O721" s="2"/>
    </row>
    <row r="722" spans="3:15" s="307" customFormat="1" x14ac:dyDescent="0.25">
      <c r="C722" s="2"/>
      <c r="D722" s="2"/>
      <c r="E722" s="2"/>
      <c r="F722" s="2"/>
      <c r="G722" s="2"/>
      <c r="H722" s="2"/>
      <c r="I722" s="2"/>
      <c r="J722" s="2"/>
      <c r="K722" s="2"/>
      <c r="L722" s="2"/>
      <c r="M722" s="2"/>
      <c r="N722" s="2"/>
      <c r="O722" s="2"/>
    </row>
    <row r="723" spans="3:15" s="307" customFormat="1" x14ac:dyDescent="0.25">
      <c r="C723" s="2"/>
      <c r="D723" s="2"/>
      <c r="E723" s="2"/>
      <c r="F723" s="2"/>
      <c r="G723" s="2"/>
      <c r="H723" s="2"/>
      <c r="I723" s="2"/>
      <c r="J723" s="2"/>
      <c r="K723" s="2"/>
      <c r="L723" s="2"/>
      <c r="M723" s="2"/>
      <c r="N723" s="2"/>
      <c r="O723" s="2"/>
    </row>
    <row r="724" spans="3:15" s="307" customFormat="1" x14ac:dyDescent="0.25">
      <c r="C724" s="2"/>
      <c r="D724" s="2"/>
      <c r="E724" s="2"/>
      <c r="F724" s="2"/>
      <c r="G724" s="2"/>
      <c r="H724" s="2"/>
      <c r="I724" s="2"/>
      <c r="J724" s="2"/>
      <c r="K724" s="2"/>
      <c r="L724" s="2"/>
      <c r="M724" s="2"/>
      <c r="N724" s="2"/>
      <c r="O724" s="2"/>
    </row>
    <row r="725" spans="3:15" s="307" customFormat="1" x14ac:dyDescent="0.25">
      <c r="C725" s="2"/>
      <c r="D725" s="2"/>
      <c r="E725" s="2"/>
      <c r="F725" s="2"/>
      <c r="G725" s="2"/>
      <c r="H725" s="2"/>
      <c r="I725" s="2"/>
      <c r="J725" s="2"/>
      <c r="K725" s="2"/>
      <c r="L725" s="2"/>
      <c r="M725" s="2"/>
      <c r="N725" s="2"/>
      <c r="O725" s="2"/>
    </row>
    <row r="726" spans="3:15" s="307" customFormat="1" x14ac:dyDescent="0.25">
      <c r="C726" s="2"/>
      <c r="D726" s="2"/>
      <c r="E726" s="2"/>
      <c r="F726" s="2"/>
      <c r="G726" s="2"/>
      <c r="H726" s="2"/>
      <c r="I726" s="2"/>
      <c r="J726" s="2"/>
      <c r="K726" s="2"/>
      <c r="L726" s="2"/>
      <c r="M726" s="2"/>
      <c r="N726" s="2"/>
      <c r="O726" s="2"/>
    </row>
    <row r="727" spans="3:15" s="307" customFormat="1" x14ac:dyDescent="0.25">
      <c r="C727" s="2"/>
      <c r="D727" s="2"/>
      <c r="E727" s="2"/>
      <c r="F727" s="2"/>
      <c r="G727" s="2"/>
      <c r="H727" s="2"/>
      <c r="I727" s="2"/>
      <c r="J727" s="2"/>
      <c r="K727" s="2"/>
      <c r="L727" s="2"/>
      <c r="M727" s="2"/>
      <c r="N727" s="2"/>
      <c r="O727" s="2"/>
    </row>
    <row r="728" spans="3:15" s="307" customFormat="1" x14ac:dyDescent="0.25">
      <c r="C728" s="2"/>
      <c r="D728" s="2"/>
      <c r="E728" s="2"/>
      <c r="F728" s="2"/>
      <c r="G728" s="2"/>
      <c r="H728" s="2"/>
      <c r="I728" s="2"/>
      <c r="J728" s="2"/>
      <c r="K728" s="2"/>
      <c r="L728" s="2"/>
      <c r="M728" s="2"/>
      <c r="N728" s="2"/>
      <c r="O728" s="2"/>
    </row>
    <row r="729" spans="3:15" s="307" customFormat="1" x14ac:dyDescent="0.25">
      <c r="C729" s="2"/>
      <c r="D729" s="2"/>
      <c r="E729" s="2"/>
      <c r="F729" s="2"/>
      <c r="G729" s="2"/>
      <c r="H729" s="2"/>
      <c r="I729" s="2"/>
      <c r="J729" s="2"/>
      <c r="K729" s="2"/>
      <c r="L729" s="2"/>
      <c r="M729" s="2"/>
      <c r="N729" s="2"/>
      <c r="O729" s="2"/>
    </row>
    <row r="730" spans="3:15" s="307" customFormat="1" x14ac:dyDescent="0.25">
      <c r="C730" s="2"/>
      <c r="D730" s="2"/>
      <c r="E730" s="2"/>
      <c r="F730" s="2"/>
      <c r="G730" s="2"/>
      <c r="H730" s="2"/>
      <c r="I730" s="2"/>
      <c r="J730" s="2"/>
      <c r="K730" s="2"/>
      <c r="L730" s="2"/>
      <c r="M730" s="2"/>
      <c r="N730" s="2"/>
      <c r="O730" s="2"/>
    </row>
    <row r="731" spans="3:15" s="307" customFormat="1" x14ac:dyDescent="0.25">
      <c r="C731" s="2"/>
      <c r="D731" s="2"/>
      <c r="E731" s="2"/>
      <c r="F731" s="2"/>
      <c r="G731" s="2"/>
      <c r="H731" s="2"/>
      <c r="I731" s="2"/>
      <c r="J731" s="2"/>
      <c r="K731" s="2"/>
      <c r="L731" s="2"/>
      <c r="M731" s="2"/>
      <c r="N731" s="2"/>
      <c r="O731" s="2"/>
    </row>
    <row r="732" spans="3:15" s="307" customFormat="1" x14ac:dyDescent="0.25">
      <c r="C732" s="2"/>
      <c r="D732" s="2"/>
      <c r="E732" s="2"/>
      <c r="F732" s="2"/>
      <c r="G732" s="2"/>
      <c r="H732" s="2"/>
      <c r="I732" s="2"/>
      <c r="J732" s="2"/>
      <c r="K732" s="2"/>
      <c r="L732" s="2"/>
      <c r="M732" s="2"/>
      <c r="N732" s="2"/>
      <c r="O732" s="2"/>
    </row>
    <row r="733" spans="3:15" s="307" customFormat="1" x14ac:dyDescent="0.25">
      <c r="C733" s="2"/>
      <c r="D733" s="2"/>
      <c r="E733" s="2"/>
      <c r="F733" s="2"/>
      <c r="G733" s="2"/>
      <c r="H733" s="2"/>
      <c r="I733" s="2"/>
      <c r="J733" s="2"/>
      <c r="K733" s="2"/>
      <c r="L733" s="2"/>
      <c r="M733" s="2"/>
      <c r="N733" s="2"/>
      <c r="O733" s="2"/>
    </row>
    <row r="734" spans="3:15" s="307" customFormat="1" x14ac:dyDescent="0.25">
      <c r="C734" s="2"/>
      <c r="D734" s="2"/>
      <c r="E734" s="2"/>
      <c r="F734" s="2"/>
      <c r="G734" s="2"/>
      <c r="H734" s="2"/>
      <c r="I734" s="2"/>
      <c r="J734" s="2"/>
      <c r="K734" s="2"/>
      <c r="L734" s="2"/>
      <c r="M734" s="2"/>
      <c r="N734" s="2"/>
      <c r="O734" s="2"/>
    </row>
    <row r="735" spans="3:15" s="307" customFormat="1" x14ac:dyDescent="0.25">
      <c r="C735" s="2"/>
      <c r="D735" s="2"/>
      <c r="E735" s="2"/>
      <c r="F735" s="2"/>
      <c r="G735" s="2"/>
      <c r="H735" s="2"/>
      <c r="I735" s="2"/>
      <c r="J735" s="2"/>
      <c r="K735" s="2"/>
      <c r="L735" s="2"/>
      <c r="M735" s="2"/>
      <c r="N735" s="2"/>
      <c r="O735" s="2"/>
    </row>
    <row r="736" spans="3:15" s="307" customFormat="1" x14ac:dyDescent="0.25">
      <c r="C736" s="2"/>
      <c r="D736" s="2"/>
      <c r="E736" s="2"/>
      <c r="F736" s="2"/>
      <c r="G736" s="2"/>
      <c r="H736" s="2"/>
      <c r="I736" s="2"/>
      <c r="J736" s="2"/>
      <c r="K736" s="2"/>
      <c r="L736" s="2"/>
      <c r="M736" s="2"/>
      <c r="N736" s="2"/>
      <c r="O736" s="2"/>
    </row>
    <row r="737" spans="3:15" s="307" customFormat="1" x14ac:dyDescent="0.25">
      <c r="C737" s="2"/>
      <c r="D737" s="2"/>
      <c r="E737" s="2"/>
      <c r="F737" s="2"/>
      <c r="G737" s="2"/>
      <c r="H737" s="2"/>
      <c r="I737" s="2"/>
      <c r="J737" s="2"/>
      <c r="K737" s="2"/>
      <c r="L737" s="2"/>
      <c r="M737" s="2"/>
      <c r="N737" s="2"/>
      <c r="O737" s="2"/>
    </row>
    <row r="738" spans="3:15" s="307" customFormat="1" x14ac:dyDescent="0.25">
      <c r="C738" s="2"/>
      <c r="D738" s="2"/>
      <c r="E738" s="2"/>
      <c r="F738" s="2"/>
      <c r="G738" s="2"/>
      <c r="H738" s="2"/>
      <c r="I738" s="2"/>
      <c r="J738" s="2"/>
      <c r="K738" s="2"/>
      <c r="L738" s="2"/>
      <c r="M738" s="2"/>
      <c r="N738" s="2"/>
      <c r="O738" s="2"/>
    </row>
    <row r="739" spans="3:15" s="307" customFormat="1" x14ac:dyDescent="0.25">
      <c r="C739" s="2"/>
      <c r="D739" s="2"/>
      <c r="E739" s="2"/>
      <c r="F739" s="2"/>
      <c r="G739" s="2"/>
      <c r="H739" s="2"/>
      <c r="I739" s="2"/>
      <c r="J739" s="2"/>
      <c r="K739" s="2"/>
      <c r="L739" s="2"/>
      <c r="M739" s="2"/>
      <c r="N739" s="2"/>
      <c r="O739" s="2"/>
    </row>
    <row r="740" spans="3:15" s="307" customFormat="1" x14ac:dyDescent="0.25">
      <c r="C740" s="2"/>
      <c r="D740" s="2"/>
      <c r="E740" s="2"/>
      <c r="F740" s="2"/>
      <c r="G740" s="2"/>
      <c r="H740" s="2"/>
      <c r="I740" s="2"/>
      <c r="J740" s="2"/>
      <c r="K740" s="2"/>
      <c r="L740" s="2"/>
      <c r="M740" s="2"/>
      <c r="N740" s="2"/>
      <c r="O740" s="2"/>
    </row>
    <row r="741" spans="3:15" s="307" customFormat="1" x14ac:dyDescent="0.25">
      <c r="C741" s="2"/>
      <c r="D741" s="2"/>
      <c r="E741" s="2"/>
      <c r="F741" s="2"/>
      <c r="G741" s="2"/>
      <c r="H741" s="2"/>
      <c r="I741" s="2"/>
      <c r="J741" s="2"/>
      <c r="K741" s="2"/>
      <c r="L741" s="2"/>
      <c r="M741" s="2"/>
      <c r="N741" s="2"/>
      <c r="O741" s="2"/>
    </row>
    <row r="742" spans="3:15" s="307" customFormat="1" x14ac:dyDescent="0.25">
      <c r="C742" s="2"/>
      <c r="D742" s="2"/>
      <c r="E742" s="2"/>
      <c r="F742" s="2"/>
      <c r="G742" s="2"/>
      <c r="H742" s="2"/>
      <c r="I742" s="2"/>
      <c r="J742" s="2"/>
      <c r="K742" s="2"/>
      <c r="L742" s="2"/>
      <c r="M742" s="2"/>
      <c r="N742" s="2"/>
      <c r="O742" s="2"/>
    </row>
    <row r="743" spans="3:15" s="307" customFormat="1" x14ac:dyDescent="0.25">
      <c r="C743" s="2"/>
      <c r="D743" s="2"/>
      <c r="E743" s="2"/>
      <c r="F743" s="2"/>
      <c r="G743" s="2"/>
      <c r="H743" s="2"/>
      <c r="I743" s="2"/>
      <c r="J743" s="2"/>
      <c r="K743" s="2"/>
      <c r="L743" s="2"/>
      <c r="M743" s="2"/>
      <c r="N743" s="2"/>
      <c r="O743" s="2"/>
    </row>
    <row r="744" spans="3:15" s="307" customFormat="1" x14ac:dyDescent="0.25">
      <c r="C744" s="2"/>
      <c r="D744" s="2"/>
      <c r="E744" s="2"/>
      <c r="F744" s="2"/>
      <c r="G744" s="2"/>
      <c r="H744" s="2"/>
      <c r="I744" s="2"/>
      <c r="J744" s="2"/>
      <c r="K744" s="2"/>
      <c r="L744" s="2"/>
      <c r="M744" s="2"/>
      <c r="N744" s="2"/>
      <c r="O744" s="2"/>
    </row>
    <row r="745" spans="3:15" s="307" customFormat="1" x14ac:dyDescent="0.25">
      <c r="C745" s="2"/>
      <c r="D745" s="2"/>
      <c r="E745" s="2"/>
      <c r="F745" s="2"/>
      <c r="G745" s="2"/>
      <c r="H745" s="2"/>
      <c r="I745" s="2"/>
      <c r="J745" s="2"/>
      <c r="K745" s="2"/>
      <c r="L745" s="2"/>
      <c r="M745" s="2"/>
      <c r="N745" s="2"/>
      <c r="O745" s="2"/>
    </row>
    <row r="746" spans="3:15" s="307" customFormat="1" x14ac:dyDescent="0.25">
      <c r="C746" s="2"/>
      <c r="D746" s="2"/>
      <c r="E746" s="2"/>
      <c r="F746" s="2"/>
      <c r="G746" s="2"/>
      <c r="H746" s="2"/>
      <c r="I746" s="2"/>
      <c r="J746" s="2"/>
      <c r="K746" s="2"/>
      <c r="L746" s="2"/>
      <c r="M746" s="2"/>
      <c r="N746" s="2"/>
      <c r="O746" s="2"/>
    </row>
    <row r="747" spans="3:15" s="307" customFormat="1" x14ac:dyDescent="0.25">
      <c r="C747" s="2"/>
      <c r="D747" s="2"/>
      <c r="E747" s="2"/>
      <c r="F747" s="2"/>
      <c r="G747" s="2"/>
      <c r="H747" s="2"/>
      <c r="I747" s="2"/>
      <c r="J747" s="2"/>
      <c r="K747" s="2"/>
      <c r="L747" s="2"/>
      <c r="M747" s="2"/>
      <c r="N747" s="2"/>
      <c r="O747" s="2"/>
    </row>
    <row r="748" spans="3:15" s="307" customFormat="1" x14ac:dyDescent="0.25">
      <c r="C748" s="2"/>
      <c r="D748" s="2"/>
      <c r="E748" s="2"/>
      <c r="F748" s="2"/>
      <c r="G748" s="2"/>
      <c r="H748" s="2"/>
      <c r="I748" s="2"/>
      <c r="J748" s="2"/>
      <c r="K748" s="2"/>
      <c r="L748" s="2"/>
      <c r="M748" s="2"/>
      <c r="N748" s="2"/>
      <c r="O748" s="2"/>
    </row>
    <row r="749" spans="3:15" s="307" customFormat="1" x14ac:dyDescent="0.25">
      <c r="C749" s="2"/>
      <c r="D749" s="2"/>
      <c r="E749" s="2"/>
      <c r="F749" s="2"/>
      <c r="G749" s="2"/>
      <c r="H749" s="2"/>
      <c r="I749" s="2"/>
      <c r="J749" s="2"/>
      <c r="K749" s="2"/>
      <c r="L749" s="2"/>
      <c r="M749" s="2"/>
      <c r="N749" s="2"/>
      <c r="O749" s="2"/>
    </row>
    <row r="750" spans="3:15" s="307" customFormat="1" x14ac:dyDescent="0.25">
      <c r="C750" s="2"/>
      <c r="D750" s="2"/>
      <c r="E750" s="2"/>
      <c r="F750" s="2"/>
      <c r="G750" s="2"/>
      <c r="H750" s="2"/>
      <c r="I750" s="2"/>
      <c r="J750" s="2"/>
      <c r="K750" s="2"/>
      <c r="L750" s="2"/>
      <c r="M750" s="2"/>
      <c r="N750" s="2"/>
      <c r="O750" s="2"/>
    </row>
    <row r="751" spans="3:15" s="307" customFormat="1" x14ac:dyDescent="0.25">
      <c r="C751" s="2"/>
      <c r="D751" s="2"/>
      <c r="E751" s="2"/>
      <c r="F751" s="2"/>
      <c r="G751" s="2"/>
      <c r="H751" s="2"/>
      <c r="I751" s="2"/>
      <c r="J751" s="2"/>
      <c r="K751" s="2"/>
      <c r="L751" s="2"/>
      <c r="M751" s="2"/>
      <c r="N751" s="2"/>
      <c r="O751" s="2"/>
    </row>
    <row r="752" spans="3:15" s="307" customFormat="1" x14ac:dyDescent="0.25">
      <c r="C752" s="2"/>
      <c r="D752" s="2"/>
      <c r="E752" s="2"/>
      <c r="F752" s="2"/>
      <c r="G752" s="2"/>
      <c r="H752" s="2"/>
      <c r="I752" s="2"/>
      <c r="J752" s="2"/>
      <c r="K752" s="2"/>
      <c r="L752" s="2"/>
      <c r="M752" s="2"/>
      <c r="N752" s="2"/>
      <c r="O752" s="2"/>
    </row>
    <row r="753" spans="3:15" s="307" customFormat="1" x14ac:dyDescent="0.25">
      <c r="C753" s="2"/>
      <c r="D753" s="2"/>
      <c r="E753" s="2"/>
      <c r="F753" s="2"/>
      <c r="G753" s="2"/>
      <c r="H753" s="2"/>
      <c r="I753" s="2"/>
      <c r="J753" s="2"/>
      <c r="K753" s="2"/>
      <c r="L753" s="2"/>
      <c r="M753" s="2"/>
      <c r="N753" s="2"/>
      <c r="O753" s="2"/>
    </row>
    <row r="754" spans="3:15" s="307" customFormat="1" x14ac:dyDescent="0.25">
      <c r="C754" s="2"/>
      <c r="D754" s="2"/>
      <c r="E754" s="2"/>
      <c r="F754" s="2"/>
      <c r="G754" s="2"/>
      <c r="H754" s="2"/>
      <c r="I754" s="2"/>
      <c r="J754" s="2"/>
      <c r="K754" s="2"/>
      <c r="L754" s="2"/>
      <c r="M754" s="2"/>
      <c r="N754" s="2"/>
      <c r="O754" s="2"/>
    </row>
    <row r="755" spans="3:15" s="307" customFormat="1" x14ac:dyDescent="0.25">
      <c r="C755" s="2"/>
      <c r="D755" s="2"/>
      <c r="E755" s="2"/>
      <c r="F755" s="2"/>
      <c r="G755" s="2"/>
      <c r="H755" s="2"/>
      <c r="I755" s="2"/>
      <c r="J755" s="2"/>
      <c r="K755" s="2"/>
      <c r="L755" s="2"/>
      <c r="M755" s="2"/>
      <c r="N755" s="2"/>
      <c r="O755" s="2"/>
    </row>
    <row r="756" spans="3:15" s="307" customFormat="1" x14ac:dyDescent="0.25">
      <c r="C756" s="2"/>
      <c r="D756" s="2"/>
      <c r="E756" s="2"/>
      <c r="F756" s="2"/>
      <c r="G756" s="2"/>
      <c r="H756" s="2"/>
      <c r="I756" s="2"/>
      <c r="J756" s="2"/>
      <c r="K756" s="2"/>
      <c r="L756" s="2"/>
      <c r="M756" s="2"/>
      <c r="N756" s="2"/>
      <c r="O756" s="2"/>
    </row>
    <row r="757" spans="3:15" s="307" customFormat="1" x14ac:dyDescent="0.25">
      <c r="C757" s="2"/>
      <c r="D757" s="2"/>
      <c r="E757" s="2"/>
      <c r="F757" s="2"/>
      <c r="G757" s="2"/>
      <c r="H757" s="2"/>
      <c r="I757" s="2"/>
      <c r="J757" s="2"/>
      <c r="K757" s="2"/>
      <c r="L757" s="2"/>
      <c r="M757" s="2"/>
      <c r="N757" s="2"/>
      <c r="O757" s="2"/>
    </row>
    <row r="758" spans="3:15" s="307" customFormat="1" x14ac:dyDescent="0.25">
      <c r="C758" s="2"/>
      <c r="D758" s="2"/>
      <c r="E758" s="2"/>
      <c r="F758" s="2"/>
      <c r="G758" s="2"/>
      <c r="H758" s="2"/>
      <c r="I758" s="2"/>
      <c r="J758" s="2"/>
      <c r="K758" s="2"/>
      <c r="L758" s="2"/>
      <c r="M758" s="2"/>
      <c r="N758" s="2"/>
      <c r="O758" s="2"/>
    </row>
    <row r="759" spans="3:15" s="307" customFormat="1" x14ac:dyDescent="0.25">
      <c r="C759" s="2"/>
      <c r="D759" s="2"/>
      <c r="E759" s="2"/>
      <c r="F759" s="2"/>
      <c r="G759" s="2"/>
      <c r="H759" s="2"/>
      <c r="I759" s="2"/>
      <c r="J759" s="2"/>
      <c r="K759" s="2"/>
      <c r="L759" s="2"/>
      <c r="M759" s="2"/>
      <c r="N759" s="2"/>
      <c r="O759" s="2"/>
    </row>
    <row r="760" spans="3:15" s="307" customFormat="1" x14ac:dyDescent="0.25">
      <c r="C760" s="2"/>
      <c r="D760" s="2"/>
      <c r="E760" s="2"/>
      <c r="F760" s="2"/>
      <c r="G760" s="2"/>
      <c r="H760" s="2"/>
      <c r="I760" s="2"/>
      <c r="J760" s="2"/>
      <c r="K760" s="2"/>
      <c r="L760" s="2"/>
      <c r="M760" s="2"/>
      <c r="N760" s="2"/>
      <c r="O760" s="2"/>
    </row>
    <row r="761" spans="3:15" s="307" customFormat="1" x14ac:dyDescent="0.25">
      <c r="C761" s="2"/>
      <c r="D761" s="2"/>
      <c r="E761" s="2"/>
      <c r="F761" s="2"/>
      <c r="G761" s="2"/>
      <c r="H761" s="2"/>
      <c r="I761" s="2"/>
      <c r="J761" s="2"/>
      <c r="K761" s="2"/>
      <c r="L761" s="2"/>
      <c r="M761" s="2"/>
      <c r="N761" s="2"/>
      <c r="O761" s="2"/>
    </row>
    <row r="762" spans="3:15" s="307" customFormat="1" x14ac:dyDescent="0.25">
      <c r="C762" s="2"/>
      <c r="D762" s="2"/>
      <c r="E762" s="2"/>
      <c r="F762" s="2"/>
      <c r="G762" s="2"/>
      <c r="H762" s="2"/>
      <c r="I762" s="2"/>
      <c r="J762" s="2"/>
      <c r="K762" s="2"/>
      <c r="L762" s="2"/>
      <c r="M762" s="2"/>
      <c r="N762" s="2"/>
      <c r="O762" s="2"/>
    </row>
    <row r="763" spans="3:15" s="307" customFormat="1" x14ac:dyDescent="0.25">
      <c r="C763" s="2"/>
      <c r="D763" s="2"/>
      <c r="E763" s="2"/>
      <c r="F763" s="2"/>
      <c r="G763" s="2"/>
      <c r="H763" s="2"/>
      <c r="I763" s="2"/>
      <c r="J763" s="2"/>
      <c r="K763" s="2"/>
      <c r="L763" s="2"/>
      <c r="M763" s="2"/>
      <c r="N763" s="2"/>
      <c r="O763" s="2"/>
    </row>
    <row r="764" spans="3:15" s="307" customFormat="1" x14ac:dyDescent="0.25">
      <c r="C764" s="2"/>
      <c r="D764" s="2"/>
      <c r="E764" s="2"/>
      <c r="F764" s="2"/>
      <c r="G764" s="2"/>
      <c r="H764" s="2"/>
      <c r="I764" s="2"/>
      <c r="J764" s="2"/>
      <c r="K764" s="2"/>
      <c r="L764" s="2"/>
      <c r="M764" s="2"/>
      <c r="N764" s="2"/>
      <c r="O764" s="2"/>
    </row>
    <row r="765" spans="3:15" s="307" customFormat="1" x14ac:dyDescent="0.25">
      <c r="C765" s="2"/>
      <c r="D765" s="2"/>
      <c r="E765" s="2"/>
      <c r="F765" s="2"/>
      <c r="G765" s="2"/>
      <c r="H765" s="2"/>
      <c r="I765" s="2"/>
      <c r="J765" s="2"/>
      <c r="K765" s="2"/>
      <c r="L765" s="2"/>
      <c r="M765" s="2"/>
      <c r="N765" s="2"/>
      <c r="O765" s="2"/>
    </row>
    <row r="766" spans="3:15" s="307" customFormat="1" x14ac:dyDescent="0.25">
      <c r="C766" s="2"/>
      <c r="D766" s="2"/>
      <c r="E766" s="2"/>
      <c r="F766" s="2"/>
      <c r="G766" s="2"/>
      <c r="H766" s="2"/>
      <c r="I766" s="2"/>
      <c r="J766" s="2"/>
      <c r="K766" s="2"/>
      <c r="L766" s="2"/>
      <c r="M766" s="2"/>
      <c r="N766" s="2"/>
      <c r="O766" s="2"/>
    </row>
    <row r="767" spans="3:15" s="307" customFormat="1" x14ac:dyDescent="0.25">
      <c r="C767" s="2"/>
      <c r="D767" s="2"/>
      <c r="E767" s="2"/>
      <c r="F767" s="2"/>
      <c r="G767" s="2"/>
      <c r="H767" s="2"/>
      <c r="I767" s="2"/>
      <c r="J767" s="2"/>
      <c r="K767" s="2"/>
      <c r="L767" s="2"/>
      <c r="M767" s="2"/>
      <c r="N767" s="2"/>
      <c r="O767" s="2"/>
    </row>
    <row r="768" spans="3:15" s="307" customFormat="1" x14ac:dyDescent="0.25">
      <c r="C768" s="2"/>
      <c r="D768" s="2"/>
      <c r="E768" s="2"/>
      <c r="F768" s="2"/>
      <c r="G768" s="2"/>
      <c r="H768" s="2"/>
      <c r="I768" s="2"/>
      <c r="J768" s="2"/>
      <c r="K768" s="2"/>
      <c r="L768" s="2"/>
      <c r="M768" s="2"/>
      <c r="N768" s="2"/>
      <c r="O768" s="2"/>
    </row>
    <row r="769" spans="3:15" s="307" customFormat="1" x14ac:dyDescent="0.25">
      <c r="C769" s="2"/>
      <c r="D769" s="2"/>
      <c r="E769" s="2"/>
      <c r="F769" s="2"/>
      <c r="G769" s="2"/>
      <c r="H769" s="2"/>
      <c r="I769" s="2"/>
      <c r="J769" s="2"/>
      <c r="K769" s="2"/>
      <c r="L769" s="2"/>
      <c r="M769" s="2"/>
      <c r="N769" s="2"/>
      <c r="O769" s="2"/>
    </row>
    <row r="770" spans="3:15" s="307" customFormat="1" x14ac:dyDescent="0.25">
      <c r="C770" s="2"/>
      <c r="D770" s="2"/>
      <c r="E770" s="2"/>
      <c r="F770" s="2"/>
      <c r="G770" s="2"/>
      <c r="H770" s="2"/>
      <c r="I770" s="2"/>
      <c r="J770" s="2"/>
      <c r="K770" s="2"/>
      <c r="L770" s="2"/>
      <c r="M770" s="2"/>
      <c r="N770" s="2"/>
      <c r="O770" s="2"/>
    </row>
    <row r="771" spans="3:15" s="307" customFormat="1" x14ac:dyDescent="0.25">
      <c r="C771" s="2"/>
      <c r="D771" s="2"/>
      <c r="E771" s="2"/>
      <c r="F771" s="2"/>
      <c r="G771" s="2"/>
      <c r="H771" s="2"/>
      <c r="I771" s="2"/>
      <c r="J771" s="2"/>
      <c r="K771" s="2"/>
      <c r="L771" s="2"/>
      <c r="M771" s="2"/>
      <c r="N771" s="2"/>
      <c r="O771" s="2"/>
    </row>
    <row r="772" spans="3:15" s="307" customFormat="1" x14ac:dyDescent="0.25">
      <c r="C772" s="2"/>
      <c r="D772" s="2"/>
      <c r="E772" s="2"/>
      <c r="F772" s="2"/>
      <c r="G772" s="2"/>
      <c r="H772" s="2"/>
      <c r="I772" s="2"/>
      <c r="J772" s="2"/>
      <c r="K772" s="2"/>
      <c r="L772" s="2"/>
      <c r="M772" s="2"/>
      <c r="N772" s="2"/>
      <c r="O772" s="2"/>
    </row>
    <row r="773" spans="3:15" s="307" customFormat="1" x14ac:dyDescent="0.25">
      <c r="C773" s="2"/>
      <c r="D773" s="2"/>
      <c r="E773" s="2"/>
      <c r="F773" s="2"/>
      <c r="G773" s="2"/>
      <c r="H773" s="2"/>
      <c r="I773" s="2"/>
      <c r="J773" s="2"/>
      <c r="K773" s="2"/>
      <c r="L773" s="2"/>
      <c r="M773" s="2"/>
      <c r="N773" s="2"/>
      <c r="O773" s="2"/>
    </row>
    <row r="774" spans="3:15" s="307" customFormat="1" x14ac:dyDescent="0.25">
      <c r="C774" s="2"/>
      <c r="D774" s="2"/>
      <c r="E774" s="2"/>
      <c r="F774" s="2"/>
      <c r="G774" s="2"/>
      <c r="H774" s="2"/>
      <c r="I774" s="2"/>
      <c r="J774" s="2"/>
      <c r="K774" s="2"/>
      <c r="L774" s="2"/>
      <c r="M774" s="2"/>
      <c r="N774" s="2"/>
      <c r="O774" s="2"/>
    </row>
    <row r="775" spans="3:15" s="307" customFormat="1" x14ac:dyDescent="0.25">
      <c r="C775" s="2"/>
      <c r="D775" s="2"/>
      <c r="E775" s="2"/>
      <c r="F775" s="2"/>
      <c r="G775" s="2"/>
      <c r="H775" s="2"/>
      <c r="I775" s="2"/>
      <c r="J775" s="2"/>
      <c r="K775" s="2"/>
      <c r="L775" s="2"/>
      <c r="M775" s="2"/>
      <c r="N775" s="2"/>
      <c r="O775" s="2"/>
    </row>
    <row r="776" spans="3:15" s="307" customFormat="1" x14ac:dyDescent="0.25">
      <c r="C776" s="2"/>
      <c r="D776" s="2"/>
      <c r="E776" s="2"/>
      <c r="F776" s="2"/>
      <c r="G776" s="2"/>
      <c r="H776" s="2"/>
      <c r="I776" s="2"/>
      <c r="J776" s="2"/>
      <c r="K776" s="2"/>
      <c r="L776" s="2"/>
      <c r="M776" s="2"/>
      <c r="N776" s="2"/>
      <c r="O776" s="2"/>
    </row>
    <row r="777" spans="3:15" s="307" customFormat="1" x14ac:dyDescent="0.25">
      <c r="C777" s="2"/>
      <c r="D777" s="2"/>
      <c r="E777" s="2"/>
      <c r="F777" s="2"/>
      <c r="G777" s="2"/>
      <c r="H777" s="2"/>
      <c r="I777" s="2"/>
      <c r="J777" s="2"/>
      <c r="K777" s="2"/>
      <c r="L777" s="2"/>
      <c r="M777" s="2"/>
      <c r="N777" s="2"/>
      <c r="O777" s="2"/>
    </row>
    <row r="778" spans="3:15" s="307" customFormat="1" x14ac:dyDescent="0.25">
      <c r="C778" s="2"/>
      <c r="D778" s="2"/>
      <c r="E778" s="2"/>
      <c r="F778" s="2"/>
      <c r="G778" s="2"/>
      <c r="H778" s="2"/>
      <c r="I778" s="2"/>
      <c r="J778" s="2"/>
      <c r="K778" s="2"/>
      <c r="L778" s="2"/>
      <c r="M778" s="2"/>
      <c r="N778" s="2"/>
      <c r="O778" s="2"/>
    </row>
    <row r="779" spans="3:15" s="307" customFormat="1" x14ac:dyDescent="0.25">
      <c r="C779" s="2"/>
      <c r="D779" s="2"/>
      <c r="E779" s="2"/>
      <c r="F779" s="2"/>
      <c r="G779" s="2"/>
      <c r="H779" s="2"/>
      <c r="I779" s="2"/>
      <c r="J779" s="2"/>
      <c r="K779" s="2"/>
      <c r="L779" s="2"/>
      <c r="M779" s="2"/>
      <c r="N779" s="2"/>
      <c r="O779" s="2"/>
    </row>
    <row r="780" spans="3:15" s="307" customFormat="1" x14ac:dyDescent="0.25">
      <c r="C780" s="2"/>
      <c r="D780" s="2"/>
      <c r="E780" s="2"/>
      <c r="F780" s="2"/>
      <c r="G780" s="2"/>
      <c r="H780" s="2"/>
      <c r="I780" s="2"/>
      <c r="J780" s="2"/>
      <c r="K780" s="2"/>
      <c r="L780" s="2"/>
      <c r="M780" s="2"/>
      <c r="N780" s="2"/>
      <c r="O780" s="2"/>
    </row>
    <row r="781" spans="3:15" s="307" customFormat="1" x14ac:dyDescent="0.25">
      <c r="C781" s="2"/>
      <c r="D781" s="2"/>
      <c r="E781" s="2"/>
      <c r="F781" s="2"/>
      <c r="G781" s="2"/>
      <c r="H781" s="2"/>
      <c r="I781" s="2"/>
      <c r="J781" s="2"/>
      <c r="K781" s="2"/>
      <c r="L781" s="2"/>
      <c r="M781" s="2"/>
      <c r="N781" s="2"/>
      <c r="O781" s="2"/>
    </row>
    <row r="782" spans="3:15" s="307" customFormat="1" x14ac:dyDescent="0.25">
      <c r="C782" s="2"/>
      <c r="D782" s="2"/>
      <c r="E782" s="2"/>
      <c r="F782" s="2"/>
      <c r="G782" s="2"/>
      <c r="H782" s="2"/>
      <c r="I782" s="2"/>
      <c r="J782" s="2"/>
      <c r="K782" s="2"/>
      <c r="L782" s="2"/>
      <c r="M782" s="2"/>
      <c r="N782" s="2"/>
      <c r="O782" s="2"/>
    </row>
    <row r="783" spans="3:15" s="307" customFormat="1" x14ac:dyDescent="0.25">
      <c r="C783" s="2"/>
      <c r="D783" s="2"/>
      <c r="E783" s="2"/>
      <c r="F783" s="2"/>
      <c r="G783" s="2"/>
      <c r="H783" s="2"/>
      <c r="I783" s="2"/>
      <c r="J783" s="2"/>
      <c r="K783" s="2"/>
      <c r="L783" s="2"/>
      <c r="M783" s="2"/>
      <c r="N783" s="2"/>
      <c r="O783" s="2"/>
    </row>
    <row r="784" spans="3:15" s="307" customFormat="1" x14ac:dyDescent="0.25">
      <c r="C784" s="2"/>
      <c r="D784" s="2"/>
      <c r="E784" s="2"/>
      <c r="F784" s="2"/>
      <c r="G784" s="2"/>
      <c r="H784" s="2"/>
      <c r="I784" s="2"/>
      <c r="J784" s="2"/>
      <c r="K784" s="2"/>
      <c r="L784" s="2"/>
      <c r="M784" s="2"/>
      <c r="N784" s="2"/>
      <c r="O784" s="2"/>
    </row>
    <row r="785" spans="3:15" s="307" customFormat="1" x14ac:dyDescent="0.25">
      <c r="C785" s="2"/>
      <c r="D785" s="2"/>
      <c r="E785" s="2"/>
      <c r="F785" s="2"/>
      <c r="G785" s="2"/>
      <c r="H785" s="2"/>
      <c r="I785" s="2"/>
      <c r="J785" s="2"/>
      <c r="K785" s="2"/>
      <c r="L785" s="2"/>
      <c r="M785" s="2"/>
      <c r="N785" s="2"/>
      <c r="O785" s="2"/>
    </row>
    <row r="786" spans="3:15" s="307" customFormat="1" x14ac:dyDescent="0.25">
      <c r="C786" s="2"/>
      <c r="D786" s="2"/>
      <c r="E786" s="2"/>
      <c r="F786" s="2"/>
      <c r="G786" s="2"/>
      <c r="H786" s="2"/>
      <c r="I786" s="2"/>
      <c r="J786" s="2"/>
      <c r="K786" s="2"/>
      <c r="L786" s="2"/>
      <c r="M786" s="2"/>
      <c r="N786" s="2"/>
      <c r="O786" s="2"/>
    </row>
    <row r="787" spans="3:15" s="307" customFormat="1" x14ac:dyDescent="0.25">
      <c r="C787" s="2"/>
      <c r="D787" s="2"/>
      <c r="E787" s="2"/>
      <c r="F787" s="2"/>
      <c r="G787" s="2"/>
      <c r="H787" s="2"/>
      <c r="I787" s="2"/>
      <c r="J787" s="2"/>
      <c r="K787" s="2"/>
      <c r="L787" s="2"/>
      <c r="M787" s="2"/>
      <c r="N787" s="2"/>
      <c r="O787" s="2"/>
    </row>
    <row r="788" spans="3:15" s="307" customFormat="1" x14ac:dyDescent="0.25">
      <c r="C788" s="2"/>
      <c r="D788" s="2"/>
      <c r="E788" s="2"/>
      <c r="F788" s="2"/>
      <c r="G788" s="2"/>
      <c r="H788" s="2"/>
      <c r="I788" s="2"/>
      <c r="J788" s="2"/>
      <c r="K788" s="2"/>
      <c r="L788" s="2"/>
      <c r="M788" s="2"/>
      <c r="N788" s="2"/>
      <c r="O788" s="2"/>
    </row>
    <row r="789" spans="3:15" s="307" customFormat="1" x14ac:dyDescent="0.25">
      <c r="C789" s="2"/>
      <c r="D789" s="2"/>
      <c r="E789" s="2"/>
      <c r="F789" s="2"/>
      <c r="G789" s="2"/>
      <c r="H789" s="2"/>
      <c r="I789" s="2"/>
      <c r="J789" s="2"/>
      <c r="K789" s="2"/>
      <c r="L789" s="2"/>
      <c r="M789" s="2"/>
      <c r="N789" s="2"/>
      <c r="O789" s="2"/>
    </row>
    <row r="790" spans="3:15" s="307" customFormat="1" x14ac:dyDescent="0.25">
      <c r="C790" s="2"/>
      <c r="D790" s="2"/>
      <c r="E790" s="2"/>
      <c r="F790" s="2"/>
      <c r="G790" s="2"/>
      <c r="H790" s="2"/>
      <c r="I790" s="2"/>
      <c r="J790" s="2"/>
      <c r="K790" s="2"/>
      <c r="L790" s="2"/>
      <c r="M790" s="2"/>
      <c r="N790" s="2"/>
      <c r="O790" s="2"/>
    </row>
    <row r="791" spans="3:15" s="307" customFormat="1" x14ac:dyDescent="0.25">
      <c r="C791" s="2"/>
      <c r="D791" s="2"/>
      <c r="E791" s="2"/>
      <c r="F791" s="2"/>
      <c r="G791" s="2"/>
      <c r="H791" s="2"/>
      <c r="I791" s="2"/>
      <c r="J791" s="2"/>
      <c r="K791" s="2"/>
      <c r="L791" s="2"/>
      <c r="M791" s="2"/>
      <c r="N791" s="2"/>
      <c r="O791" s="2"/>
    </row>
    <row r="792" spans="3:15" s="307" customFormat="1" x14ac:dyDescent="0.25">
      <c r="C792" s="2"/>
      <c r="D792" s="2"/>
      <c r="E792" s="2"/>
      <c r="F792" s="2"/>
      <c r="G792" s="2"/>
      <c r="H792" s="2"/>
      <c r="I792" s="2"/>
      <c r="J792" s="2"/>
      <c r="K792" s="2"/>
      <c r="L792" s="2"/>
      <c r="M792" s="2"/>
      <c r="N792" s="2"/>
      <c r="O792" s="2"/>
    </row>
    <row r="793" spans="3:15" s="307" customFormat="1" x14ac:dyDescent="0.25">
      <c r="C793" s="2"/>
      <c r="D793" s="2"/>
      <c r="E793" s="2"/>
      <c r="F793" s="2"/>
      <c r="G793" s="2"/>
      <c r="H793" s="2"/>
      <c r="I793" s="2"/>
      <c r="J793" s="2"/>
      <c r="K793" s="2"/>
      <c r="L793" s="2"/>
      <c r="M793" s="2"/>
      <c r="N793" s="2"/>
      <c r="O793" s="2"/>
    </row>
    <row r="794" spans="3:15" s="307" customFormat="1" x14ac:dyDescent="0.25">
      <c r="C794" s="2"/>
      <c r="D794" s="2"/>
      <c r="E794" s="2"/>
      <c r="F794" s="2"/>
      <c r="G794" s="2"/>
      <c r="H794" s="2"/>
      <c r="I794" s="2"/>
      <c r="J794" s="2"/>
      <c r="K794" s="2"/>
      <c r="L794" s="2"/>
      <c r="M794" s="2"/>
      <c r="N794" s="2"/>
      <c r="O794" s="2"/>
    </row>
    <row r="795" spans="3:15" s="307" customFormat="1" x14ac:dyDescent="0.25">
      <c r="C795" s="2"/>
      <c r="D795" s="2"/>
      <c r="E795" s="2"/>
      <c r="F795" s="2"/>
      <c r="G795" s="2"/>
      <c r="H795" s="2"/>
      <c r="I795" s="2"/>
      <c r="J795" s="2"/>
      <c r="K795" s="2"/>
      <c r="L795" s="2"/>
      <c r="M795" s="2"/>
      <c r="N795" s="2"/>
      <c r="O795" s="2"/>
    </row>
    <row r="796" spans="3:15" s="307" customFormat="1" x14ac:dyDescent="0.25">
      <c r="C796" s="2"/>
      <c r="D796" s="2"/>
      <c r="E796" s="2"/>
      <c r="F796" s="2"/>
      <c r="G796" s="2"/>
      <c r="H796" s="2"/>
      <c r="I796" s="2"/>
      <c r="J796" s="2"/>
      <c r="K796" s="2"/>
      <c r="L796" s="2"/>
      <c r="M796" s="2"/>
      <c r="N796" s="2"/>
      <c r="O796" s="2"/>
    </row>
    <row r="797" spans="3:15" s="307" customFormat="1" x14ac:dyDescent="0.25">
      <c r="C797" s="2"/>
      <c r="D797" s="2"/>
      <c r="E797" s="2"/>
      <c r="F797" s="2"/>
      <c r="G797" s="2"/>
      <c r="H797" s="2"/>
      <c r="I797" s="2"/>
      <c r="J797" s="2"/>
      <c r="K797" s="2"/>
      <c r="L797" s="2"/>
      <c r="M797" s="2"/>
      <c r="N797" s="2"/>
      <c r="O797" s="2"/>
    </row>
    <row r="798" spans="3:15" s="307" customFormat="1" x14ac:dyDescent="0.25">
      <c r="C798" s="2"/>
      <c r="D798" s="2"/>
      <c r="E798" s="2"/>
      <c r="F798" s="2"/>
      <c r="G798" s="2"/>
      <c r="H798" s="2"/>
      <c r="I798" s="2"/>
      <c r="J798" s="2"/>
      <c r="K798" s="2"/>
      <c r="L798" s="2"/>
      <c r="M798" s="2"/>
      <c r="N798" s="2"/>
      <c r="O798" s="2"/>
    </row>
    <row r="799" spans="3:15" s="307" customFormat="1" x14ac:dyDescent="0.25">
      <c r="C799" s="2"/>
      <c r="D799" s="2"/>
      <c r="E799" s="2"/>
      <c r="F799" s="2"/>
      <c r="G799" s="2"/>
      <c r="H799" s="2"/>
      <c r="I799" s="2"/>
      <c r="J799" s="2"/>
      <c r="K799" s="2"/>
      <c r="L799" s="2"/>
      <c r="M799" s="2"/>
      <c r="N799" s="2"/>
      <c r="O799" s="2"/>
    </row>
    <row r="800" spans="3:15" s="307" customFormat="1" x14ac:dyDescent="0.25">
      <c r="C800" s="2"/>
      <c r="D800" s="2"/>
      <c r="E800" s="2"/>
      <c r="F800" s="2"/>
      <c r="G800" s="2"/>
      <c r="H800" s="2"/>
      <c r="I800" s="2"/>
      <c r="J800" s="2"/>
      <c r="K800" s="2"/>
      <c r="L800" s="2"/>
      <c r="M800" s="2"/>
      <c r="N800" s="2"/>
      <c r="O800" s="2"/>
    </row>
    <row r="801" spans="3:15" s="307" customFormat="1" x14ac:dyDescent="0.25">
      <c r="C801" s="2"/>
      <c r="D801" s="2"/>
      <c r="E801" s="2"/>
      <c r="F801" s="2"/>
      <c r="G801" s="2"/>
      <c r="H801" s="2"/>
      <c r="I801" s="2"/>
      <c r="J801" s="2"/>
      <c r="K801" s="2"/>
      <c r="L801" s="2"/>
      <c r="M801" s="2"/>
      <c r="N801" s="2"/>
      <c r="O801" s="2"/>
    </row>
    <row r="802" spans="3:15" s="307" customFormat="1" x14ac:dyDescent="0.25">
      <c r="C802" s="2"/>
      <c r="D802" s="2"/>
      <c r="E802" s="2"/>
      <c r="F802" s="2"/>
      <c r="G802" s="2"/>
      <c r="H802" s="2"/>
      <c r="I802" s="2"/>
      <c r="J802" s="2"/>
      <c r="K802" s="2"/>
      <c r="L802" s="2"/>
      <c r="M802" s="2"/>
      <c r="N802" s="2"/>
      <c r="O802" s="2"/>
    </row>
    <row r="803" spans="3:15" s="307" customFormat="1" x14ac:dyDescent="0.25">
      <c r="C803" s="2"/>
      <c r="D803" s="2"/>
      <c r="E803" s="2"/>
      <c r="F803" s="2"/>
      <c r="G803" s="2"/>
      <c r="H803" s="2"/>
      <c r="I803" s="2"/>
      <c r="J803" s="2"/>
      <c r="K803" s="2"/>
      <c r="L803" s="2"/>
      <c r="M803" s="2"/>
      <c r="N803" s="2"/>
      <c r="O803" s="2"/>
    </row>
    <row r="804" spans="3:15" s="307" customFormat="1" x14ac:dyDescent="0.25">
      <c r="C804" s="2"/>
      <c r="D804" s="2"/>
      <c r="E804" s="2"/>
      <c r="F804" s="2"/>
      <c r="G804" s="2"/>
      <c r="H804" s="2"/>
      <c r="I804" s="2"/>
      <c r="J804" s="2"/>
      <c r="K804" s="2"/>
      <c r="L804" s="2"/>
      <c r="M804" s="2"/>
      <c r="N804" s="2"/>
      <c r="O804" s="2"/>
    </row>
    <row r="805" spans="3:15" s="307" customFormat="1" x14ac:dyDescent="0.25">
      <c r="C805" s="2"/>
      <c r="D805" s="2"/>
      <c r="E805" s="2"/>
      <c r="F805" s="2"/>
      <c r="G805" s="2"/>
      <c r="H805" s="2"/>
      <c r="I805" s="2"/>
      <c r="J805" s="2"/>
      <c r="K805" s="2"/>
      <c r="L805" s="2"/>
      <c r="M805" s="2"/>
      <c r="N805" s="2"/>
      <c r="O805" s="2"/>
    </row>
    <row r="806" spans="3:15" s="307" customFormat="1" x14ac:dyDescent="0.25">
      <c r="C806" s="2"/>
      <c r="D806" s="2"/>
      <c r="E806" s="2"/>
      <c r="F806" s="2"/>
      <c r="G806" s="2"/>
      <c r="H806" s="2"/>
      <c r="I806" s="2"/>
      <c r="J806" s="2"/>
      <c r="K806" s="2"/>
      <c r="L806" s="2"/>
      <c r="M806" s="2"/>
      <c r="N806" s="2"/>
      <c r="O806" s="2"/>
    </row>
    <row r="807" spans="3:15" s="307" customFormat="1" x14ac:dyDescent="0.25">
      <c r="C807" s="2"/>
      <c r="D807" s="2"/>
      <c r="E807" s="2"/>
      <c r="F807" s="2"/>
      <c r="G807" s="2"/>
      <c r="H807" s="2"/>
      <c r="I807" s="2"/>
      <c r="J807" s="2"/>
      <c r="K807" s="2"/>
      <c r="L807" s="2"/>
      <c r="M807" s="2"/>
      <c r="N807" s="2"/>
      <c r="O807" s="2"/>
    </row>
    <row r="808" spans="3:15" s="307" customFormat="1" x14ac:dyDescent="0.25">
      <c r="C808" s="2"/>
      <c r="D808" s="2"/>
      <c r="E808" s="2"/>
      <c r="F808" s="2"/>
      <c r="G808" s="2"/>
      <c r="H808" s="2"/>
      <c r="I808" s="2"/>
      <c r="J808" s="2"/>
      <c r="K808" s="2"/>
      <c r="L808" s="2"/>
      <c r="M808" s="2"/>
      <c r="N808" s="2"/>
      <c r="O808" s="2"/>
    </row>
    <row r="809" spans="3:15" s="307" customFormat="1" x14ac:dyDescent="0.25">
      <c r="C809" s="2"/>
      <c r="D809" s="2"/>
      <c r="E809" s="2"/>
      <c r="F809" s="2"/>
      <c r="G809" s="2"/>
      <c r="H809" s="2"/>
      <c r="I809" s="2"/>
      <c r="J809" s="2"/>
      <c r="K809" s="2"/>
      <c r="L809" s="2"/>
      <c r="M809" s="2"/>
      <c r="N809" s="2"/>
      <c r="O809" s="2"/>
    </row>
    <row r="810" spans="3:15" s="307" customFormat="1" x14ac:dyDescent="0.25">
      <c r="C810" s="2"/>
      <c r="D810" s="2"/>
      <c r="E810" s="2"/>
      <c r="F810" s="2"/>
      <c r="G810" s="2"/>
      <c r="H810" s="2"/>
      <c r="I810" s="2"/>
      <c r="J810" s="2"/>
      <c r="K810" s="2"/>
      <c r="L810" s="2"/>
      <c r="M810" s="2"/>
      <c r="N810" s="2"/>
      <c r="O810" s="2"/>
    </row>
    <row r="811" spans="3:15" s="307" customFormat="1" x14ac:dyDescent="0.25">
      <c r="C811" s="2"/>
      <c r="D811" s="2"/>
      <c r="E811" s="2"/>
      <c r="F811" s="2"/>
      <c r="G811" s="2"/>
      <c r="H811" s="2"/>
      <c r="I811" s="2"/>
      <c r="J811" s="2"/>
      <c r="K811" s="2"/>
      <c r="L811" s="2"/>
      <c r="M811" s="2"/>
      <c r="N811" s="2"/>
      <c r="O811" s="2"/>
    </row>
    <row r="812" spans="3:15" s="307" customFormat="1" x14ac:dyDescent="0.25">
      <c r="C812" s="2"/>
      <c r="D812" s="2"/>
      <c r="E812" s="2"/>
      <c r="F812" s="2"/>
      <c r="G812" s="2"/>
      <c r="H812" s="2"/>
      <c r="I812" s="2"/>
      <c r="J812" s="2"/>
      <c r="K812" s="2"/>
      <c r="L812" s="2"/>
      <c r="M812" s="2"/>
      <c r="N812" s="2"/>
      <c r="O812" s="2"/>
    </row>
    <row r="813" spans="3:15" s="307" customFormat="1" x14ac:dyDescent="0.25">
      <c r="C813" s="2"/>
      <c r="D813" s="2"/>
      <c r="E813" s="2"/>
      <c r="F813" s="2"/>
      <c r="G813" s="2"/>
      <c r="H813" s="2"/>
      <c r="I813" s="2"/>
      <c r="J813" s="2"/>
      <c r="K813" s="2"/>
      <c r="L813" s="2"/>
      <c r="M813" s="2"/>
      <c r="N813" s="2"/>
      <c r="O813" s="2"/>
    </row>
    <row r="814" spans="3:15" s="307" customFormat="1" x14ac:dyDescent="0.25">
      <c r="C814" s="2"/>
      <c r="D814" s="2"/>
      <c r="E814" s="2"/>
      <c r="F814" s="2"/>
      <c r="G814" s="2"/>
      <c r="H814" s="2"/>
      <c r="I814" s="2"/>
      <c r="J814" s="2"/>
      <c r="K814" s="2"/>
      <c r="L814" s="2"/>
      <c r="M814" s="2"/>
      <c r="N814" s="2"/>
      <c r="O814" s="2"/>
    </row>
    <row r="815" spans="3:15" s="307" customFormat="1" x14ac:dyDescent="0.25">
      <c r="C815" s="2"/>
      <c r="D815" s="2"/>
      <c r="E815" s="2"/>
      <c r="F815" s="2"/>
      <c r="G815" s="2"/>
      <c r="H815" s="2"/>
      <c r="I815" s="2"/>
      <c r="J815" s="2"/>
      <c r="K815" s="2"/>
      <c r="L815" s="2"/>
      <c r="M815" s="2"/>
      <c r="N815" s="2"/>
      <c r="O815" s="2"/>
    </row>
    <row r="816" spans="3:15" s="307" customFormat="1" x14ac:dyDescent="0.25">
      <c r="C816" s="2"/>
      <c r="D816" s="2"/>
      <c r="E816" s="2"/>
      <c r="F816" s="2"/>
      <c r="G816" s="2"/>
      <c r="H816" s="2"/>
      <c r="I816" s="2"/>
      <c r="J816" s="2"/>
      <c r="K816" s="2"/>
      <c r="L816" s="2"/>
      <c r="M816" s="2"/>
      <c r="N816" s="2"/>
      <c r="O816" s="2"/>
    </row>
    <row r="817" spans="3:15" s="307" customFormat="1" x14ac:dyDescent="0.25">
      <c r="C817" s="2"/>
      <c r="D817" s="2"/>
      <c r="E817" s="2"/>
      <c r="F817" s="2"/>
      <c r="G817" s="2"/>
      <c r="H817" s="2"/>
      <c r="I817" s="2"/>
      <c r="J817" s="2"/>
      <c r="K817" s="2"/>
      <c r="L817" s="2"/>
      <c r="M817" s="2"/>
      <c r="N817" s="2"/>
      <c r="O817" s="2"/>
    </row>
    <row r="818" spans="3:15" s="307" customFormat="1" x14ac:dyDescent="0.25">
      <c r="C818" s="2"/>
      <c r="D818" s="2"/>
      <c r="E818" s="2"/>
      <c r="F818" s="2"/>
      <c r="G818" s="2"/>
      <c r="H818" s="2"/>
      <c r="I818" s="2"/>
      <c r="J818" s="2"/>
      <c r="K818" s="2"/>
      <c r="L818" s="2"/>
      <c r="M818" s="2"/>
      <c r="N818" s="2"/>
      <c r="O818" s="2"/>
    </row>
    <row r="819" spans="3:15" s="307" customFormat="1" x14ac:dyDescent="0.25">
      <c r="C819" s="2"/>
      <c r="D819" s="2"/>
      <c r="E819" s="2"/>
      <c r="F819" s="2"/>
      <c r="G819" s="2"/>
      <c r="H819" s="2"/>
      <c r="I819" s="2"/>
      <c r="J819" s="2"/>
      <c r="K819" s="2"/>
      <c r="L819" s="2"/>
      <c r="M819" s="2"/>
      <c r="N819" s="2"/>
      <c r="O819" s="2"/>
    </row>
    <row r="820" spans="3:15" s="307" customFormat="1" x14ac:dyDescent="0.25">
      <c r="C820" s="2"/>
      <c r="D820" s="2"/>
      <c r="E820" s="2"/>
      <c r="F820" s="2"/>
      <c r="G820" s="2"/>
      <c r="H820" s="2"/>
      <c r="I820" s="2"/>
      <c r="J820" s="2"/>
      <c r="K820" s="2"/>
      <c r="L820" s="2"/>
      <c r="M820" s="2"/>
      <c r="N820" s="2"/>
      <c r="O820" s="2"/>
    </row>
    <row r="821" spans="3:15" s="307" customFormat="1" x14ac:dyDescent="0.25">
      <c r="C821" s="2"/>
      <c r="D821" s="2"/>
      <c r="E821" s="2"/>
      <c r="F821" s="2"/>
      <c r="G821" s="2"/>
      <c r="H821" s="2"/>
      <c r="I821" s="2"/>
      <c r="J821" s="2"/>
      <c r="K821" s="2"/>
      <c r="L821" s="2"/>
      <c r="M821" s="2"/>
      <c r="N821" s="2"/>
      <c r="O821" s="2"/>
    </row>
    <row r="822" spans="3:15" s="307" customFormat="1" x14ac:dyDescent="0.25">
      <c r="C822" s="2"/>
      <c r="D822" s="2"/>
      <c r="E822" s="2"/>
      <c r="F822" s="2"/>
      <c r="G822" s="2"/>
      <c r="H822" s="2"/>
      <c r="I822" s="2"/>
      <c r="J822" s="2"/>
      <c r="K822" s="2"/>
      <c r="L822" s="2"/>
      <c r="M822" s="2"/>
      <c r="N822" s="2"/>
      <c r="O822" s="2"/>
    </row>
    <row r="823" spans="3:15" s="307" customFormat="1" x14ac:dyDescent="0.25">
      <c r="C823" s="2"/>
      <c r="D823" s="2"/>
      <c r="E823" s="2"/>
      <c r="F823" s="2"/>
      <c r="G823" s="2"/>
      <c r="H823" s="2"/>
      <c r="I823" s="2"/>
      <c r="J823" s="2"/>
      <c r="K823" s="2"/>
      <c r="L823" s="2"/>
      <c r="M823" s="2"/>
      <c r="N823" s="2"/>
      <c r="O823" s="2"/>
    </row>
    <row r="824" spans="3:15" s="307" customFormat="1" x14ac:dyDescent="0.25">
      <c r="C824" s="2"/>
      <c r="D824" s="2"/>
      <c r="E824" s="2"/>
      <c r="F824" s="2"/>
      <c r="G824" s="2"/>
      <c r="H824" s="2"/>
      <c r="I824" s="2"/>
      <c r="J824" s="2"/>
      <c r="K824" s="2"/>
      <c r="L824" s="2"/>
      <c r="M824" s="2"/>
      <c r="N824" s="2"/>
      <c r="O824" s="2"/>
    </row>
    <row r="825" spans="3:15" s="307" customFormat="1" x14ac:dyDescent="0.25">
      <c r="C825" s="2"/>
      <c r="D825" s="2"/>
      <c r="E825" s="2"/>
      <c r="F825" s="2"/>
      <c r="G825" s="2"/>
      <c r="H825" s="2"/>
      <c r="I825" s="2"/>
      <c r="J825" s="2"/>
      <c r="K825" s="2"/>
      <c r="L825" s="2"/>
      <c r="M825" s="2"/>
      <c r="N825" s="2"/>
      <c r="O825" s="2"/>
    </row>
    <row r="826" spans="3:15" s="307" customFormat="1" x14ac:dyDescent="0.25">
      <c r="C826" s="2"/>
      <c r="D826" s="2"/>
      <c r="E826" s="2"/>
      <c r="F826" s="2"/>
      <c r="G826" s="2"/>
      <c r="H826" s="2"/>
      <c r="I826" s="2"/>
      <c r="J826" s="2"/>
      <c r="K826" s="2"/>
      <c r="L826" s="2"/>
      <c r="M826" s="2"/>
      <c r="N826" s="2"/>
      <c r="O826" s="2"/>
    </row>
    <row r="827" spans="3:15" s="307" customFormat="1" x14ac:dyDescent="0.25">
      <c r="C827" s="2"/>
      <c r="D827" s="2"/>
      <c r="E827" s="2"/>
      <c r="F827" s="2"/>
      <c r="G827" s="2"/>
      <c r="H827" s="2"/>
      <c r="I827" s="2"/>
      <c r="J827" s="2"/>
      <c r="K827" s="2"/>
      <c r="L827" s="2"/>
      <c r="M827" s="2"/>
      <c r="N827" s="2"/>
      <c r="O827" s="2"/>
    </row>
    <row r="828" spans="3:15" s="307" customFormat="1" x14ac:dyDescent="0.25">
      <c r="C828" s="2"/>
      <c r="D828" s="2"/>
      <c r="E828" s="2"/>
      <c r="F828" s="2"/>
      <c r="G828" s="2"/>
      <c r="H828" s="2"/>
      <c r="I828" s="2"/>
      <c r="J828" s="2"/>
      <c r="K828" s="2"/>
      <c r="L828" s="2"/>
      <c r="M828" s="2"/>
      <c r="N828" s="2"/>
      <c r="O828" s="2"/>
    </row>
    <row r="829" spans="3:15" s="307" customFormat="1" x14ac:dyDescent="0.25">
      <c r="C829" s="2"/>
      <c r="D829" s="2"/>
      <c r="E829" s="2"/>
      <c r="F829" s="2"/>
      <c r="G829" s="2"/>
      <c r="H829" s="2"/>
      <c r="I829" s="2"/>
      <c r="J829" s="2"/>
      <c r="K829" s="2"/>
      <c r="L829" s="2"/>
      <c r="M829" s="2"/>
      <c r="N829" s="2"/>
      <c r="O829" s="2"/>
    </row>
    <row r="830" spans="3:15" s="307" customFormat="1" x14ac:dyDescent="0.25">
      <c r="C830" s="2"/>
      <c r="D830" s="2"/>
      <c r="E830" s="2"/>
      <c r="F830" s="2"/>
      <c r="G830" s="2"/>
      <c r="H830" s="2"/>
      <c r="I830" s="2"/>
      <c r="J830" s="2"/>
      <c r="K830" s="2"/>
      <c r="L830" s="2"/>
      <c r="M830" s="2"/>
      <c r="N830" s="2"/>
      <c r="O830" s="2"/>
    </row>
    <row r="831" spans="3:15" s="307" customFormat="1" x14ac:dyDescent="0.25">
      <c r="C831" s="2"/>
      <c r="D831" s="2"/>
      <c r="E831" s="2"/>
      <c r="F831" s="2"/>
      <c r="G831" s="2"/>
      <c r="H831" s="2"/>
      <c r="I831" s="2"/>
      <c r="J831" s="2"/>
      <c r="K831" s="2"/>
      <c r="L831" s="2"/>
      <c r="M831" s="2"/>
      <c r="N831" s="2"/>
      <c r="O831" s="2"/>
    </row>
    <row r="832" spans="3:15" s="307" customFormat="1" x14ac:dyDescent="0.25">
      <c r="C832" s="2"/>
      <c r="D832" s="2"/>
      <c r="E832" s="2"/>
      <c r="F832" s="2"/>
      <c r="G832" s="2"/>
      <c r="H832" s="2"/>
      <c r="I832" s="2"/>
      <c r="J832" s="2"/>
      <c r="K832" s="2"/>
      <c r="L832" s="2"/>
      <c r="M832" s="2"/>
      <c r="N832" s="2"/>
      <c r="O832" s="2"/>
    </row>
    <row r="833" spans="3:15" s="307" customFormat="1" x14ac:dyDescent="0.25">
      <c r="C833" s="2"/>
      <c r="D833" s="2"/>
      <c r="E833" s="2"/>
      <c r="F833" s="2"/>
      <c r="G833" s="2"/>
      <c r="H833" s="2"/>
      <c r="I833" s="2"/>
      <c r="J833" s="2"/>
      <c r="K833" s="2"/>
      <c r="L833" s="2"/>
      <c r="M833" s="2"/>
      <c r="N833" s="2"/>
      <c r="O833" s="2"/>
    </row>
    <row r="834" spans="3:15" s="307" customFormat="1" x14ac:dyDescent="0.25">
      <c r="C834" s="2"/>
      <c r="D834" s="2"/>
      <c r="E834" s="2"/>
      <c r="F834" s="2"/>
      <c r="G834" s="2"/>
      <c r="H834" s="2"/>
      <c r="I834" s="2"/>
      <c r="J834" s="2"/>
      <c r="K834" s="2"/>
      <c r="L834" s="2"/>
      <c r="M834" s="2"/>
      <c r="N834" s="2"/>
      <c r="O834" s="2"/>
    </row>
    <row r="835" spans="3:15" s="307" customFormat="1" x14ac:dyDescent="0.25">
      <c r="C835" s="2"/>
      <c r="D835" s="2"/>
      <c r="E835" s="2"/>
      <c r="F835" s="2"/>
      <c r="G835" s="2"/>
      <c r="H835" s="2"/>
      <c r="I835" s="2"/>
      <c r="J835" s="2"/>
      <c r="K835" s="2"/>
      <c r="L835" s="2"/>
      <c r="M835" s="2"/>
      <c r="N835" s="2"/>
      <c r="O835" s="2"/>
    </row>
    <row r="836" spans="3:15" s="307" customFormat="1" x14ac:dyDescent="0.25">
      <c r="C836" s="2"/>
      <c r="D836" s="2"/>
      <c r="E836" s="2"/>
      <c r="F836" s="2"/>
      <c r="G836" s="2"/>
      <c r="H836" s="2"/>
      <c r="I836" s="2"/>
      <c r="J836" s="2"/>
      <c r="K836" s="2"/>
      <c r="L836" s="2"/>
      <c r="M836" s="2"/>
      <c r="N836" s="2"/>
      <c r="O836" s="2"/>
    </row>
    <row r="837" spans="3:15" s="307" customFormat="1" x14ac:dyDescent="0.25">
      <c r="C837" s="2"/>
      <c r="D837" s="2"/>
      <c r="E837" s="2"/>
      <c r="F837" s="2"/>
      <c r="G837" s="2"/>
      <c r="H837" s="2"/>
      <c r="I837" s="2"/>
      <c r="J837" s="2"/>
      <c r="K837" s="2"/>
      <c r="L837" s="2"/>
      <c r="M837" s="2"/>
      <c r="N837" s="2"/>
      <c r="O837" s="2"/>
    </row>
    <row r="838" spans="3:15" s="307" customFormat="1" x14ac:dyDescent="0.25">
      <c r="C838" s="2"/>
      <c r="D838" s="2"/>
      <c r="E838" s="2"/>
      <c r="F838" s="2"/>
      <c r="G838" s="2"/>
      <c r="H838" s="2"/>
      <c r="I838" s="2"/>
      <c r="J838" s="2"/>
      <c r="K838" s="2"/>
      <c r="L838" s="2"/>
      <c r="M838" s="2"/>
      <c r="N838" s="2"/>
      <c r="O838" s="2"/>
    </row>
    <row r="839" spans="3:15" s="307" customFormat="1" x14ac:dyDescent="0.25">
      <c r="C839" s="2"/>
      <c r="D839" s="2"/>
      <c r="E839" s="2"/>
      <c r="F839" s="2"/>
      <c r="G839" s="2"/>
      <c r="H839" s="2"/>
      <c r="I839" s="2"/>
      <c r="J839" s="2"/>
      <c r="K839" s="2"/>
      <c r="L839" s="2"/>
      <c r="M839" s="2"/>
      <c r="N839" s="2"/>
      <c r="O839" s="2"/>
    </row>
    <row r="840" spans="3:15" s="307" customFormat="1" x14ac:dyDescent="0.25">
      <c r="C840" s="2"/>
      <c r="D840" s="2"/>
      <c r="E840" s="2"/>
      <c r="F840" s="2"/>
      <c r="G840" s="2"/>
      <c r="H840" s="2"/>
      <c r="I840" s="2"/>
      <c r="J840" s="2"/>
      <c r="K840" s="2"/>
      <c r="L840" s="2"/>
      <c r="M840" s="2"/>
      <c r="N840" s="2"/>
      <c r="O840" s="2"/>
    </row>
    <row r="841" spans="3:15" s="307" customFormat="1" x14ac:dyDescent="0.25">
      <c r="C841" s="2"/>
      <c r="D841" s="2"/>
      <c r="E841" s="2"/>
      <c r="F841" s="2"/>
      <c r="G841" s="2"/>
      <c r="H841" s="2"/>
      <c r="I841" s="2"/>
      <c r="J841" s="2"/>
      <c r="K841" s="2"/>
      <c r="L841" s="2"/>
      <c r="M841" s="2"/>
      <c r="N841" s="2"/>
      <c r="O841" s="2"/>
    </row>
    <row r="842" spans="3:15" s="307" customFormat="1" x14ac:dyDescent="0.25">
      <c r="C842" s="2"/>
      <c r="D842" s="2"/>
      <c r="E842" s="2"/>
      <c r="F842" s="2"/>
      <c r="G842" s="2"/>
      <c r="H842" s="2"/>
      <c r="I842" s="2"/>
      <c r="J842" s="2"/>
      <c r="K842" s="2"/>
      <c r="L842" s="2"/>
      <c r="M842" s="2"/>
      <c r="N842" s="2"/>
      <c r="O842" s="2"/>
    </row>
    <row r="843" spans="3:15" s="307" customFormat="1" x14ac:dyDescent="0.25">
      <c r="C843" s="2"/>
      <c r="D843" s="2"/>
      <c r="E843" s="2"/>
      <c r="F843" s="2"/>
      <c r="G843" s="2"/>
      <c r="H843" s="2"/>
      <c r="I843" s="2"/>
      <c r="J843" s="2"/>
      <c r="K843" s="2"/>
      <c r="L843" s="2"/>
      <c r="M843" s="2"/>
      <c r="N843" s="2"/>
      <c r="O843" s="2"/>
    </row>
    <row r="844" spans="3:15" s="307" customFormat="1" x14ac:dyDescent="0.25">
      <c r="C844" s="2"/>
      <c r="D844" s="2"/>
      <c r="E844" s="2"/>
      <c r="F844" s="2"/>
      <c r="G844" s="2"/>
      <c r="H844" s="2"/>
      <c r="I844" s="2"/>
      <c r="J844" s="2"/>
      <c r="K844" s="2"/>
      <c r="L844" s="2"/>
      <c r="M844" s="2"/>
      <c r="N844" s="2"/>
      <c r="O844" s="2"/>
    </row>
    <row r="845" spans="3:15" s="307" customFormat="1" x14ac:dyDescent="0.25">
      <c r="C845" s="2"/>
      <c r="D845" s="2"/>
      <c r="E845" s="2"/>
      <c r="F845" s="2"/>
      <c r="G845" s="2"/>
      <c r="H845" s="2"/>
      <c r="I845" s="2"/>
      <c r="J845" s="2"/>
      <c r="K845" s="2"/>
      <c r="L845" s="2"/>
      <c r="M845" s="2"/>
      <c r="N845" s="2"/>
      <c r="O845" s="2"/>
    </row>
    <row r="846" spans="3:15" s="307" customFormat="1" x14ac:dyDescent="0.25">
      <c r="C846" s="2"/>
      <c r="D846" s="2"/>
      <c r="E846" s="2"/>
      <c r="F846" s="2"/>
      <c r="G846" s="2"/>
      <c r="H846" s="2"/>
      <c r="I846" s="2"/>
      <c r="J846" s="2"/>
      <c r="K846" s="2"/>
      <c r="L846" s="2"/>
      <c r="M846" s="2"/>
      <c r="N846" s="2"/>
      <c r="O846" s="2"/>
    </row>
    <row r="847" spans="3:15" s="307" customFormat="1" x14ac:dyDescent="0.25">
      <c r="C847" s="2"/>
      <c r="D847" s="2"/>
      <c r="E847" s="2"/>
      <c r="F847" s="2"/>
      <c r="G847" s="2"/>
      <c r="H847" s="2"/>
      <c r="I847" s="2"/>
      <c r="J847" s="2"/>
      <c r="K847" s="2"/>
      <c r="L847" s="2"/>
      <c r="M847" s="2"/>
      <c r="N847" s="2"/>
      <c r="O847" s="2"/>
    </row>
    <row r="848" spans="3:15" s="307" customFormat="1" x14ac:dyDescent="0.25">
      <c r="C848" s="2"/>
      <c r="D848" s="2"/>
      <c r="E848" s="2"/>
      <c r="F848" s="2"/>
      <c r="G848" s="2"/>
      <c r="H848" s="2"/>
      <c r="I848" s="2"/>
      <c r="J848" s="2"/>
      <c r="K848" s="2"/>
      <c r="L848" s="2"/>
      <c r="M848" s="2"/>
      <c r="N848" s="2"/>
      <c r="O848" s="2"/>
    </row>
    <row r="849" spans="3:15" s="307" customFormat="1" x14ac:dyDescent="0.25">
      <c r="C849" s="2"/>
      <c r="D849" s="2"/>
      <c r="E849" s="2"/>
      <c r="F849" s="2"/>
      <c r="G849" s="2"/>
      <c r="H849" s="2"/>
      <c r="I849" s="2"/>
      <c r="J849" s="2"/>
      <c r="K849" s="2"/>
      <c r="L849" s="2"/>
      <c r="M849" s="2"/>
      <c r="N849" s="2"/>
      <c r="O849" s="2"/>
    </row>
    <row r="850" spans="3:15" s="307" customFormat="1" x14ac:dyDescent="0.25">
      <c r="C850" s="2"/>
      <c r="D850" s="2"/>
      <c r="E850" s="2"/>
      <c r="F850" s="2"/>
      <c r="G850" s="2"/>
      <c r="H850" s="2"/>
      <c r="I850" s="2"/>
      <c r="J850" s="2"/>
      <c r="K850" s="2"/>
      <c r="L850" s="2"/>
      <c r="M850" s="2"/>
      <c r="N850" s="2"/>
      <c r="O850" s="2"/>
    </row>
    <row r="851" spans="3:15" s="307" customFormat="1" x14ac:dyDescent="0.25">
      <c r="C851" s="2"/>
      <c r="D851" s="2"/>
      <c r="E851" s="2"/>
      <c r="F851" s="2"/>
      <c r="G851" s="2"/>
      <c r="H851" s="2"/>
      <c r="I851" s="2"/>
      <c r="J851" s="2"/>
      <c r="K851" s="2"/>
      <c r="L851" s="2"/>
      <c r="M851" s="2"/>
      <c r="N851" s="2"/>
      <c r="O851" s="2"/>
    </row>
    <row r="852" spans="3:15" s="307" customFormat="1" x14ac:dyDescent="0.25">
      <c r="C852" s="2"/>
      <c r="D852" s="2"/>
      <c r="E852" s="2"/>
      <c r="F852" s="2"/>
      <c r="G852" s="2"/>
      <c r="H852" s="2"/>
      <c r="I852" s="2"/>
      <c r="J852" s="2"/>
      <c r="K852" s="2"/>
      <c r="L852" s="2"/>
      <c r="M852" s="2"/>
      <c r="N852" s="2"/>
      <c r="O852" s="2"/>
    </row>
    <row r="853" spans="3:15" s="307" customFormat="1" x14ac:dyDescent="0.25">
      <c r="C853" s="2"/>
      <c r="D853" s="2"/>
      <c r="E853" s="2"/>
      <c r="F853" s="2"/>
      <c r="G853" s="2"/>
      <c r="H853" s="2"/>
      <c r="I853" s="2"/>
      <c r="J853" s="2"/>
      <c r="K853" s="2"/>
      <c r="L853" s="2"/>
      <c r="M853" s="2"/>
      <c r="N853" s="2"/>
      <c r="O853" s="2"/>
    </row>
    <row r="854" spans="3:15" s="307" customFormat="1" x14ac:dyDescent="0.25">
      <c r="C854" s="2"/>
      <c r="D854" s="2"/>
      <c r="E854" s="2"/>
      <c r="F854" s="2"/>
      <c r="G854" s="2"/>
      <c r="H854" s="2"/>
      <c r="I854" s="2"/>
      <c r="J854" s="2"/>
      <c r="K854" s="2"/>
      <c r="L854" s="2"/>
      <c r="M854" s="2"/>
      <c r="N854" s="2"/>
      <c r="O854" s="2"/>
    </row>
    <row r="855" spans="3:15" s="307" customFormat="1" x14ac:dyDescent="0.25">
      <c r="C855" s="2"/>
      <c r="D855" s="2"/>
      <c r="E855" s="2"/>
      <c r="F855" s="2"/>
      <c r="G855" s="2"/>
      <c r="H855" s="2"/>
      <c r="I855" s="2"/>
      <c r="J855" s="2"/>
      <c r="K855" s="2"/>
      <c r="L855" s="2"/>
      <c r="M855" s="2"/>
      <c r="N855" s="2"/>
      <c r="O855" s="2"/>
    </row>
    <row r="856" spans="3:15" s="307" customFormat="1" x14ac:dyDescent="0.25">
      <c r="C856" s="2"/>
      <c r="D856" s="2"/>
      <c r="E856" s="2"/>
      <c r="F856" s="2"/>
      <c r="G856" s="2"/>
      <c r="H856" s="2"/>
      <c r="I856" s="2"/>
      <c r="J856" s="2"/>
      <c r="K856" s="2"/>
      <c r="L856" s="2"/>
      <c r="M856" s="2"/>
      <c r="N856" s="2"/>
      <c r="O856" s="2"/>
    </row>
    <row r="857" spans="3:15" s="307" customFormat="1" x14ac:dyDescent="0.25">
      <c r="C857" s="2"/>
      <c r="D857" s="2"/>
      <c r="E857" s="2"/>
      <c r="F857" s="2"/>
      <c r="G857" s="2"/>
      <c r="H857" s="2"/>
      <c r="I857" s="2"/>
      <c r="J857" s="2"/>
      <c r="K857" s="2"/>
      <c r="L857" s="2"/>
      <c r="M857" s="2"/>
      <c r="N857" s="2"/>
      <c r="O857" s="2"/>
    </row>
    <row r="858" spans="3:15" s="307" customFormat="1" x14ac:dyDescent="0.25">
      <c r="C858" s="2"/>
      <c r="D858" s="2"/>
      <c r="E858" s="2"/>
      <c r="F858" s="2"/>
      <c r="G858" s="2"/>
      <c r="H858" s="2"/>
      <c r="I858" s="2"/>
      <c r="J858" s="2"/>
      <c r="K858" s="2"/>
      <c r="L858" s="2"/>
      <c r="M858" s="2"/>
      <c r="N858" s="2"/>
      <c r="O858" s="2"/>
    </row>
    <row r="859" spans="3:15" s="307" customFormat="1" x14ac:dyDescent="0.25">
      <c r="C859" s="2"/>
      <c r="D859" s="2"/>
      <c r="E859" s="2"/>
      <c r="F859" s="2"/>
      <c r="G859" s="2"/>
      <c r="H859" s="2"/>
      <c r="I859" s="2"/>
      <c r="J859" s="2"/>
      <c r="K859" s="2"/>
      <c r="L859" s="2"/>
      <c r="M859" s="2"/>
      <c r="N859" s="2"/>
      <c r="O859" s="2"/>
    </row>
    <row r="860" spans="3:15" s="307" customFormat="1" x14ac:dyDescent="0.25">
      <c r="C860" s="2"/>
      <c r="D860" s="2"/>
      <c r="E860" s="2"/>
      <c r="F860" s="2"/>
      <c r="G860" s="2"/>
      <c r="H860" s="2"/>
      <c r="I860" s="2"/>
      <c r="J860" s="2"/>
      <c r="K860" s="2"/>
      <c r="L860" s="2"/>
      <c r="M860" s="2"/>
      <c r="N860" s="2"/>
      <c r="O860" s="2"/>
    </row>
    <row r="861" spans="3:15" s="307" customFormat="1" x14ac:dyDescent="0.25">
      <c r="C861" s="2"/>
      <c r="D861" s="2"/>
      <c r="E861" s="2"/>
      <c r="F861" s="2"/>
      <c r="G861" s="2"/>
      <c r="H861" s="2"/>
      <c r="I861" s="2"/>
      <c r="J861" s="2"/>
      <c r="K861" s="2"/>
      <c r="L861" s="2"/>
      <c r="M861" s="2"/>
      <c r="N861" s="2"/>
      <c r="O861" s="2"/>
    </row>
    <row r="862" spans="3:15" s="307" customFormat="1" x14ac:dyDescent="0.25">
      <c r="C862" s="2"/>
      <c r="D862" s="2"/>
      <c r="E862" s="2"/>
      <c r="F862" s="2"/>
      <c r="G862" s="2"/>
      <c r="H862" s="2"/>
      <c r="I862" s="2"/>
      <c r="J862" s="2"/>
      <c r="K862" s="2"/>
      <c r="L862" s="2"/>
      <c r="M862" s="2"/>
      <c r="N862" s="2"/>
      <c r="O862" s="2"/>
    </row>
    <row r="863" spans="3:15" s="307" customFormat="1" x14ac:dyDescent="0.25">
      <c r="C863" s="2"/>
      <c r="D863" s="2"/>
      <c r="E863" s="2"/>
      <c r="F863" s="2"/>
      <c r="G863" s="2"/>
      <c r="H863" s="2"/>
      <c r="I863" s="2"/>
      <c r="J863" s="2"/>
      <c r="K863" s="2"/>
      <c r="L863" s="2"/>
      <c r="M863" s="2"/>
      <c r="N863" s="2"/>
      <c r="O863" s="2"/>
    </row>
    <row r="864" spans="3:15" s="307" customFormat="1" x14ac:dyDescent="0.25">
      <c r="C864" s="2"/>
      <c r="D864" s="2"/>
      <c r="E864" s="2"/>
      <c r="F864" s="2"/>
      <c r="G864" s="2"/>
      <c r="H864" s="2"/>
      <c r="I864" s="2"/>
      <c r="J864" s="2"/>
      <c r="K864" s="2"/>
      <c r="L864" s="2"/>
      <c r="M864" s="2"/>
      <c r="N864" s="2"/>
      <c r="O864" s="2"/>
    </row>
    <row r="865" spans="3:15" s="307" customFormat="1" x14ac:dyDescent="0.25">
      <c r="C865" s="2"/>
      <c r="D865" s="2"/>
      <c r="E865" s="2"/>
      <c r="F865" s="2"/>
      <c r="G865" s="2"/>
      <c r="H865" s="2"/>
      <c r="I865" s="2"/>
      <c r="J865" s="2"/>
      <c r="K865" s="2"/>
      <c r="L865" s="2"/>
      <c r="M865" s="2"/>
      <c r="N865" s="2"/>
      <c r="O865" s="2"/>
    </row>
    <row r="866" spans="3:15" s="307" customFormat="1" x14ac:dyDescent="0.25">
      <c r="C866" s="2"/>
      <c r="D866" s="2"/>
      <c r="E866" s="2"/>
      <c r="F866" s="2"/>
      <c r="G866" s="2"/>
      <c r="H866" s="2"/>
      <c r="I866" s="2"/>
      <c r="J866" s="2"/>
      <c r="K866" s="2"/>
      <c r="L866" s="2"/>
      <c r="M866" s="2"/>
      <c r="N866" s="2"/>
      <c r="O866" s="2"/>
    </row>
    <row r="867" spans="3:15" s="307" customFormat="1" x14ac:dyDescent="0.25">
      <c r="C867" s="2"/>
      <c r="D867" s="2"/>
      <c r="E867" s="2"/>
      <c r="F867" s="2"/>
      <c r="G867" s="2"/>
      <c r="H867" s="2"/>
      <c r="I867" s="2"/>
      <c r="J867" s="2"/>
      <c r="K867" s="2"/>
      <c r="L867" s="2"/>
      <c r="M867" s="2"/>
      <c r="N867" s="2"/>
      <c r="O867" s="2"/>
    </row>
    <row r="868" spans="3:15" s="307" customFormat="1" x14ac:dyDescent="0.25">
      <c r="C868" s="2"/>
      <c r="D868" s="2"/>
      <c r="E868" s="2"/>
      <c r="F868" s="2"/>
      <c r="G868" s="2"/>
      <c r="H868" s="2"/>
      <c r="I868" s="2"/>
      <c r="J868" s="2"/>
      <c r="K868" s="2"/>
      <c r="L868" s="2"/>
      <c r="M868" s="2"/>
      <c r="N868" s="2"/>
      <c r="O868" s="2"/>
    </row>
    <row r="869" spans="3:15" s="307" customFormat="1" x14ac:dyDescent="0.25">
      <c r="C869" s="2"/>
      <c r="D869" s="2"/>
      <c r="E869" s="2"/>
      <c r="F869" s="2"/>
      <c r="G869" s="2"/>
      <c r="H869" s="2"/>
      <c r="I869" s="2"/>
      <c r="J869" s="2"/>
      <c r="K869" s="2"/>
      <c r="L869" s="2"/>
      <c r="M869" s="2"/>
      <c r="N869" s="2"/>
      <c r="O869" s="2"/>
    </row>
    <row r="870" spans="3:15" s="307" customFormat="1" x14ac:dyDescent="0.25">
      <c r="C870" s="2"/>
      <c r="D870" s="2"/>
      <c r="E870" s="2"/>
      <c r="F870" s="2"/>
      <c r="G870" s="2"/>
      <c r="H870" s="2"/>
      <c r="I870" s="2"/>
      <c r="J870" s="2"/>
      <c r="K870" s="2"/>
      <c r="L870" s="2"/>
      <c r="M870" s="2"/>
      <c r="N870" s="2"/>
      <c r="O870" s="2"/>
    </row>
    <row r="871" spans="3:15" s="307" customFormat="1" x14ac:dyDescent="0.25">
      <c r="C871" s="2"/>
      <c r="D871" s="2"/>
      <c r="E871" s="2"/>
      <c r="F871" s="2"/>
      <c r="G871" s="2"/>
      <c r="H871" s="2"/>
      <c r="I871" s="2"/>
      <c r="J871" s="2"/>
      <c r="K871" s="2"/>
      <c r="L871" s="2"/>
      <c r="M871" s="2"/>
      <c r="N871" s="2"/>
      <c r="O871" s="2"/>
    </row>
    <row r="872" spans="3:15" s="307" customFormat="1" x14ac:dyDescent="0.25">
      <c r="C872" s="2"/>
      <c r="D872" s="2"/>
      <c r="E872" s="2"/>
      <c r="F872" s="2"/>
      <c r="G872" s="2"/>
      <c r="H872" s="2"/>
      <c r="I872" s="2"/>
      <c r="J872" s="2"/>
      <c r="K872" s="2"/>
      <c r="L872" s="2"/>
      <c r="M872" s="2"/>
      <c r="N872" s="2"/>
      <c r="O872" s="2"/>
    </row>
    <row r="873" spans="3:15" s="307" customFormat="1" x14ac:dyDescent="0.25">
      <c r="C873" s="2"/>
      <c r="D873" s="2"/>
      <c r="E873" s="2"/>
      <c r="F873" s="2"/>
      <c r="G873" s="2"/>
      <c r="H873" s="2"/>
      <c r="I873" s="2"/>
      <c r="J873" s="2"/>
      <c r="K873" s="2"/>
      <c r="L873" s="2"/>
      <c r="M873" s="2"/>
      <c r="N873" s="2"/>
      <c r="O873" s="2"/>
    </row>
    <row r="874" spans="3:15" s="307" customFormat="1" x14ac:dyDescent="0.25">
      <c r="C874" s="2"/>
      <c r="D874" s="2"/>
      <c r="E874" s="2"/>
      <c r="F874" s="2"/>
      <c r="G874" s="2"/>
      <c r="H874" s="2"/>
      <c r="I874" s="2"/>
      <c r="J874" s="2"/>
      <c r="K874" s="2"/>
      <c r="L874" s="2"/>
      <c r="M874" s="2"/>
      <c r="N874" s="2"/>
      <c r="O874" s="2"/>
    </row>
    <row r="875" spans="3:15" s="307" customFormat="1" x14ac:dyDescent="0.25">
      <c r="C875" s="2"/>
      <c r="D875" s="2"/>
      <c r="E875" s="2"/>
      <c r="F875" s="2"/>
      <c r="G875" s="2"/>
      <c r="H875" s="2"/>
      <c r="I875" s="2"/>
      <c r="J875" s="2"/>
      <c r="K875" s="2"/>
      <c r="L875" s="2"/>
      <c r="M875" s="2"/>
      <c r="N875" s="2"/>
      <c r="O875" s="2"/>
    </row>
    <row r="876" spans="3:15" s="307" customFormat="1" x14ac:dyDescent="0.25">
      <c r="C876" s="2"/>
      <c r="D876" s="2"/>
      <c r="E876" s="2"/>
      <c r="F876" s="2"/>
      <c r="G876" s="2"/>
      <c r="H876" s="2"/>
      <c r="I876" s="2"/>
      <c r="J876" s="2"/>
      <c r="K876" s="2"/>
      <c r="L876" s="2"/>
      <c r="M876" s="2"/>
      <c r="N876" s="2"/>
      <c r="O876" s="2"/>
    </row>
    <row r="877" spans="3:15" s="307" customFormat="1" x14ac:dyDescent="0.25">
      <c r="C877" s="2"/>
      <c r="D877" s="2"/>
      <c r="E877" s="2"/>
      <c r="F877" s="2"/>
      <c r="G877" s="2"/>
      <c r="H877" s="2"/>
      <c r="I877" s="2"/>
      <c r="J877" s="2"/>
      <c r="K877" s="2"/>
      <c r="L877" s="2"/>
      <c r="M877" s="2"/>
      <c r="N877" s="2"/>
      <c r="O877" s="2"/>
    </row>
    <row r="878" spans="3:15" s="307" customFormat="1" x14ac:dyDescent="0.25">
      <c r="C878" s="2"/>
      <c r="D878" s="2"/>
      <c r="E878" s="2"/>
      <c r="F878" s="2"/>
      <c r="G878" s="2"/>
      <c r="H878" s="2"/>
      <c r="I878" s="2"/>
      <c r="J878" s="2"/>
      <c r="K878" s="2"/>
      <c r="L878" s="2"/>
      <c r="M878" s="2"/>
      <c r="N878" s="2"/>
      <c r="O878" s="2"/>
    </row>
    <row r="879" spans="3:15" s="307" customFormat="1" x14ac:dyDescent="0.25">
      <c r="C879" s="2"/>
      <c r="D879" s="2"/>
      <c r="E879" s="2"/>
      <c r="F879" s="2"/>
      <c r="G879" s="2"/>
      <c r="H879" s="2"/>
      <c r="I879" s="2"/>
      <c r="J879" s="2"/>
      <c r="K879" s="2"/>
      <c r="L879" s="2"/>
      <c r="M879" s="2"/>
      <c r="N879" s="2"/>
      <c r="O879" s="2"/>
    </row>
    <row r="880" spans="3:15" s="307" customFormat="1" x14ac:dyDescent="0.25">
      <c r="C880" s="2"/>
      <c r="D880" s="2"/>
      <c r="E880" s="2"/>
      <c r="F880" s="2"/>
      <c r="G880" s="2"/>
      <c r="H880" s="2"/>
      <c r="I880" s="2"/>
      <c r="J880" s="2"/>
      <c r="K880" s="2"/>
      <c r="L880" s="2"/>
      <c r="M880" s="2"/>
      <c r="N880" s="2"/>
      <c r="O880" s="2"/>
    </row>
    <row r="881" spans="3:15" s="307" customFormat="1" x14ac:dyDescent="0.25">
      <c r="C881" s="2"/>
      <c r="D881" s="2"/>
      <c r="E881" s="2"/>
      <c r="F881" s="2"/>
      <c r="G881" s="2"/>
      <c r="H881" s="2"/>
      <c r="I881" s="2"/>
      <c r="J881" s="2"/>
      <c r="K881" s="2"/>
      <c r="L881" s="2"/>
      <c r="M881" s="2"/>
      <c r="N881" s="2"/>
      <c r="O881" s="2"/>
    </row>
    <row r="882" spans="3:15" s="307" customFormat="1" x14ac:dyDescent="0.25">
      <c r="C882" s="2"/>
      <c r="D882" s="2"/>
      <c r="E882" s="2"/>
      <c r="F882" s="2"/>
      <c r="G882" s="2"/>
      <c r="H882" s="2"/>
      <c r="I882" s="2"/>
      <c r="J882" s="2"/>
      <c r="K882" s="2"/>
      <c r="L882" s="2"/>
      <c r="M882" s="2"/>
      <c r="N882" s="2"/>
      <c r="O882" s="2"/>
    </row>
    <row r="883" spans="3:15" s="307" customFormat="1" x14ac:dyDescent="0.25">
      <c r="C883" s="2"/>
      <c r="D883" s="2"/>
      <c r="E883" s="2"/>
      <c r="F883" s="2"/>
      <c r="G883" s="2"/>
      <c r="H883" s="2"/>
      <c r="I883" s="2"/>
      <c r="J883" s="2"/>
      <c r="K883" s="2"/>
      <c r="L883" s="2"/>
      <c r="M883" s="2"/>
      <c r="N883" s="2"/>
      <c r="O883" s="2"/>
    </row>
    <row r="884" spans="3:15" s="307" customFormat="1" x14ac:dyDescent="0.25">
      <c r="C884" s="2"/>
      <c r="D884" s="2"/>
      <c r="E884" s="2"/>
      <c r="F884" s="2"/>
      <c r="G884" s="2"/>
      <c r="H884" s="2"/>
      <c r="I884" s="2"/>
      <c r="J884" s="2"/>
      <c r="K884" s="2"/>
      <c r="L884" s="2"/>
      <c r="M884" s="2"/>
      <c r="N884" s="2"/>
      <c r="O884" s="2"/>
    </row>
    <row r="885" spans="3:15" s="307" customFormat="1" x14ac:dyDescent="0.25">
      <c r="C885" s="2"/>
      <c r="D885" s="2"/>
      <c r="E885" s="2"/>
      <c r="F885" s="2"/>
      <c r="G885" s="2"/>
      <c r="H885" s="2"/>
      <c r="I885" s="2"/>
      <c r="J885" s="2"/>
      <c r="K885" s="2"/>
      <c r="L885" s="2"/>
      <c r="M885" s="2"/>
      <c r="N885" s="2"/>
      <c r="O885" s="2"/>
    </row>
    <row r="886" spans="3:15" s="307" customFormat="1" x14ac:dyDescent="0.25">
      <c r="C886" s="2"/>
      <c r="D886" s="2"/>
      <c r="E886" s="2"/>
      <c r="F886" s="2"/>
      <c r="G886" s="2"/>
      <c r="H886" s="2"/>
      <c r="I886" s="2"/>
      <c r="J886" s="2"/>
      <c r="K886" s="2"/>
      <c r="L886" s="2"/>
      <c r="M886" s="2"/>
      <c r="N886" s="2"/>
      <c r="O886" s="2"/>
    </row>
    <row r="887" spans="3:15" s="307" customFormat="1" x14ac:dyDescent="0.25">
      <c r="C887" s="2"/>
      <c r="D887" s="2"/>
      <c r="E887" s="2"/>
      <c r="F887" s="2"/>
      <c r="G887" s="2"/>
      <c r="H887" s="2"/>
      <c r="I887" s="2"/>
      <c r="J887" s="2"/>
      <c r="K887" s="2"/>
      <c r="L887" s="2"/>
      <c r="M887" s="2"/>
      <c r="N887" s="2"/>
      <c r="O887" s="2"/>
    </row>
    <row r="888" spans="3:15" s="307" customFormat="1" x14ac:dyDescent="0.25">
      <c r="C888" s="2"/>
      <c r="D888" s="2"/>
      <c r="E888" s="2"/>
      <c r="F888" s="2"/>
      <c r="G888" s="2"/>
      <c r="H888" s="2"/>
      <c r="I888" s="2"/>
      <c r="J888" s="2"/>
      <c r="K888" s="2"/>
      <c r="L888" s="2"/>
      <c r="M888" s="2"/>
      <c r="N888" s="2"/>
      <c r="O888" s="2"/>
    </row>
    <row r="889" spans="3:15" s="307" customFormat="1" x14ac:dyDescent="0.25">
      <c r="C889" s="2"/>
      <c r="D889" s="2"/>
      <c r="E889" s="2"/>
      <c r="F889" s="2"/>
      <c r="G889" s="2"/>
      <c r="H889" s="2"/>
      <c r="I889" s="2"/>
      <c r="J889" s="2"/>
      <c r="K889" s="2"/>
      <c r="L889" s="2"/>
      <c r="M889" s="2"/>
      <c r="N889" s="2"/>
      <c r="O889" s="2"/>
    </row>
    <row r="890" spans="3:15" s="307" customFormat="1" x14ac:dyDescent="0.25">
      <c r="C890" s="2"/>
      <c r="D890" s="2"/>
      <c r="E890" s="2"/>
      <c r="F890" s="2"/>
      <c r="G890" s="2"/>
      <c r="H890" s="2"/>
      <c r="I890" s="2"/>
      <c r="J890" s="2"/>
      <c r="K890" s="2"/>
      <c r="L890" s="2"/>
      <c r="M890" s="2"/>
      <c r="N890" s="2"/>
      <c r="O890" s="2"/>
    </row>
    <row r="891" spans="3:15" s="307" customFormat="1" x14ac:dyDescent="0.25">
      <c r="C891" s="2"/>
      <c r="D891" s="2"/>
      <c r="E891" s="2"/>
      <c r="F891" s="2"/>
      <c r="G891" s="2"/>
      <c r="H891" s="2"/>
      <c r="I891" s="2"/>
      <c r="J891" s="2"/>
      <c r="K891" s="2"/>
      <c r="L891" s="2"/>
      <c r="M891" s="2"/>
      <c r="N891" s="2"/>
      <c r="O891" s="2"/>
    </row>
    <row r="892" spans="3:15" s="307" customFormat="1" x14ac:dyDescent="0.25">
      <c r="C892" s="2"/>
      <c r="D892" s="2"/>
      <c r="E892" s="2"/>
      <c r="F892" s="2"/>
      <c r="G892" s="2"/>
      <c r="H892" s="2"/>
      <c r="I892" s="2"/>
      <c r="J892" s="2"/>
      <c r="K892" s="2"/>
      <c r="L892" s="2"/>
      <c r="M892" s="2"/>
      <c r="N892" s="2"/>
      <c r="O892" s="2"/>
    </row>
    <row r="893" spans="3:15" s="307" customFormat="1" x14ac:dyDescent="0.25">
      <c r="C893" s="2"/>
      <c r="D893" s="2"/>
      <c r="E893" s="2"/>
      <c r="F893" s="2"/>
      <c r="G893" s="2"/>
      <c r="H893" s="2"/>
      <c r="I893" s="2"/>
      <c r="J893" s="2"/>
      <c r="K893" s="2"/>
      <c r="L893" s="2"/>
      <c r="M893" s="2"/>
      <c r="N893" s="2"/>
      <c r="O893" s="2"/>
    </row>
    <row r="894" spans="3:15" s="307" customFormat="1" x14ac:dyDescent="0.25">
      <c r="C894" s="2"/>
      <c r="D894" s="2"/>
      <c r="E894" s="2"/>
      <c r="F894" s="2"/>
      <c r="G894" s="2"/>
      <c r="H894" s="2"/>
      <c r="I894" s="2"/>
      <c r="J894" s="2"/>
      <c r="K894" s="2"/>
      <c r="L894" s="2"/>
      <c r="M894" s="2"/>
      <c r="N894" s="2"/>
      <c r="O894" s="2"/>
    </row>
    <row r="895" spans="3:15" s="307" customFormat="1" x14ac:dyDescent="0.25">
      <c r="C895" s="2"/>
      <c r="D895" s="2"/>
      <c r="E895" s="2"/>
      <c r="F895" s="2"/>
      <c r="G895" s="2"/>
      <c r="H895" s="2"/>
      <c r="I895" s="2"/>
      <c r="J895" s="2"/>
      <c r="K895" s="2"/>
      <c r="L895" s="2"/>
      <c r="M895" s="2"/>
      <c r="N895" s="2"/>
      <c r="O895" s="2"/>
    </row>
    <row r="896" spans="3:15" s="307" customFormat="1" x14ac:dyDescent="0.25">
      <c r="C896" s="2"/>
      <c r="D896" s="2"/>
      <c r="E896" s="2"/>
      <c r="F896" s="2"/>
      <c r="G896" s="2"/>
      <c r="H896" s="2"/>
      <c r="I896" s="2"/>
      <c r="J896" s="2"/>
      <c r="K896" s="2"/>
      <c r="L896" s="2"/>
      <c r="M896" s="2"/>
      <c r="N896" s="2"/>
      <c r="O896" s="2"/>
    </row>
    <row r="897" spans="3:15" s="307" customFormat="1" x14ac:dyDescent="0.25">
      <c r="C897" s="2"/>
      <c r="D897" s="2"/>
      <c r="E897" s="2"/>
      <c r="F897" s="2"/>
      <c r="G897" s="2"/>
      <c r="H897" s="2"/>
      <c r="I897" s="2"/>
      <c r="J897" s="2"/>
      <c r="K897" s="2"/>
      <c r="L897" s="2"/>
      <c r="M897" s="2"/>
      <c r="N897" s="2"/>
      <c r="O897" s="2"/>
    </row>
    <row r="898" spans="3:15" s="307" customFormat="1" x14ac:dyDescent="0.25">
      <c r="C898" s="2"/>
      <c r="D898" s="2"/>
      <c r="E898" s="2"/>
      <c r="F898" s="2"/>
      <c r="G898" s="2"/>
      <c r="H898" s="2"/>
      <c r="I898" s="2"/>
      <c r="J898" s="2"/>
      <c r="K898" s="2"/>
      <c r="L898" s="2"/>
      <c r="M898" s="2"/>
      <c r="N898" s="2"/>
      <c r="O898" s="2"/>
    </row>
    <row r="899" spans="3:15" s="307" customFormat="1" x14ac:dyDescent="0.25">
      <c r="C899" s="2"/>
      <c r="D899" s="2"/>
      <c r="E899" s="2"/>
      <c r="F899" s="2"/>
      <c r="G899" s="2"/>
      <c r="H899" s="2"/>
      <c r="I899" s="2"/>
      <c r="J899" s="2"/>
      <c r="K899" s="2"/>
      <c r="L899" s="2"/>
      <c r="M899" s="2"/>
      <c r="N899" s="2"/>
      <c r="O899" s="2"/>
    </row>
    <row r="900" spans="3:15" s="307" customFormat="1" x14ac:dyDescent="0.25">
      <c r="C900" s="2"/>
      <c r="D900" s="2"/>
      <c r="E900" s="2"/>
      <c r="F900" s="2"/>
      <c r="G900" s="2"/>
      <c r="H900" s="2"/>
      <c r="I900" s="2"/>
      <c r="J900" s="2"/>
      <c r="K900" s="2"/>
      <c r="L900" s="2"/>
      <c r="M900" s="2"/>
      <c r="N900" s="2"/>
      <c r="O900" s="2"/>
    </row>
    <row r="901" spans="3:15" s="307" customFormat="1" x14ac:dyDescent="0.25">
      <c r="C901" s="2"/>
      <c r="D901" s="2"/>
      <c r="E901" s="2"/>
      <c r="F901" s="2"/>
      <c r="G901" s="2"/>
      <c r="H901" s="2"/>
      <c r="I901" s="2"/>
      <c r="J901" s="2"/>
      <c r="K901" s="2"/>
      <c r="L901" s="2"/>
      <c r="M901" s="2"/>
      <c r="N901" s="2"/>
      <c r="O901" s="2"/>
    </row>
    <row r="902" spans="3:15" s="307" customFormat="1" x14ac:dyDescent="0.25">
      <c r="C902" s="2"/>
      <c r="D902" s="2"/>
      <c r="E902" s="2"/>
      <c r="F902" s="2"/>
      <c r="G902" s="2"/>
      <c r="H902" s="2"/>
      <c r="I902" s="2"/>
      <c r="J902" s="2"/>
      <c r="K902" s="2"/>
      <c r="L902" s="2"/>
      <c r="M902" s="2"/>
      <c r="N902" s="2"/>
      <c r="O902" s="2"/>
    </row>
    <row r="903" spans="3:15" s="307" customFormat="1" x14ac:dyDescent="0.25">
      <c r="C903" s="2"/>
      <c r="D903" s="2"/>
      <c r="E903" s="2"/>
      <c r="F903" s="2"/>
      <c r="G903" s="2"/>
      <c r="H903" s="2"/>
      <c r="I903" s="2"/>
      <c r="J903" s="2"/>
      <c r="K903" s="2"/>
      <c r="L903" s="2"/>
      <c r="M903" s="2"/>
      <c r="N903" s="2"/>
      <c r="O903" s="2"/>
    </row>
    <row r="904" spans="3:15" s="307" customFormat="1" x14ac:dyDescent="0.25">
      <c r="C904" s="2"/>
      <c r="D904" s="2"/>
      <c r="E904" s="2"/>
      <c r="F904" s="2"/>
      <c r="G904" s="2"/>
      <c r="H904" s="2"/>
      <c r="I904" s="2"/>
      <c r="J904" s="2"/>
      <c r="K904" s="2"/>
      <c r="L904" s="2"/>
      <c r="M904" s="2"/>
      <c r="N904" s="2"/>
      <c r="O904" s="2"/>
    </row>
    <row r="905" spans="3:15" s="307" customFormat="1" x14ac:dyDescent="0.25">
      <c r="C905" s="2"/>
      <c r="D905" s="2"/>
      <c r="E905" s="2"/>
      <c r="F905" s="2"/>
      <c r="G905" s="2"/>
      <c r="H905" s="2"/>
      <c r="I905" s="2"/>
      <c r="J905" s="2"/>
      <c r="K905" s="2"/>
      <c r="L905" s="2"/>
      <c r="M905" s="2"/>
      <c r="N905" s="2"/>
      <c r="O905" s="2"/>
    </row>
    <row r="906" spans="3:15" s="307" customFormat="1" x14ac:dyDescent="0.25">
      <c r="C906" s="2"/>
      <c r="D906" s="2"/>
      <c r="E906" s="2"/>
      <c r="F906" s="2"/>
      <c r="G906" s="2"/>
      <c r="H906" s="2"/>
      <c r="I906" s="2"/>
      <c r="J906" s="2"/>
      <c r="K906" s="2"/>
      <c r="L906" s="2"/>
      <c r="M906" s="2"/>
      <c r="N906" s="2"/>
      <c r="O906" s="2"/>
    </row>
    <row r="907" spans="3:15" s="307" customFormat="1" x14ac:dyDescent="0.25">
      <c r="C907" s="2"/>
      <c r="D907" s="2"/>
      <c r="E907" s="2"/>
      <c r="F907" s="2"/>
      <c r="G907" s="2"/>
      <c r="H907" s="2"/>
      <c r="I907" s="2"/>
      <c r="J907" s="2"/>
      <c r="K907" s="2"/>
      <c r="L907" s="2"/>
      <c r="M907" s="2"/>
      <c r="N907" s="2"/>
      <c r="O907" s="2"/>
    </row>
    <row r="908" spans="3:15" s="307" customFormat="1" x14ac:dyDescent="0.25">
      <c r="C908" s="2"/>
      <c r="D908" s="2"/>
      <c r="E908" s="2"/>
      <c r="F908" s="2"/>
      <c r="G908" s="2"/>
      <c r="H908" s="2"/>
      <c r="I908" s="2"/>
      <c r="J908" s="2"/>
      <c r="K908" s="2"/>
      <c r="L908" s="2"/>
      <c r="M908" s="2"/>
      <c r="N908" s="2"/>
      <c r="O908" s="2"/>
    </row>
    <row r="909" spans="3:15" s="307" customFormat="1" x14ac:dyDescent="0.25">
      <c r="C909" s="2"/>
      <c r="D909" s="2"/>
      <c r="E909" s="2"/>
      <c r="F909" s="2"/>
      <c r="G909" s="2"/>
      <c r="H909" s="2"/>
      <c r="I909" s="2"/>
      <c r="J909" s="2"/>
      <c r="K909" s="2"/>
      <c r="L909" s="2"/>
      <c r="M909" s="2"/>
      <c r="N909" s="2"/>
      <c r="O909" s="2"/>
    </row>
    <row r="910" spans="3:15" s="307" customFormat="1" x14ac:dyDescent="0.25">
      <c r="C910" s="2"/>
      <c r="D910" s="2"/>
      <c r="E910" s="2"/>
      <c r="F910" s="2"/>
      <c r="G910" s="2"/>
      <c r="H910" s="2"/>
      <c r="I910" s="2"/>
      <c r="J910" s="2"/>
      <c r="K910" s="2"/>
      <c r="L910" s="2"/>
      <c r="M910" s="2"/>
      <c r="N910" s="2"/>
      <c r="O910" s="2"/>
    </row>
    <row r="911" spans="3:15" s="307" customFormat="1" x14ac:dyDescent="0.25">
      <c r="C911" s="2"/>
      <c r="D911" s="2"/>
      <c r="E911" s="2"/>
      <c r="F911" s="2"/>
      <c r="G911" s="2"/>
      <c r="H911" s="2"/>
      <c r="I911" s="2"/>
      <c r="J911" s="2"/>
      <c r="K911" s="2"/>
      <c r="L911" s="2"/>
      <c r="M911" s="2"/>
      <c r="N911" s="2"/>
      <c r="O911" s="2"/>
    </row>
    <row r="912" spans="3:15" s="307" customFormat="1" x14ac:dyDescent="0.25">
      <c r="C912" s="2"/>
      <c r="D912" s="2"/>
      <c r="E912" s="2"/>
      <c r="F912" s="2"/>
      <c r="G912" s="2"/>
      <c r="H912" s="2"/>
      <c r="I912" s="2"/>
      <c r="J912" s="2"/>
      <c r="K912" s="2"/>
      <c r="L912" s="2"/>
      <c r="M912" s="2"/>
      <c r="N912" s="2"/>
      <c r="O912" s="2"/>
    </row>
    <row r="913" spans="3:15" s="307" customFormat="1" x14ac:dyDescent="0.25">
      <c r="C913" s="2"/>
      <c r="D913" s="2"/>
      <c r="E913" s="2"/>
      <c r="F913" s="2"/>
      <c r="G913" s="2"/>
      <c r="H913" s="2"/>
      <c r="I913" s="2"/>
      <c r="J913" s="2"/>
      <c r="K913" s="2"/>
      <c r="L913" s="2"/>
      <c r="M913" s="2"/>
      <c r="N913" s="2"/>
      <c r="O913" s="2"/>
    </row>
    <row r="914" spans="3:15" s="307" customFormat="1" x14ac:dyDescent="0.25">
      <c r="C914" s="2"/>
      <c r="D914" s="2"/>
      <c r="E914" s="2"/>
      <c r="F914" s="2"/>
      <c r="G914" s="2"/>
      <c r="H914" s="2"/>
      <c r="I914" s="2"/>
      <c r="J914" s="2"/>
      <c r="K914" s="2"/>
      <c r="L914" s="2"/>
      <c r="M914" s="2"/>
      <c r="N914" s="2"/>
      <c r="O914" s="2"/>
    </row>
    <row r="915" spans="3:15" s="307" customFormat="1" x14ac:dyDescent="0.25">
      <c r="C915" s="2"/>
      <c r="D915" s="2"/>
      <c r="E915" s="2"/>
      <c r="F915" s="2"/>
      <c r="G915" s="2"/>
      <c r="H915" s="2"/>
      <c r="I915" s="2"/>
      <c r="J915" s="2"/>
      <c r="K915" s="2"/>
      <c r="L915" s="2"/>
      <c r="M915" s="2"/>
      <c r="N915" s="2"/>
      <c r="O915" s="2"/>
    </row>
    <row r="916" spans="3:15" s="307" customFormat="1" x14ac:dyDescent="0.25">
      <c r="C916" s="2"/>
      <c r="D916" s="2"/>
      <c r="E916" s="2"/>
      <c r="F916" s="2"/>
      <c r="G916" s="2"/>
      <c r="H916" s="2"/>
      <c r="I916" s="2"/>
      <c r="J916" s="2"/>
      <c r="K916" s="2"/>
      <c r="L916" s="2"/>
      <c r="M916" s="2"/>
      <c r="N916" s="2"/>
      <c r="O916" s="2"/>
    </row>
    <row r="917" spans="3:15" s="307" customFormat="1" x14ac:dyDescent="0.25">
      <c r="C917" s="2"/>
      <c r="D917" s="2"/>
      <c r="E917" s="2"/>
      <c r="F917" s="2"/>
      <c r="G917" s="2"/>
      <c r="H917" s="2"/>
      <c r="I917" s="2"/>
      <c r="J917" s="2"/>
      <c r="K917" s="2"/>
      <c r="L917" s="2"/>
      <c r="M917" s="2"/>
      <c r="N917" s="2"/>
      <c r="O917" s="2"/>
    </row>
    <row r="918" spans="3:15" s="307" customFormat="1" x14ac:dyDescent="0.25">
      <c r="C918" s="2"/>
      <c r="D918" s="2"/>
      <c r="E918" s="2"/>
      <c r="F918" s="2"/>
      <c r="G918" s="2"/>
      <c r="H918" s="2"/>
      <c r="I918" s="2"/>
      <c r="J918" s="2"/>
      <c r="K918" s="2"/>
      <c r="L918" s="2"/>
      <c r="M918" s="2"/>
      <c r="N918" s="2"/>
      <c r="O918" s="2"/>
    </row>
    <row r="919" spans="3:15" s="307" customFormat="1" x14ac:dyDescent="0.25">
      <c r="C919" s="2"/>
      <c r="D919" s="2"/>
      <c r="E919" s="2"/>
      <c r="F919" s="2"/>
      <c r="G919" s="2"/>
      <c r="H919" s="2"/>
      <c r="I919" s="2"/>
      <c r="J919" s="2"/>
      <c r="K919" s="2"/>
      <c r="L919" s="2"/>
      <c r="M919" s="2"/>
      <c r="N919" s="2"/>
      <c r="O919" s="2"/>
    </row>
    <row r="920" spans="3:15" s="307" customFormat="1" x14ac:dyDescent="0.25">
      <c r="C920" s="2"/>
      <c r="D920" s="2"/>
      <c r="E920" s="2"/>
      <c r="F920" s="2"/>
      <c r="G920" s="2"/>
      <c r="H920" s="2"/>
      <c r="I920" s="2"/>
      <c r="J920" s="2"/>
      <c r="K920" s="2"/>
      <c r="L920" s="2"/>
      <c r="M920" s="2"/>
      <c r="N920" s="2"/>
      <c r="O920" s="2"/>
    </row>
    <row r="921" spans="3:15" s="307" customFormat="1" x14ac:dyDescent="0.25">
      <c r="C921" s="2"/>
      <c r="D921" s="2"/>
      <c r="E921" s="2"/>
      <c r="F921" s="2"/>
      <c r="G921" s="2"/>
      <c r="H921" s="2"/>
      <c r="I921" s="2"/>
      <c r="J921" s="2"/>
      <c r="K921" s="2"/>
      <c r="L921" s="2"/>
      <c r="M921" s="2"/>
      <c r="N921" s="2"/>
      <c r="O921" s="2"/>
    </row>
    <row r="922" spans="3:15" s="307" customFormat="1" x14ac:dyDescent="0.25">
      <c r="C922" s="2"/>
      <c r="D922" s="2"/>
      <c r="E922" s="2"/>
      <c r="F922" s="2"/>
      <c r="G922" s="2"/>
      <c r="H922" s="2"/>
      <c r="I922" s="2"/>
      <c r="J922" s="2"/>
      <c r="K922" s="2"/>
      <c r="L922" s="2"/>
      <c r="M922" s="2"/>
      <c r="N922" s="2"/>
      <c r="O922" s="2"/>
    </row>
    <row r="923" spans="3:15" s="307" customFormat="1" x14ac:dyDescent="0.25">
      <c r="C923" s="2"/>
      <c r="D923" s="2"/>
      <c r="E923" s="2"/>
      <c r="F923" s="2"/>
      <c r="G923" s="2"/>
      <c r="H923" s="2"/>
      <c r="I923" s="2"/>
      <c r="J923" s="2"/>
      <c r="K923" s="2"/>
      <c r="L923" s="2"/>
      <c r="M923" s="2"/>
      <c r="N923" s="2"/>
      <c r="O923" s="2"/>
    </row>
    <row r="924" spans="3:15" s="307" customFormat="1" x14ac:dyDescent="0.25">
      <c r="C924" s="2"/>
      <c r="D924" s="2"/>
      <c r="E924" s="2"/>
      <c r="F924" s="2"/>
      <c r="G924" s="2"/>
      <c r="H924" s="2"/>
      <c r="I924" s="2"/>
      <c r="J924" s="2"/>
      <c r="K924" s="2"/>
      <c r="L924" s="2"/>
      <c r="M924" s="2"/>
      <c r="N924" s="2"/>
      <c r="O924" s="2"/>
    </row>
    <row r="925" spans="3:15" s="307" customFormat="1" x14ac:dyDescent="0.25">
      <c r="C925" s="2"/>
      <c r="D925" s="2"/>
      <c r="E925" s="2"/>
      <c r="F925" s="2"/>
      <c r="G925" s="2"/>
      <c r="H925" s="2"/>
      <c r="I925" s="2"/>
      <c r="J925" s="2"/>
      <c r="K925" s="2"/>
      <c r="L925" s="2"/>
      <c r="M925" s="2"/>
      <c r="N925" s="2"/>
      <c r="O925" s="2"/>
    </row>
    <row r="926" spans="3:15" s="307" customFormat="1" x14ac:dyDescent="0.25">
      <c r="C926" s="2"/>
      <c r="D926" s="2"/>
      <c r="E926" s="2"/>
      <c r="F926" s="2"/>
      <c r="G926" s="2"/>
      <c r="H926" s="2"/>
      <c r="I926" s="2"/>
      <c r="J926" s="2"/>
      <c r="K926" s="2"/>
      <c r="L926" s="2"/>
      <c r="M926" s="2"/>
      <c r="N926" s="2"/>
      <c r="O926" s="2"/>
    </row>
    <row r="927" spans="3:15" s="307" customFormat="1" x14ac:dyDescent="0.25">
      <c r="C927" s="2"/>
      <c r="D927" s="2"/>
      <c r="E927" s="2"/>
      <c r="F927" s="2"/>
      <c r="G927" s="2"/>
      <c r="H927" s="2"/>
      <c r="I927" s="2"/>
      <c r="J927" s="2"/>
      <c r="K927" s="2"/>
      <c r="L927" s="2"/>
      <c r="M927" s="2"/>
      <c r="N927" s="2"/>
      <c r="O927" s="2"/>
    </row>
    <row r="928" spans="3:15" s="307" customFormat="1" x14ac:dyDescent="0.25">
      <c r="C928" s="2"/>
      <c r="D928" s="2"/>
      <c r="E928" s="2"/>
      <c r="F928" s="2"/>
      <c r="G928" s="2"/>
      <c r="H928" s="2"/>
      <c r="I928" s="2"/>
      <c r="J928" s="2"/>
      <c r="K928" s="2"/>
      <c r="L928" s="2"/>
      <c r="M928" s="2"/>
      <c r="N928" s="2"/>
      <c r="O928" s="2"/>
    </row>
    <row r="929" spans="3:15" s="307" customFormat="1" x14ac:dyDescent="0.25">
      <c r="C929" s="2"/>
      <c r="D929" s="2"/>
      <c r="E929" s="2"/>
      <c r="F929" s="2"/>
      <c r="G929" s="2"/>
      <c r="H929" s="2"/>
      <c r="I929" s="2"/>
      <c r="J929" s="2"/>
      <c r="K929" s="2"/>
      <c r="L929" s="2"/>
      <c r="M929" s="2"/>
      <c r="N929" s="2"/>
      <c r="O929" s="2"/>
    </row>
    <row r="930" spans="3:15" s="307" customFormat="1" x14ac:dyDescent="0.25">
      <c r="C930" s="2"/>
      <c r="D930" s="2"/>
      <c r="E930" s="2"/>
      <c r="F930" s="2"/>
      <c r="G930" s="2"/>
      <c r="H930" s="2"/>
      <c r="I930" s="2"/>
      <c r="J930" s="2"/>
      <c r="K930" s="2"/>
      <c r="L930" s="2"/>
      <c r="M930" s="2"/>
      <c r="N930" s="2"/>
      <c r="O930" s="2"/>
    </row>
    <row r="931" spans="3:15" s="307" customFormat="1" x14ac:dyDescent="0.25">
      <c r="C931" s="2"/>
      <c r="D931" s="2"/>
      <c r="E931" s="2"/>
      <c r="F931" s="2"/>
      <c r="G931" s="2"/>
      <c r="H931" s="2"/>
      <c r="I931" s="2"/>
      <c r="J931" s="2"/>
      <c r="K931" s="2"/>
      <c r="L931" s="2"/>
      <c r="M931" s="2"/>
      <c r="N931" s="2"/>
      <c r="O931" s="2"/>
    </row>
    <row r="932" spans="3:15" s="307" customFormat="1" x14ac:dyDescent="0.25">
      <c r="C932" s="2"/>
      <c r="D932" s="2"/>
      <c r="E932" s="2"/>
      <c r="F932" s="2"/>
      <c r="G932" s="2"/>
      <c r="H932" s="2"/>
      <c r="I932" s="2"/>
      <c r="J932" s="2"/>
      <c r="K932" s="2"/>
      <c r="L932" s="2"/>
      <c r="M932" s="2"/>
      <c r="N932" s="2"/>
      <c r="O932" s="2"/>
    </row>
    <row r="933" spans="3:15" s="307" customFormat="1" x14ac:dyDescent="0.25">
      <c r="C933" s="2"/>
      <c r="D933" s="2"/>
      <c r="E933" s="2"/>
      <c r="F933" s="2"/>
      <c r="G933" s="2"/>
      <c r="H933" s="2"/>
      <c r="I933" s="2"/>
      <c r="J933" s="2"/>
      <c r="K933" s="2"/>
      <c r="L933" s="2"/>
      <c r="M933" s="2"/>
      <c r="N933" s="2"/>
      <c r="O933" s="2"/>
    </row>
    <row r="934" spans="3:15" s="307" customFormat="1" x14ac:dyDescent="0.25">
      <c r="C934" s="2"/>
      <c r="D934" s="2"/>
      <c r="E934" s="2"/>
      <c r="F934" s="2"/>
      <c r="G934" s="2"/>
      <c r="H934" s="2"/>
      <c r="I934" s="2"/>
      <c r="J934" s="2"/>
      <c r="K934" s="2"/>
      <c r="L934" s="2"/>
      <c r="M934" s="2"/>
      <c r="N934" s="2"/>
      <c r="O934" s="2"/>
    </row>
    <row r="935" spans="3:15" s="307" customFormat="1" x14ac:dyDescent="0.25">
      <c r="C935" s="2"/>
      <c r="D935" s="2"/>
      <c r="E935" s="2"/>
      <c r="F935" s="2"/>
      <c r="G935" s="2"/>
      <c r="H935" s="2"/>
      <c r="I935" s="2"/>
      <c r="J935" s="2"/>
      <c r="K935" s="2"/>
      <c r="L935" s="2"/>
      <c r="M935" s="2"/>
      <c r="N935" s="2"/>
      <c r="O935" s="2"/>
    </row>
    <row r="936" spans="3:15" s="307" customFormat="1" x14ac:dyDescent="0.25">
      <c r="C936" s="2"/>
      <c r="D936" s="2"/>
      <c r="E936" s="2"/>
      <c r="F936" s="2"/>
      <c r="G936" s="2"/>
      <c r="H936" s="2"/>
      <c r="I936" s="2"/>
      <c r="J936" s="2"/>
      <c r="K936" s="2"/>
      <c r="L936" s="2"/>
      <c r="M936" s="2"/>
      <c r="N936" s="2"/>
      <c r="O936" s="2"/>
    </row>
    <row r="937" spans="3:15" s="307" customFormat="1" x14ac:dyDescent="0.25">
      <c r="C937" s="2"/>
      <c r="D937" s="2"/>
      <c r="E937" s="2"/>
      <c r="F937" s="2"/>
      <c r="G937" s="2"/>
      <c r="H937" s="2"/>
      <c r="I937" s="2"/>
      <c r="J937" s="2"/>
      <c r="K937" s="2"/>
      <c r="L937" s="2"/>
      <c r="M937" s="2"/>
      <c r="N937" s="2"/>
      <c r="O937" s="2"/>
    </row>
    <row r="938" spans="3:15" s="307" customFormat="1" x14ac:dyDescent="0.25">
      <c r="C938" s="2"/>
      <c r="D938" s="2"/>
      <c r="E938" s="2"/>
      <c r="F938" s="2"/>
      <c r="G938" s="2"/>
      <c r="H938" s="2"/>
      <c r="I938" s="2"/>
      <c r="J938" s="2"/>
      <c r="K938" s="2"/>
      <c r="L938" s="2"/>
      <c r="M938" s="2"/>
      <c r="N938" s="2"/>
      <c r="O938" s="2"/>
    </row>
    <row r="939" spans="3:15" s="307" customFormat="1" x14ac:dyDescent="0.25">
      <c r="C939" s="2"/>
      <c r="D939" s="2"/>
      <c r="E939" s="2"/>
      <c r="F939" s="2"/>
      <c r="G939" s="2"/>
      <c r="H939" s="2"/>
      <c r="I939" s="2"/>
      <c r="J939" s="2"/>
      <c r="K939" s="2"/>
      <c r="L939" s="2"/>
      <c r="M939" s="2"/>
      <c r="N939" s="2"/>
      <c r="O939" s="2"/>
    </row>
    <row r="940" spans="3:15" s="307" customFormat="1" x14ac:dyDescent="0.25">
      <c r="C940" s="2"/>
      <c r="D940" s="2"/>
      <c r="E940" s="2"/>
      <c r="F940" s="2"/>
      <c r="G940" s="2"/>
      <c r="H940" s="2"/>
      <c r="I940" s="2"/>
      <c r="J940" s="2"/>
      <c r="K940" s="2"/>
      <c r="L940" s="2"/>
      <c r="M940" s="2"/>
      <c r="N940" s="2"/>
      <c r="O940" s="2"/>
    </row>
    <row r="941" spans="3:15" s="307" customFormat="1" x14ac:dyDescent="0.25">
      <c r="C941" s="2"/>
      <c r="D941" s="2"/>
      <c r="E941" s="2"/>
      <c r="F941" s="2"/>
      <c r="G941" s="2"/>
      <c r="H941" s="2"/>
      <c r="I941" s="2"/>
      <c r="J941" s="2"/>
      <c r="K941" s="2"/>
      <c r="L941" s="2"/>
      <c r="M941" s="2"/>
      <c r="N941" s="2"/>
      <c r="O941" s="2"/>
    </row>
    <row r="942" spans="3:15" s="307" customFormat="1" x14ac:dyDescent="0.25">
      <c r="C942" s="2"/>
      <c r="D942" s="2"/>
      <c r="E942" s="2"/>
      <c r="F942" s="2"/>
      <c r="G942" s="2"/>
      <c r="H942" s="2"/>
      <c r="I942" s="2"/>
      <c r="J942" s="2"/>
      <c r="K942" s="2"/>
      <c r="L942" s="2"/>
      <c r="M942" s="2"/>
      <c r="N942" s="2"/>
      <c r="O942" s="2"/>
    </row>
    <row r="943" spans="3:15" s="307" customFormat="1" x14ac:dyDescent="0.25">
      <c r="C943" s="2"/>
      <c r="D943" s="2"/>
      <c r="E943" s="2"/>
      <c r="F943" s="2"/>
      <c r="G943" s="2"/>
      <c r="H943" s="2"/>
      <c r="I943" s="2"/>
      <c r="J943" s="2"/>
      <c r="K943" s="2"/>
      <c r="L943" s="2"/>
      <c r="M943" s="2"/>
      <c r="N943" s="2"/>
      <c r="O943" s="2"/>
    </row>
    <row r="944" spans="3:15" s="307" customFormat="1" x14ac:dyDescent="0.25">
      <c r="C944" s="2"/>
      <c r="D944" s="2"/>
      <c r="E944" s="2"/>
      <c r="F944" s="2"/>
      <c r="G944" s="2"/>
      <c r="H944" s="2"/>
      <c r="I944" s="2"/>
      <c r="J944" s="2"/>
      <c r="K944" s="2"/>
      <c r="L944" s="2"/>
      <c r="M944" s="2"/>
      <c r="N944" s="2"/>
      <c r="O944" s="2"/>
    </row>
    <row r="945" spans="3:15" s="307" customFormat="1" x14ac:dyDescent="0.25">
      <c r="C945" s="2"/>
      <c r="D945" s="2"/>
      <c r="E945" s="2"/>
      <c r="F945" s="2"/>
      <c r="G945" s="2"/>
      <c r="H945" s="2"/>
      <c r="I945" s="2"/>
      <c r="J945" s="2"/>
      <c r="K945" s="2"/>
      <c r="L945" s="2"/>
      <c r="M945" s="2"/>
      <c r="N945" s="2"/>
      <c r="O945" s="2"/>
    </row>
    <row r="946" spans="3:15" s="307" customFormat="1" x14ac:dyDescent="0.25">
      <c r="C946" s="2"/>
      <c r="D946" s="2"/>
      <c r="E946" s="2"/>
      <c r="F946" s="2"/>
      <c r="G946" s="2"/>
      <c r="H946" s="2"/>
      <c r="I946" s="2"/>
      <c r="J946" s="2"/>
      <c r="K946" s="2"/>
      <c r="L946" s="2"/>
      <c r="M946" s="2"/>
      <c r="N946" s="2"/>
      <c r="O946" s="2"/>
    </row>
    <row r="947" spans="3:15" s="307" customFormat="1" x14ac:dyDescent="0.25">
      <c r="C947" s="2"/>
      <c r="D947" s="2"/>
      <c r="E947" s="2"/>
      <c r="F947" s="2"/>
      <c r="G947" s="2"/>
      <c r="H947" s="2"/>
      <c r="I947" s="2"/>
      <c r="J947" s="2"/>
      <c r="K947" s="2"/>
      <c r="L947" s="2"/>
      <c r="M947" s="2"/>
      <c r="N947" s="2"/>
      <c r="O947" s="2"/>
    </row>
    <row r="948" spans="3:15" s="307" customFormat="1" x14ac:dyDescent="0.25">
      <c r="C948" s="2"/>
      <c r="D948" s="2"/>
      <c r="E948" s="2"/>
      <c r="F948" s="2"/>
      <c r="G948" s="2"/>
      <c r="H948" s="2"/>
      <c r="I948" s="2"/>
      <c r="J948" s="2"/>
      <c r="K948" s="2"/>
      <c r="L948" s="2"/>
      <c r="M948" s="2"/>
      <c r="N948" s="2"/>
      <c r="O948" s="2"/>
    </row>
    <row r="949" spans="3:15" s="307" customFormat="1" x14ac:dyDescent="0.25">
      <c r="C949" s="2"/>
      <c r="D949" s="2"/>
      <c r="E949" s="2"/>
      <c r="F949" s="2"/>
      <c r="G949" s="2"/>
      <c r="H949" s="2"/>
      <c r="I949" s="2"/>
      <c r="J949" s="2"/>
      <c r="K949" s="2"/>
      <c r="L949" s="2"/>
      <c r="M949" s="2"/>
      <c r="N949" s="2"/>
      <c r="O949" s="2"/>
    </row>
    <row r="950" spans="3:15" s="307" customFormat="1" x14ac:dyDescent="0.25">
      <c r="C950" s="2"/>
      <c r="D950" s="2"/>
      <c r="E950" s="2"/>
      <c r="F950" s="2"/>
      <c r="G950" s="2"/>
      <c r="H950" s="2"/>
      <c r="I950" s="2"/>
      <c r="J950" s="2"/>
      <c r="K950" s="2"/>
      <c r="L950" s="2"/>
      <c r="M950" s="2"/>
      <c r="N950" s="2"/>
      <c r="O950" s="2"/>
    </row>
    <row r="951" spans="3:15" s="307" customFormat="1" x14ac:dyDescent="0.25">
      <c r="C951" s="2"/>
      <c r="D951" s="2"/>
      <c r="E951" s="2"/>
      <c r="F951" s="2"/>
      <c r="G951" s="2"/>
      <c r="H951" s="2"/>
      <c r="I951" s="2"/>
      <c r="J951" s="2"/>
      <c r="K951" s="2"/>
      <c r="L951" s="2"/>
      <c r="M951" s="2"/>
      <c r="N951" s="2"/>
      <c r="O951" s="2"/>
    </row>
    <row r="952" spans="3:15" s="307" customFormat="1" x14ac:dyDescent="0.25">
      <c r="C952" s="2"/>
      <c r="D952" s="2"/>
      <c r="E952" s="2"/>
      <c r="F952" s="2"/>
      <c r="G952" s="2"/>
      <c r="H952" s="2"/>
      <c r="I952" s="2"/>
      <c r="J952" s="2"/>
      <c r="K952" s="2"/>
      <c r="L952" s="2"/>
      <c r="M952" s="2"/>
      <c r="N952" s="2"/>
      <c r="O952" s="2"/>
    </row>
    <row r="953" spans="3:15" s="307" customFormat="1" x14ac:dyDescent="0.25">
      <c r="C953" s="2"/>
      <c r="D953" s="2"/>
      <c r="E953" s="2"/>
      <c r="F953" s="2"/>
      <c r="G953" s="2"/>
      <c r="H953" s="2"/>
      <c r="I953" s="2"/>
      <c r="J953" s="2"/>
      <c r="K953" s="2"/>
      <c r="L953" s="2"/>
      <c r="M953" s="2"/>
      <c r="N953" s="2"/>
      <c r="O953" s="2"/>
    </row>
    <row r="954" spans="3:15" s="307" customFormat="1" x14ac:dyDescent="0.25">
      <c r="C954" s="2"/>
      <c r="D954" s="2"/>
      <c r="E954" s="2"/>
      <c r="F954" s="2"/>
      <c r="G954" s="2"/>
      <c r="H954" s="2"/>
      <c r="I954" s="2"/>
      <c r="J954" s="2"/>
      <c r="K954" s="2"/>
      <c r="L954" s="2"/>
      <c r="M954" s="2"/>
      <c r="N954" s="2"/>
      <c r="O954" s="2"/>
    </row>
    <row r="955" spans="3:15" s="307" customFormat="1" x14ac:dyDescent="0.25">
      <c r="C955" s="2"/>
      <c r="D955" s="2"/>
      <c r="E955" s="2"/>
      <c r="F955" s="2"/>
      <c r="G955" s="2"/>
      <c r="H955" s="2"/>
      <c r="I955" s="2"/>
      <c r="J955" s="2"/>
      <c r="K955" s="2"/>
      <c r="L955" s="2"/>
      <c r="M955" s="2"/>
      <c r="N955" s="2"/>
      <c r="O955" s="2"/>
    </row>
    <row r="956" spans="3:15" s="307" customFormat="1" x14ac:dyDescent="0.25">
      <c r="C956" s="2"/>
      <c r="D956" s="2"/>
      <c r="E956" s="2"/>
      <c r="F956" s="2"/>
      <c r="G956" s="2"/>
      <c r="H956" s="2"/>
      <c r="I956" s="2"/>
      <c r="J956" s="2"/>
      <c r="K956" s="2"/>
      <c r="L956" s="2"/>
      <c r="M956" s="2"/>
      <c r="N956" s="2"/>
      <c r="O956" s="2"/>
    </row>
    <row r="957" spans="3:15" s="307" customFormat="1" x14ac:dyDescent="0.25">
      <c r="C957" s="2"/>
      <c r="D957" s="2"/>
      <c r="E957" s="2"/>
      <c r="F957" s="2"/>
      <c r="G957" s="2"/>
      <c r="H957" s="2"/>
      <c r="I957" s="2"/>
      <c r="J957" s="2"/>
      <c r="K957" s="2"/>
      <c r="L957" s="2"/>
      <c r="M957" s="2"/>
      <c r="N957" s="2"/>
      <c r="O957" s="2"/>
    </row>
    <row r="958" spans="3:15" s="307" customFormat="1" x14ac:dyDescent="0.25">
      <c r="C958" s="2"/>
      <c r="D958" s="2"/>
      <c r="E958" s="2"/>
      <c r="F958" s="2"/>
      <c r="G958" s="2"/>
      <c r="H958" s="2"/>
      <c r="I958" s="2"/>
      <c r="J958" s="2"/>
      <c r="K958" s="2"/>
      <c r="L958" s="2"/>
      <c r="M958" s="2"/>
      <c r="N958" s="2"/>
      <c r="O958" s="2"/>
    </row>
    <row r="959" spans="3:15" s="307" customFormat="1" x14ac:dyDescent="0.25">
      <c r="C959" s="2"/>
      <c r="D959" s="2"/>
      <c r="E959" s="2"/>
      <c r="F959" s="2"/>
      <c r="G959" s="2"/>
      <c r="H959" s="2"/>
      <c r="I959" s="2"/>
      <c r="J959" s="2"/>
      <c r="K959" s="2"/>
      <c r="L959" s="2"/>
      <c r="M959" s="2"/>
      <c r="N959" s="2"/>
      <c r="O959" s="2"/>
    </row>
    <row r="960" spans="3:15" s="307" customFormat="1" x14ac:dyDescent="0.25">
      <c r="C960" s="2"/>
      <c r="D960" s="2"/>
      <c r="E960" s="2"/>
      <c r="F960" s="2"/>
      <c r="G960" s="2"/>
      <c r="H960" s="2"/>
      <c r="I960" s="2"/>
      <c r="J960" s="2"/>
      <c r="K960" s="2"/>
      <c r="L960" s="2"/>
      <c r="M960" s="2"/>
      <c r="N960" s="2"/>
      <c r="O960" s="2"/>
    </row>
    <row r="961" spans="3:15" s="307" customFormat="1" x14ac:dyDescent="0.25">
      <c r="C961" s="2"/>
      <c r="D961" s="2"/>
      <c r="E961" s="2"/>
      <c r="F961" s="2"/>
      <c r="G961" s="2"/>
      <c r="H961" s="2"/>
      <c r="I961" s="2"/>
      <c r="J961" s="2"/>
      <c r="K961" s="2"/>
      <c r="L961" s="2"/>
      <c r="M961" s="2"/>
      <c r="N961" s="2"/>
      <c r="O961" s="2"/>
    </row>
    <row r="962" spans="3:15" s="307" customFormat="1" x14ac:dyDescent="0.25">
      <c r="C962" s="2"/>
      <c r="D962" s="2"/>
      <c r="E962" s="2"/>
      <c r="F962" s="2"/>
      <c r="G962" s="2"/>
      <c r="H962" s="2"/>
      <c r="I962" s="2"/>
      <c r="J962" s="2"/>
      <c r="K962" s="2"/>
      <c r="L962" s="2"/>
      <c r="M962" s="2"/>
      <c r="N962" s="2"/>
      <c r="O962" s="2"/>
    </row>
    <row r="963" spans="3:15" s="307" customFormat="1" x14ac:dyDescent="0.25">
      <c r="C963" s="2"/>
      <c r="D963" s="2"/>
      <c r="E963" s="2"/>
      <c r="F963" s="2"/>
      <c r="G963" s="2"/>
      <c r="H963" s="2"/>
      <c r="I963" s="2"/>
      <c r="J963" s="2"/>
      <c r="K963" s="2"/>
      <c r="L963" s="2"/>
      <c r="M963" s="2"/>
      <c r="N963" s="2"/>
      <c r="O963" s="2"/>
    </row>
    <row r="964" spans="3:15" s="307" customFormat="1" x14ac:dyDescent="0.25">
      <c r="C964" s="2"/>
      <c r="D964" s="2"/>
      <c r="E964" s="2"/>
      <c r="F964" s="2"/>
      <c r="G964" s="2"/>
      <c r="H964" s="2"/>
      <c r="I964" s="2"/>
      <c r="J964" s="2"/>
      <c r="K964" s="2"/>
      <c r="L964" s="2"/>
      <c r="M964" s="2"/>
      <c r="N964" s="2"/>
      <c r="O964" s="2"/>
    </row>
    <row r="965" spans="3:15" s="307" customFormat="1" x14ac:dyDescent="0.25">
      <c r="C965" s="2"/>
      <c r="D965" s="2"/>
      <c r="E965" s="2"/>
      <c r="F965" s="2"/>
      <c r="G965" s="2"/>
      <c r="H965" s="2"/>
      <c r="I965" s="2"/>
      <c r="J965" s="2"/>
      <c r="K965" s="2"/>
      <c r="L965" s="2"/>
      <c r="M965" s="2"/>
      <c r="N965" s="2"/>
      <c r="O965" s="2"/>
    </row>
    <row r="966" spans="3:15" s="307" customFormat="1" x14ac:dyDescent="0.25">
      <c r="C966" s="2"/>
      <c r="D966" s="2"/>
      <c r="E966" s="2"/>
      <c r="F966" s="2"/>
      <c r="G966" s="2"/>
      <c r="H966" s="2"/>
      <c r="I966" s="2"/>
      <c r="J966" s="2"/>
      <c r="K966" s="2"/>
      <c r="L966" s="2"/>
      <c r="M966" s="2"/>
      <c r="N966" s="2"/>
      <c r="O966" s="2"/>
    </row>
    <row r="967" spans="3:15" s="307" customFormat="1" x14ac:dyDescent="0.25">
      <c r="C967" s="2"/>
      <c r="D967" s="2"/>
      <c r="E967" s="2"/>
      <c r="F967" s="2"/>
      <c r="G967" s="2"/>
      <c r="H967" s="2"/>
      <c r="I967" s="2"/>
      <c r="J967" s="2"/>
      <c r="K967" s="2"/>
      <c r="L967" s="2"/>
      <c r="M967" s="2"/>
      <c r="N967" s="2"/>
      <c r="O967" s="2"/>
    </row>
    <row r="968" spans="3:15" s="307" customFormat="1" x14ac:dyDescent="0.25">
      <c r="C968" s="2"/>
      <c r="D968" s="2"/>
      <c r="E968" s="2"/>
      <c r="F968" s="2"/>
      <c r="G968" s="2"/>
      <c r="H968" s="2"/>
      <c r="I968" s="2"/>
      <c r="J968" s="2"/>
      <c r="K968" s="2"/>
      <c r="L968" s="2"/>
      <c r="M968" s="2"/>
      <c r="N968" s="2"/>
      <c r="O968" s="2"/>
    </row>
    <row r="969" spans="3:15" s="307" customFormat="1" x14ac:dyDescent="0.25">
      <c r="C969" s="2"/>
      <c r="D969" s="2"/>
      <c r="E969" s="2"/>
      <c r="F969" s="2"/>
      <c r="G969" s="2"/>
      <c r="H969" s="2"/>
      <c r="I969" s="2"/>
      <c r="J969" s="2"/>
      <c r="K969" s="2"/>
      <c r="L969" s="2"/>
      <c r="M969" s="2"/>
      <c r="N969" s="2"/>
      <c r="O969" s="2"/>
    </row>
    <row r="970" spans="3:15" s="307" customFormat="1" x14ac:dyDescent="0.25">
      <c r="C970" s="2"/>
      <c r="D970" s="2"/>
      <c r="E970" s="2"/>
      <c r="F970" s="2"/>
      <c r="G970" s="2"/>
      <c r="H970" s="2"/>
      <c r="I970" s="2"/>
      <c r="J970" s="2"/>
      <c r="K970" s="2"/>
      <c r="L970" s="2"/>
      <c r="M970" s="2"/>
      <c r="N970" s="2"/>
      <c r="O970" s="2"/>
    </row>
    <row r="971" spans="3:15" s="307" customFormat="1" x14ac:dyDescent="0.25">
      <c r="C971" s="2"/>
      <c r="D971" s="2"/>
      <c r="E971" s="2"/>
      <c r="F971" s="2"/>
      <c r="G971" s="2"/>
      <c r="H971" s="2"/>
      <c r="I971" s="2"/>
      <c r="J971" s="2"/>
      <c r="K971" s="2"/>
      <c r="L971" s="2"/>
      <c r="M971" s="2"/>
      <c r="N971" s="2"/>
      <c r="O971" s="2"/>
    </row>
    <row r="972" spans="3:15" s="307" customFormat="1" x14ac:dyDescent="0.25">
      <c r="C972" s="2"/>
      <c r="D972" s="2"/>
      <c r="E972" s="2"/>
      <c r="F972" s="2"/>
      <c r="G972" s="2"/>
      <c r="H972" s="2"/>
      <c r="I972" s="2"/>
      <c r="J972" s="2"/>
      <c r="K972" s="2"/>
      <c r="L972" s="2"/>
      <c r="M972" s="2"/>
      <c r="N972" s="2"/>
      <c r="O972" s="2"/>
    </row>
    <row r="973" spans="3:15" s="307" customFormat="1" x14ac:dyDescent="0.25">
      <c r="C973" s="2"/>
      <c r="D973" s="2"/>
      <c r="E973" s="2"/>
      <c r="F973" s="2"/>
      <c r="G973" s="2"/>
      <c r="H973" s="2"/>
      <c r="I973" s="2"/>
      <c r="J973" s="2"/>
      <c r="K973" s="2"/>
      <c r="L973" s="2"/>
      <c r="M973" s="2"/>
      <c r="N973" s="2"/>
      <c r="O973" s="2"/>
    </row>
    <row r="974" spans="3:15" s="307" customFormat="1" x14ac:dyDescent="0.25">
      <c r="C974" s="2"/>
      <c r="D974" s="2"/>
      <c r="E974" s="2"/>
      <c r="F974" s="2"/>
      <c r="G974" s="2"/>
      <c r="H974" s="2"/>
      <c r="I974" s="2"/>
      <c r="J974" s="2"/>
      <c r="K974" s="2"/>
      <c r="L974" s="2"/>
      <c r="M974" s="2"/>
      <c r="N974" s="2"/>
      <c r="O974" s="2"/>
    </row>
    <row r="975" spans="3:15" s="307" customFormat="1" x14ac:dyDescent="0.25">
      <c r="C975" s="2"/>
      <c r="D975" s="2"/>
      <c r="E975" s="2"/>
      <c r="F975" s="2"/>
      <c r="G975" s="2"/>
      <c r="H975" s="2"/>
      <c r="I975" s="2"/>
      <c r="J975" s="2"/>
      <c r="K975" s="2"/>
      <c r="L975" s="2"/>
      <c r="M975" s="2"/>
      <c r="N975" s="2"/>
      <c r="O975" s="2"/>
    </row>
    <row r="976" spans="3:15" s="307" customFormat="1" x14ac:dyDescent="0.25">
      <c r="C976" s="2"/>
      <c r="D976" s="2"/>
      <c r="E976" s="2"/>
      <c r="F976" s="2"/>
      <c r="G976" s="2"/>
      <c r="H976" s="2"/>
      <c r="I976" s="2"/>
      <c r="J976" s="2"/>
      <c r="K976" s="2"/>
      <c r="L976" s="2"/>
      <c r="M976" s="2"/>
      <c r="N976" s="2"/>
      <c r="O976" s="2"/>
    </row>
    <row r="977" spans="3:15" s="307" customFormat="1" x14ac:dyDescent="0.25">
      <c r="C977" s="2"/>
      <c r="D977" s="2"/>
      <c r="E977" s="2"/>
      <c r="F977" s="2"/>
      <c r="G977" s="2"/>
      <c r="H977" s="2"/>
      <c r="I977" s="2"/>
      <c r="J977" s="2"/>
      <c r="K977" s="2"/>
      <c r="L977" s="2"/>
      <c r="M977" s="2"/>
      <c r="N977" s="2"/>
      <c r="O977" s="2"/>
    </row>
    <row r="978" spans="3:15" s="307" customFormat="1" x14ac:dyDescent="0.25">
      <c r="C978" s="2"/>
      <c r="D978" s="2"/>
      <c r="E978" s="2"/>
      <c r="F978" s="2"/>
      <c r="G978" s="2"/>
      <c r="H978" s="2"/>
      <c r="I978" s="2"/>
      <c r="J978" s="2"/>
      <c r="K978" s="2"/>
      <c r="L978" s="2"/>
      <c r="M978" s="2"/>
      <c r="N978" s="2"/>
      <c r="O978" s="2"/>
    </row>
    <row r="979" spans="3:15" s="307" customFormat="1" x14ac:dyDescent="0.25">
      <c r="C979" s="2"/>
      <c r="D979" s="2"/>
      <c r="E979" s="2"/>
      <c r="F979" s="2"/>
      <c r="G979" s="2"/>
      <c r="H979" s="2"/>
      <c r="I979" s="2"/>
      <c r="J979" s="2"/>
      <c r="K979" s="2"/>
      <c r="L979" s="2"/>
      <c r="M979" s="2"/>
      <c r="N979" s="2"/>
      <c r="O979" s="2"/>
    </row>
    <row r="980" spans="3:15" s="307" customFormat="1" x14ac:dyDescent="0.25">
      <c r="C980" s="2"/>
      <c r="D980" s="2"/>
      <c r="E980" s="2"/>
      <c r="F980" s="2"/>
      <c r="G980" s="2"/>
      <c r="H980" s="2"/>
      <c r="I980" s="2"/>
      <c r="J980" s="2"/>
      <c r="K980" s="2"/>
      <c r="L980" s="2"/>
      <c r="M980" s="2"/>
      <c r="N980" s="2"/>
      <c r="O980" s="2"/>
    </row>
    <row r="981" spans="3:15" s="307" customFormat="1" x14ac:dyDescent="0.25">
      <c r="C981" s="2"/>
      <c r="D981" s="2"/>
      <c r="E981" s="2"/>
      <c r="F981" s="2"/>
      <c r="G981" s="2"/>
      <c r="H981" s="2"/>
      <c r="I981" s="2"/>
      <c r="J981" s="2"/>
      <c r="K981" s="2"/>
      <c r="L981" s="2"/>
      <c r="M981" s="2"/>
      <c r="N981" s="2"/>
      <c r="O981" s="2"/>
    </row>
    <row r="982" spans="3:15" s="307" customFormat="1" x14ac:dyDescent="0.25">
      <c r="C982" s="2"/>
      <c r="D982" s="2"/>
      <c r="E982" s="2"/>
      <c r="F982" s="2"/>
      <c r="G982" s="2"/>
      <c r="H982" s="2"/>
      <c r="I982" s="2"/>
      <c r="J982" s="2"/>
      <c r="K982" s="2"/>
      <c r="L982" s="2"/>
      <c r="M982" s="2"/>
      <c r="N982" s="2"/>
      <c r="O982" s="2"/>
    </row>
    <row r="983" spans="3:15" s="307" customFormat="1" x14ac:dyDescent="0.25">
      <c r="C983" s="2"/>
      <c r="D983" s="2"/>
      <c r="E983" s="2"/>
      <c r="F983" s="2"/>
      <c r="G983" s="2"/>
      <c r="H983" s="2"/>
      <c r="I983" s="2"/>
      <c r="J983" s="2"/>
      <c r="K983" s="2"/>
      <c r="L983" s="2"/>
      <c r="M983" s="2"/>
      <c r="N983" s="2"/>
      <c r="O983" s="2"/>
    </row>
    <row r="984" spans="3:15" s="307" customFormat="1" x14ac:dyDescent="0.25">
      <c r="C984" s="2"/>
      <c r="D984" s="2"/>
      <c r="E984" s="2"/>
      <c r="F984" s="2"/>
      <c r="G984" s="2"/>
      <c r="H984" s="2"/>
      <c r="I984" s="2"/>
      <c r="J984" s="2"/>
      <c r="K984" s="2"/>
      <c r="L984" s="2"/>
      <c r="M984" s="2"/>
      <c r="N984" s="2"/>
      <c r="O984" s="2"/>
    </row>
    <row r="985" spans="3:15" s="307" customFormat="1" x14ac:dyDescent="0.25">
      <c r="C985" s="2"/>
      <c r="D985" s="2"/>
      <c r="E985" s="2"/>
      <c r="F985" s="2"/>
      <c r="G985" s="2"/>
      <c r="H985" s="2"/>
      <c r="I985" s="2"/>
      <c r="J985" s="2"/>
      <c r="K985" s="2"/>
      <c r="L985" s="2"/>
      <c r="M985" s="2"/>
      <c r="N985" s="2"/>
      <c r="O985" s="2"/>
    </row>
    <row r="986" spans="3:15" s="307" customFormat="1" x14ac:dyDescent="0.25">
      <c r="C986" s="2"/>
      <c r="D986" s="2"/>
      <c r="E986" s="2"/>
      <c r="F986" s="2"/>
      <c r="G986" s="2"/>
      <c r="H986" s="2"/>
      <c r="I986" s="2"/>
      <c r="J986" s="2"/>
      <c r="K986" s="2"/>
      <c r="L986" s="2"/>
      <c r="M986" s="2"/>
      <c r="N986" s="2"/>
      <c r="O986" s="2"/>
    </row>
    <row r="987" spans="3:15" s="307" customFormat="1" x14ac:dyDescent="0.25">
      <c r="C987" s="2"/>
      <c r="D987" s="2"/>
      <c r="E987" s="2"/>
      <c r="F987" s="2"/>
      <c r="G987" s="2"/>
      <c r="H987" s="2"/>
      <c r="I987" s="2"/>
      <c r="J987" s="2"/>
      <c r="K987" s="2"/>
      <c r="L987" s="2"/>
      <c r="M987" s="2"/>
      <c r="N987" s="2"/>
      <c r="O987" s="2"/>
    </row>
    <row r="988" spans="3:15" s="307" customFormat="1" x14ac:dyDescent="0.25">
      <c r="C988" s="2"/>
      <c r="D988" s="2"/>
      <c r="E988" s="2"/>
      <c r="F988" s="2"/>
      <c r="G988" s="2"/>
      <c r="H988" s="2"/>
      <c r="I988" s="2"/>
      <c r="J988" s="2"/>
      <c r="K988" s="2"/>
      <c r="L988" s="2"/>
      <c r="M988" s="2"/>
      <c r="N988" s="2"/>
      <c r="O988" s="2"/>
    </row>
    <row r="989" spans="3:15" s="307" customFormat="1" x14ac:dyDescent="0.25">
      <c r="C989" s="2"/>
      <c r="D989" s="2"/>
      <c r="E989" s="2"/>
      <c r="F989" s="2"/>
      <c r="G989" s="2"/>
      <c r="H989" s="2"/>
      <c r="I989" s="2"/>
      <c r="J989" s="2"/>
      <c r="K989" s="2"/>
      <c r="L989" s="2"/>
      <c r="M989" s="2"/>
      <c r="N989" s="2"/>
      <c r="O989" s="2"/>
    </row>
    <row r="990" spans="3:15" s="307" customFormat="1" x14ac:dyDescent="0.25">
      <c r="C990" s="2"/>
      <c r="D990" s="2"/>
      <c r="E990" s="2"/>
      <c r="F990" s="2"/>
      <c r="G990" s="2"/>
      <c r="H990" s="2"/>
      <c r="I990" s="2"/>
      <c r="J990" s="2"/>
      <c r="K990" s="2"/>
      <c r="L990" s="2"/>
      <c r="M990" s="2"/>
      <c r="N990" s="2"/>
      <c r="O990" s="2"/>
    </row>
    <row r="991" spans="3:15" s="307" customFormat="1" x14ac:dyDescent="0.25">
      <c r="C991" s="2"/>
      <c r="D991" s="2"/>
      <c r="E991" s="2"/>
      <c r="F991" s="2"/>
      <c r="G991" s="2"/>
      <c r="H991" s="2"/>
      <c r="I991" s="2"/>
      <c r="J991" s="2"/>
      <c r="K991" s="2"/>
      <c r="L991" s="2"/>
      <c r="M991" s="2"/>
      <c r="N991" s="2"/>
      <c r="O991" s="2"/>
    </row>
    <row r="992" spans="3:15" s="307" customFormat="1" x14ac:dyDescent="0.25">
      <c r="C992" s="2"/>
      <c r="D992" s="2"/>
      <c r="E992" s="2"/>
      <c r="F992" s="2"/>
      <c r="G992" s="2"/>
      <c r="H992" s="2"/>
      <c r="I992" s="2"/>
      <c r="J992" s="2"/>
      <c r="K992" s="2"/>
      <c r="L992" s="2"/>
      <c r="M992" s="2"/>
      <c r="N992" s="2"/>
      <c r="O992" s="2"/>
    </row>
    <row r="993" spans="3:15" s="307" customFormat="1" x14ac:dyDescent="0.25">
      <c r="C993" s="2"/>
      <c r="D993" s="2"/>
      <c r="E993" s="2"/>
      <c r="F993" s="2"/>
      <c r="G993" s="2"/>
      <c r="H993" s="2"/>
      <c r="I993" s="2"/>
      <c r="J993" s="2"/>
      <c r="K993" s="2"/>
      <c r="L993" s="2"/>
      <c r="M993" s="2"/>
      <c r="N993" s="2"/>
      <c r="O993" s="2"/>
    </row>
    <row r="994" spans="3:15" s="307" customFormat="1" x14ac:dyDescent="0.25">
      <c r="C994" s="2"/>
      <c r="D994" s="2"/>
      <c r="E994" s="2"/>
      <c r="F994" s="2"/>
      <c r="G994" s="2"/>
      <c r="H994" s="2"/>
      <c r="I994" s="2"/>
      <c r="J994" s="2"/>
      <c r="K994" s="2"/>
      <c r="L994" s="2"/>
      <c r="M994" s="2"/>
      <c r="N994" s="2"/>
      <c r="O994" s="2"/>
    </row>
    <row r="995" spans="3:15" s="307" customFormat="1" x14ac:dyDescent="0.25">
      <c r="C995" s="2"/>
      <c r="D995" s="2"/>
      <c r="E995" s="2"/>
      <c r="F995" s="2"/>
      <c r="G995" s="2"/>
      <c r="H995" s="2"/>
      <c r="I995" s="2"/>
      <c r="J995" s="2"/>
      <c r="K995" s="2"/>
      <c r="L995" s="2"/>
      <c r="M995" s="2"/>
      <c r="N995" s="2"/>
      <c r="O995" s="2"/>
    </row>
    <row r="996" spans="3:15" s="307" customFormat="1" x14ac:dyDescent="0.25">
      <c r="C996" s="2"/>
      <c r="D996" s="2"/>
      <c r="E996" s="2"/>
      <c r="F996" s="2"/>
      <c r="G996" s="2"/>
      <c r="H996" s="2"/>
      <c r="I996" s="2"/>
      <c r="J996" s="2"/>
      <c r="K996" s="2"/>
      <c r="L996" s="2"/>
      <c r="M996" s="2"/>
      <c r="N996" s="2"/>
      <c r="O996" s="2"/>
    </row>
    <row r="997" spans="3:15" s="307" customFormat="1" x14ac:dyDescent="0.25">
      <c r="C997" s="2"/>
      <c r="D997" s="2"/>
      <c r="E997" s="2"/>
      <c r="F997" s="2"/>
      <c r="G997" s="2"/>
      <c r="H997" s="2"/>
      <c r="I997" s="2"/>
      <c r="J997" s="2"/>
      <c r="K997" s="2"/>
      <c r="L997" s="2"/>
      <c r="M997" s="2"/>
      <c r="N997" s="2"/>
      <c r="O997" s="2"/>
    </row>
    <row r="998" spans="3:15" s="307" customFormat="1" x14ac:dyDescent="0.25">
      <c r="C998" s="2"/>
      <c r="D998" s="2"/>
      <c r="E998" s="2"/>
      <c r="F998" s="2"/>
      <c r="G998" s="2"/>
      <c r="H998" s="2"/>
      <c r="I998" s="2"/>
      <c r="J998" s="2"/>
      <c r="K998" s="2"/>
      <c r="L998" s="2"/>
      <c r="M998" s="2"/>
      <c r="N998" s="2"/>
      <c r="O998" s="2"/>
    </row>
    <row r="999" spans="3:15" s="307" customFormat="1" x14ac:dyDescent="0.25">
      <c r="C999" s="2"/>
      <c r="D999" s="2"/>
      <c r="E999" s="2"/>
      <c r="F999" s="2"/>
      <c r="G999" s="2"/>
      <c r="H999" s="2"/>
      <c r="I999" s="2"/>
      <c r="J999" s="2"/>
      <c r="K999" s="2"/>
      <c r="L999" s="2"/>
      <c r="M999" s="2"/>
      <c r="N999" s="2"/>
      <c r="O999" s="2"/>
    </row>
    <row r="1000" spans="3:15" s="307" customFormat="1" x14ac:dyDescent="0.25">
      <c r="C1000" s="2"/>
      <c r="D1000" s="2"/>
      <c r="E1000" s="2"/>
      <c r="F1000" s="2"/>
      <c r="G1000" s="2"/>
      <c r="H1000" s="2"/>
      <c r="I1000" s="2"/>
      <c r="J1000" s="2"/>
      <c r="K1000" s="2"/>
      <c r="L1000" s="2"/>
      <c r="M1000" s="2"/>
      <c r="N1000" s="2"/>
      <c r="O1000" s="2"/>
    </row>
    <row r="1001" spans="3:15" s="307" customFormat="1" x14ac:dyDescent="0.25">
      <c r="C1001" s="2"/>
      <c r="D1001" s="2"/>
      <c r="E1001" s="2"/>
      <c r="F1001" s="2"/>
      <c r="G1001" s="2"/>
      <c r="H1001" s="2"/>
      <c r="I1001" s="2"/>
      <c r="J1001" s="2"/>
      <c r="K1001" s="2"/>
      <c r="L1001" s="2"/>
      <c r="M1001" s="2"/>
      <c r="N1001" s="2"/>
      <c r="O1001" s="2"/>
    </row>
    <row r="1002" spans="3:15" s="307" customFormat="1" x14ac:dyDescent="0.25">
      <c r="C1002" s="2"/>
      <c r="D1002" s="2"/>
      <c r="E1002" s="2"/>
      <c r="F1002" s="2"/>
      <c r="G1002" s="2"/>
      <c r="H1002" s="2"/>
      <c r="I1002" s="2"/>
      <c r="J1002" s="2"/>
      <c r="K1002" s="2"/>
      <c r="L1002" s="2"/>
      <c r="M1002" s="2"/>
      <c r="N1002" s="2"/>
      <c r="O1002" s="2"/>
    </row>
    <row r="1003" spans="3:15" s="307" customFormat="1" x14ac:dyDescent="0.25">
      <c r="C1003" s="2"/>
      <c r="D1003" s="2"/>
      <c r="E1003" s="2"/>
      <c r="F1003" s="2"/>
      <c r="G1003" s="2"/>
      <c r="H1003" s="2"/>
      <c r="I1003" s="2"/>
      <c r="J1003" s="2"/>
      <c r="K1003" s="2"/>
      <c r="L1003" s="2"/>
      <c r="M1003" s="2"/>
      <c r="N1003" s="2"/>
      <c r="O1003" s="2"/>
    </row>
    <row r="1004" spans="3:15" s="307" customFormat="1" x14ac:dyDescent="0.25">
      <c r="C1004" s="2"/>
      <c r="D1004" s="2"/>
      <c r="E1004" s="2"/>
      <c r="F1004" s="2"/>
      <c r="G1004" s="2"/>
      <c r="H1004" s="2"/>
      <c r="I1004" s="2"/>
      <c r="J1004" s="2"/>
      <c r="K1004" s="2"/>
      <c r="L1004" s="2"/>
      <c r="M1004" s="2"/>
      <c r="N1004" s="2"/>
      <c r="O1004" s="2"/>
    </row>
    <row r="1005" spans="3:15" s="307" customFormat="1" x14ac:dyDescent="0.25">
      <c r="C1005" s="2"/>
      <c r="D1005" s="2"/>
      <c r="E1005" s="2"/>
      <c r="F1005" s="2"/>
      <c r="G1005" s="2"/>
      <c r="H1005" s="2"/>
      <c r="I1005" s="2"/>
      <c r="J1005" s="2"/>
      <c r="K1005" s="2"/>
      <c r="L1005" s="2"/>
      <c r="M1005" s="2"/>
      <c r="N1005" s="2"/>
      <c r="O1005" s="2"/>
    </row>
    <row r="1006" spans="3:15" s="307" customFormat="1" x14ac:dyDescent="0.25">
      <c r="C1006" s="2"/>
      <c r="D1006" s="2"/>
      <c r="E1006" s="2"/>
      <c r="F1006" s="2"/>
      <c r="G1006" s="2"/>
      <c r="H1006" s="2"/>
      <c r="I1006" s="2"/>
      <c r="J1006" s="2"/>
      <c r="K1006" s="2"/>
      <c r="L1006" s="2"/>
      <c r="M1006" s="2"/>
      <c r="N1006" s="2"/>
      <c r="O1006" s="2"/>
    </row>
    <row r="1007" spans="3:15" s="307" customFormat="1" x14ac:dyDescent="0.25">
      <c r="C1007" s="2"/>
      <c r="D1007" s="2"/>
      <c r="E1007" s="2"/>
      <c r="F1007" s="2"/>
      <c r="G1007" s="2"/>
      <c r="H1007" s="2"/>
      <c r="I1007" s="2"/>
      <c r="J1007" s="2"/>
      <c r="K1007" s="2"/>
      <c r="L1007" s="2"/>
      <c r="M1007" s="2"/>
      <c r="N1007" s="2"/>
      <c r="O1007" s="2"/>
    </row>
    <row r="1008" spans="3:15" s="307" customFormat="1" x14ac:dyDescent="0.25">
      <c r="C1008" s="2"/>
      <c r="D1008" s="2"/>
      <c r="E1008" s="2"/>
      <c r="F1008" s="2"/>
      <c r="G1008" s="2"/>
      <c r="H1008" s="2"/>
      <c r="I1008" s="2"/>
      <c r="J1008" s="2"/>
      <c r="K1008" s="2"/>
      <c r="L1008" s="2"/>
      <c r="M1008" s="2"/>
      <c r="N1008" s="2"/>
      <c r="O1008" s="2"/>
    </row>
    <row r="1009" spans="3:15" s="307" customFormat="1" x14ac:dyDescent="0.25">
      <c r="C1009" s="2"/>
      <c r="D1009" s="2"/>
      <c r="E1009" s="2"/>
      <c r="F1009" s="2"/>
      <c r="G1009" s="2"/>
      <c r="H1009" s="2"/>
      <c r="I1009" s="2"/>
      <c r="J1009" s="2"/>
      <c r="K1009" s="2"/>
      <c r="L1009" s="2"/>
      <c r="M1009" s="2"/>
      <c r="N1009" s="2"/>
      <c r="O1009" s="2"/>
    </row>
    <row r="1010" spans="3:15" s="307" customFormat="1" x14ac:dyDescent="0.25">
      <c r="C1010" s="2"/>
      <c r="D1010" s="2"/>
      <c r="E1010" s="2"/>
      <c r="F1010" s="2"/>
      <c r="G1010" s="2"/>
      <c r="H1010" s="2"/>
      <c r="I1010" s="2"/>
      <c r="J1010" s="2"/>
      <c r="K1010" s="2"/>
      <c r="L1010" s="2"/>
      <c r="M1010" s="2"/>
      <c r="N1010" s="2"/>
      <c r="O1010" s="2"/>
    </row>
    <row r="1011" spans="3:15" s="307" customFormat="1" x14ac:dyDescent="0.25">
      <c r="C1011" s="2"/>
      <c r="D1011" s="2"/>
      <c r="E1011" s="2"/>
      <c r="F1011" s="2"/>
      <c r="G1011" s="2"/>
      <c r="H1011" s="2"/>
      <c r="I1011" s="2"/>
      <c r="J1011" s="2"/>
      <c r="K1011" s="2"/>
      <c r="L1011" s="2"/>
      <c r="M1011" s="2"/>
      <c r="N1011" s="2"/>
      <c r="O1011" s="2"/>
    </row>
    <row r="1012" spans="3:15" s="307" customFormat="1" x14ac:dyDescent="0.25">
      <c r="C1012" s="2"/>
      <c r="D1012" s="2"/>
      <c r="E1012" s="2"/>
      <c r="F1012" s="2"/>
      <c r="G1012" s="2"/>
      <c r="H1012" s="2"/>
      <c r="I1012" s="2"/>
      <c r="J1012" s="2"/>
      <c r="K1012" s="2"/>
      <c r="L1012" s="2"/>
      <c r="M1012" s="2"/>
      <c r="N1012" s="2"/>
      <c r="O1012" s="2"/>
    </row>
    <row r="1013" spans="3:15" s="307" customFormat="1" x14ac:dyDescent="0.25">
      <c r="C1013" s="2"/>
      <c r="D1013" s="2"/>
      <c r="E1013" s="2"/>
      <c r="F1013" s="2"/>
      <c r="G1013" s="2"/>
      <c r="H1013" s="2"/>
      <c r="I1013" s="2"/>
      <c r="J1013" s="2"/>
      <c r="K1013" s="2"/>
      <c r="L1013" s="2"/>
      <c r="M1013" s="2"/>
      <c r="N1013" s="2"/>
      <c r="O1013" s="2"/>
    </row>
    <row r="1014" spans="3:15" s="307" customFormat="1" x14ac:dyDescent="0.25">
      <c r="C1014" s="2"/>
      <c r="D1014" s="2"/>
      <c r="E1014" s="2"/>
      <c r="F1014" s="2"/>
      <c r="G1014" s="2"/>
      <c r="H1014" s="2"/>
      <c r="I1014" s="2"/>
      <c r="J1014" s="2"/>
      <c r="K1014" s="2"/>
      <c r="L1014" s="2"/>
      <c r="M1014" s="2"/>
      <c r="N1014" s="2"/>
      <c r="O1014" s="2"/>
    </row>
    <row r="1015" spans="3:15" s="307" customFormat="1" x14ac:dyDescent="0.25">
      <c r="C1015" s="2"/>
      <c r="D1015" s="2"/>
      <c r="E1015" s="2"/>
      <c r="F1015" s="2"/>
      <c r="G1015" s="2"/>
      <c r="H1015" s="2"/>
      <c r="I1015" s="2"/>
      <c r="J1015" s="2"/>
      <c r="K1015" s="2"/>
      <c r="L1015" s="2"/>
      <c r="M1015" s="2"/>
      <c r="N1015" s="2"/>
      <c r="O1015" s="2"/>
    </row>
    <row r="1016" spans="3:15" s="307" customFormat="1" x14ac:dyDescent="0.25">
      <c r="C1016" s="2"/>
      <c r="D1016" s="2"/>
      <c r="E1016" s="2"/>
      <c r="F1016" s="2"/>
      <c r="G1016" s="2"/>
      <c r="H1016" s="2"/>
      <c r="I1016" s="2"/>
      <c r="J1016" s="2"/>
      <c r="K1016" s="2"/>
      <c r="L1016" s="2"/>
      <c r="M1016" s="2"/>
      <c r="N1016" s="2"/>
      <c r="O1016" s="2"/>
    </row>
    <row r="1017" spans="3:15" s="307" customFormat="1" x14ac:dyDescent="0.25">
      <c r="C1017" s="2"/>
      <c r="D1017" s="2"/>
      <c r="E1017" s="2"/>
      <c r="F1017" s="2"/>
      <c r="G1017" s="2"/>
      <c r="H1017" s="2"/>
      <c r="I1017" s="2"/>
      <c r="J1017" s="2"/>
      <c r="K1017" s="2"/>
      <c r="L1017" s="2"/>
      <c r="M1017" s="2"/>
      <c r="N1017" s="2"/>
      <c r="O1017" s="2"/>
    </row>
    <row r="1018" spans="3:15" s="307" customFormat="1" x14ac:dyDescent="0.25">
      <c r="C1018" s="2"/>
      <c r="D1018" s="2"/>
      <c r="E1018" s="2"/>
      <c r="F1018" s="2"/>
      <c r="G1018" s="2"/>
      <c r="H1018" s="2"/>
      <c r="I1018" s="2"/>
      <c r="J1018" s="2"/>
      <c r="K1018" s="2"/>
      <c r="L1018" s="2"/>
      <c r="M1018" s="2"/>
      <c r="N1018" s="2"/>
      <c r="O1018" s="2"/>
    </row>
    <row r="1019" spans="3:15" s="307" customFormat="1" x14ac:dyDescent="0.25">
      <c r="C1019" s="2"/>
      <c r="D1019" s="2"/>
      <c r="E1019" s="2"/>
      <c r="F1019" s="2"/>
      <c r="G1019" s="2"/>
      <c r="H1019" s="2"/>
      <c r="I1019" s="2"/>
      <c r="J1019" s="2"/>
      <c r="K1019" s="2"/>
      <c r="L1019" s="2"/>
      <c r="M1019" s="2"/>
      <c r="N1019" s="2"/>
      <c r="O1019" s="2"/>
    </row>
    <row r="1020" spans="3:15" s="307" customFormat="1" x14ac:dyDescent="0.25">
      <c r="C1020" s="2"/>
      <c r="D1020" s="2"/>
      <c r="E1020" s="2"/>
      <c r="F1020" s="2"/>
      <c r="G1020" s="2"/>
      <c r="H1020" s="2"/>
      <c r="I1020" s="2"/>
      <c r="J1020" s="2"/>
      <c r="K1020" s="2"/>
      <c r="L1020" s="2"/>
      <c r="M1020" s="2"/>
      <c r="N1020" s="2"/>
      <c r="O1020" s="2"/>
    </row>
    <row r="1021" spans="3:15" s="307" customFormat="1" x14ac:dyDescent="0.25">
      <c r="C1021" s="2"/>
      <c r="D1021" s="2"/>
      <c r="E1021" s="2"/>
      <c r="F1021" s="2"/>
      <c r="G1021" s="2"/>
      <c r="H1021" s="2"/>
      <c r="I1021" s="2"/>
      <c r="J1021" s="2"/>
      <c r="K1021" s="2"/>
      <c r="L1021" s="2"/>
      <c r="M1021" s="2"/>
      <c r="N1021" s="2"/>
      <c r="O1021" s="2"/>
    </row>
    <row r="1022" spans="3:15" s="307" customFormat="1" x14ac:dyDescent="0.25">
      <c r="C1022" s="2"/>
      <c r="D1022" s="2"/>
      <c r="E1022" s="2"/>
      <c r="F1022" s="2"/>
      <c r="G1022" s="2"/>
      <c r="H1022" s="2"/>
      <c r="I1022" s="2"/>
      <c r="J1022" s="2"/>
      <c r="K1022" s="2"/>
      <c r="L1022" s="2"/>
      <c r="M1022" s="2"/>
      <c r="N1022" s="2"/>
      <c r="O1022" s="2"/>
    </row>
    <row r="1023" spans="3:15" s="307" customFormat="1" x14ac:dyDescent="0.25">
      <c r="C1023" s="2"/>
      <c r="D1023" s="2"/>
      <c r="E1023" s="2"/>
      <c r="F1023" s="2"/>
      <c r="G1023" s="2"/>
      <c r="H1023" s="2"/>
      <c r="I1023" s="2"/>
      <c r="J1023" s="2"/>
      <c r="K1023" s="2"/>
      <c r="L1023" s="2"/>
      <c r="M1023" s="2"/>
      <c r="N1023" s="2"/>
      <c r="O1023" s="2"/>
    </row>
    <row r="1024" spans="3:15" s="307" customFormat="1" x14ac:dyDescent="0.25">
      <c r="C1024" s="2"/>
      <c r="D1024" s="2"/>
      <c r="E1024" s="2"/>
      <c r="F1024" s="2"/>
      <c r="G1024" s="2"/>
      <c r="H1024" s="2"/>
      <c r="I1024" s="2"/>
      <c r="J1024" s="2"/>
      <c r="K1024" s="2"/>
      <c r="L1024" s="2"/>
      <c r="M1024" s="2"/>
      <c r="N1024" s="2"/>
      <c r="O1024" s="2"/>
    </row>
    <row r="1025" spans="3:15" s="307" customFormat="1" x14ac:dyDescent="0.25">
      <c r="C1025" s="2"/>
      <c r="D1025" s="2"/>
      <c r="E1025" s="2"/>
      <c r="F1025" s="2"/>
      <c r="G1025" s="2"/>
      <c r="H1025" s="2"/>
      <c r="I1025" s="2"/>
      <c r="J1025" s="2"/>
      <c r="K1025" s="2"/>
      <c r="L1025" s="2"/>
      <c r="M1025" s="2"/>
      <c r="N1025" s="2"/>
      <c r="O1025" s="2"/>
    </row>
    <row r="1026" spans="3:15" s="307" customFormat="1" x14ac:dyDescent="0.25">
      <c r="C1026" s="2"/>
      <c r="D1026" s="2"/>
      <c r="E1026" s="2"/>
      <c r="F1026" s="2"/>
      <c r="G1026" s="2"/>
      <c r="H1026" s="2"/>
      <c r="I1026" s="2"/>
      <c r="J1026" s="2"/>
      <c r="K1026" s="2"/>
      <c r="L1026" s="2"/>
      <c r="M1026" s="2"/>
      <c r="N1026" s="2"/>
      <c r="O1026" s="2"/>
    </row>
    <row r="1027" spans="3:15" s="307" customFormat="1" x14ac:dyDescent="0.25">
      <c r="C1027" s="2"/>
      <c r="D1027" s="2"/>
      <c r="E1027" s="2"/>
      <c r="F1027" s="2"/>
      <c r="G1027" s="2"/>
      <c r="H1027" s="2"/>
      <c r="I1027" s="2"/>
      <c r="J1027" s="2"/>
      <c r="K1027" s="2"/>
      <c r="L1027" s="2"/>
      <c r="M1027" s="2"/>
      <c r="N1027" s="2"/>
      <c r="O1027" s="2"/>
    </row>
    <row r="1028" spans="3:15" s="307" customFormat="1" x14ac:dyDescent="0.25">
      <c r="C1028" s="2"/>
      <c r="D1028" s="2"/>
      <c r="E1028" s="2"/>
      <c r="F1028" s="2"/>
      <c r="G1028" s="2"/>
      <c r="H1028" s="2"/>
      <c r="I1028" s="2"/>
      <c r="J1028" s="2"/>
      <c r="K1028" s="2"/>
      <c r="L1028" s="2"/>
      <c r="M1028" s="2"/>
      <c r="N1028" s="2"/>
      <c r="O1028" s="2"/>
    </row>
    <row r="1029" spans="3:15" s="307" customFormat="1" x14ac:dyDescent="0.25">
      <c r="C1029" s="2"/>
      <c r="D1029" s="2"/>
      <c r="E1029" s="2"/>
      <c r="F1029" s="2"/>
      <c r="G1029" s="2"/>
      <c r="H1029" s="2"/>
      <c r="I1029" s="2"/>
      <c r="J1029" s="2"/>
      <c r="K1029" s="2"/>
      <c r="L1029" s="2"/>
      <c r="M1029" s="2"/>
      <c r="N1029" s="2"/>
      <c r="O1029" s="2"/>
    </row>
    <row r="1030" spans="3:15" s="307" customFormat="1" x14ac:dyDescent="0.25">
      <c r="C1030" s="2"/>
      <c r="D1030" s="2"/>
      <c r="E1030" s="2"/>
      <c r="F1030" s="2"/>
      <c r="G1030" s="2"/>
      <c r="H1030" s="2"/>
      <c r="I1030" s="2"/>
      <c r="J1030" s="2"/>
      <c r="K1030" s="2"/>
      <c r="L1030" s="2"/>
      <c r="M1030" s="2"/>
      <c r="N1030" s="2"/>
      <c r="O1030" s="2"/>
    </row>
    <row r="1031" spans="3:15" s="307" customFormat="1" x14ac:dyDescent="0.25">
      <c r="C1031" s="2"/>
      <c r="D1031" s="2"/>
      <c r="E1031" s="2"/>
      <c r="F1031" s="2"/>
      <c r="G1031" s="2"/>
      <c r="H1031" s="2"/>
      <c r="I1031" s="2"/>
      <c r="J1031" s="2"/>
      <c r="K1031" s="2"/>
      <c r="L1031" s="2"/>
      <c r="M1031" s="2"/>
      <c r="N1031" s="2"/>
      <c r="O1031" s="2"/>
    </row>
    <row r="1032" spans="3:15" s="307" customFormat="1" x14ac:dyDescent="0.25">
      <c r="C1032" s="2"/>
      <c r="D1032" s="2"/>
      <c r="E1032" s="2"/>
      <c r="F1032" s="2"/>
      <c r="G1032" s="2"/>
      <c r="H1032" s="2"/>
      <c r="I1032" s="2"/>
      <c r="J1032" s="2"/>
      <c r="K1032" s="2"/>
      <c r="L1032" s="2"/>
      <c r="M1032" s="2"/>
      <c r="N1032" s="2"/>
      <c r="O1032" s="2"/>
    </row>
    <row r="1033" spans="3:15" s="307" customFormat="1" x14ac:dyDescent="0.25">
      <c r="C1033" s="2"/>
      <c r="D1033" s="2"/>
      <c r="E1033" s="2"/>
      <c r="F1033" s="2"/>
      <c r="G1033" s="2"/>
      <c r="H1033" s="2"/>
      <c r="I1033" s="2"/>
      <c r="J1033" s="2"/>
      <c r="K1033" s="2"/>
      <c r="L1033" s="2"/>
      <c r="M1033" s="2"/>
      <c r="N1033" s="2"/>
      <c r="O1033" s="2"/>
    </row>
    <row r="1034" spans="3:15" s="307" customFormat="1" x14ac:dyDescent="0.25">
      <c r="C1034" s="2"/>
      <c r="D1034" s="2"/>
      <c r="E1034" s="2"/>
      <c r="F1034" s="2"/>
      <c r="G1034" s="2"/>
      <c r="H1034" s="2"/>
      <c r="I1034" s="2"/>
      <c r="J1034" s="2"/>
      <c r="K1034" s="2"/>
      <c r="L1034" s="2"/>
      <c r="M1034" s="2"/>
      <c r="N1034" s="2"/>
      <c r="O1034" s="2"/>
    </row>
    <row r="1035" spans="3:15" s="307" customFormat="1" x14ac:dyDescent="0.25">
      <c r="C1035" s="2"/>
      <c r="D1035" s="2"/>
      <c r="E1035" s="2"/>
      <c r="F1035" s="2"/>
      <c r="G1035" s="2"/>
      <c r="H1035" s="2"/>
      <c r="I1035" s="2"/>
      <c r="J1035" s="2"/>
      <c r="K1035" s="2"/>
      <c r="L1035" s="2"/>
      <c r="M1035" s="2"/>
      <c r="N1035" s="2"/>
      <c r="O1035" s="2"/>
    </row>
    <row r="1036" spans="3:15" s="307" customFormat="1" x14ac:dyDescent="0.25">
      <c r="C1036" s="2"/>
      <c r="D1036" s="2"/>
      <c r="E1036" s="2"/>
      <c r="F1036" s="2"/>
      <c r="G1036" s="2"/>
      <c r="H1036" s="2"/>
      <c r="I1036" s="2"/>
      <c r="J1036" s="2"/>
      <c r="K1036" s="2"/>
      <c r="L1036" s="2"/>
      <c r="M1036" s="2"/>
      <c r="N1036" s="2"/>
      <c r="O1036" s="2"/>
    </row>
    <row r="1037" spans="3:15" s="307" customFormat="1" x14ac:dyDescent="0.25">
      <c r="C1037" s="2"/>
      <c r="D1037" s="2"/>
      <c r="E1037" s="2"/>
      <c r="F1037" s="2"/>
      <c r="G1037" s="2"/>
      <c r="H1037" s="2"/>
      <c r="I1037" s="2"/>
      <c r="J1037" s="2"/>
      <c r="K1037" s="2"/>
      <c r="L1037" s="2"/>
      <c r="M1037" s="2"/>
      <c r="N1037" s="2"/>
      <c r="O1037" s="2"/>
    </row>
    <row r="1038" spans="3:15" s="307" customFormat="1" x14ac:dyDescent="0.25">
      <c r="C1038" s="2"/>
      <c r="D1038" s="2"/>
      <c r="E1038" s="2"/>
      <c r="F1038" s="2"/>
      <c r="G1038" s="2"/>
      <c r="H1038" s="2"/>
      <c r="I1038" s="2"/>
      <c r="J1038" s="2"/>
      <c r="K1038" s="2"/>
      <c r="L1038" s="2"/>
      <c r="M1038" s="2"/>
      <c r="N1038" s="2"/>
      <c r="O1038" s="2"/>
    </row>
    <row r="1039" spans="3:15" s="307" customFormat="1" x14ac:dyDescent="0.25">
      <c r="C1039" s="2"/>
      <c r="D1039" s="2"/>
      <c r="E1039" s="2"/>
      <c r="F1039" s="2"/>
      <c r="G1039" s="2"/>
      <c r="H1039" s="2"/>
      <c r="I1039" s="2"/>
      <c r="J1039" s="2"/>
      <c r="K1039" s="2"/>
      <c r="L1039" s="2"/>
      <c r="M1039" s="2"/>
      <c r="N1039" s="2"/>
      <c r="O1039" s="2"/>
    </row>
    <row r="1040" spans="3:15" s="307" customFormat="1" x14ac:dyDescent="0.25">
      <c r="C1040" s="2"/>
      <c r="D1040" s="2"/>
      <c r="E1040" s="2"/>
      <c r="F1040" s="2"/>
      <c r="G1040" s="2"/>
      <c r="H1040" s="2"/>
      <c r="I1040" s="2"/>
      <c r="J1040" s="2"/>
      <c r="K1040" s="2"/>
      <c r="L1040" s="2"/>
      <c r="M1040" s="2"/>
      <c r="N1040" s="2"/>
      <c r="O1040" s="2"/>
    </row>
    <row r="1041" spans="3:15" s="307" customFormat="1" x14ac:dyDescent="0.25">
      <c r="C1041" s="2"/>
      <c r="D1041" s="2"/>
      <c r="E1041" s="2"/>
      <c r="F1041" s="2"/>
      <c r="G1041" s="2"/>
      <c r="H1041" s="2"/>
      <c r="I1041" s="2"/>
      <c r="J1041" s="2"/>
      <c r="K1041" s="2"/>
      <c r="L1041" s="2"/>
      <c r="M1041" s="2"/>
      <c r="N1041" s="2"/>
      <c r="O1041" s="2"/>
    </row>
    <row r="1042" spans="3:15" s="307" customFormat="1" x14ac:dyDescent="0.25">
      <c r="C1042" s="2"/>
      <c r="D1042" s="2"/>
      <c r="E1042" s="2"/>
      <c r="F1042" s="2"/>
      <c r="G1042" s="2"/>
      <c r="H1042" s="2"/>
      <c r="I1042" s="2"/>
      <c r="J1042" s="2"/>
      <c r="K1042" s="2"/>
      <c r="L1042" s="2"/>
      <c r="M1042" s="2"/>
      <c r="N1042" s="2"/>
      <c r="O1042" s="2"/>
    </row>
    <row r="1043" spans="3:15" s="307" customFormat="1" x14ac:dyDescent="0.25">
      <c r="C1043" s="2"/>
      <c r="D1043" s="2"/>
      <c r="E1043" s="2"/>
      <c r="F1043" s="2"/>
      <c r="G1043" s="2"/>
      <c r="H1043" s="2"/>
      <c r="I1043" s="2"/>
      <c r="J1043" s="2"/>
      <c r="K1043" s="2"/>
      <c r="L1043" s="2"/>
      <c r="M1043" s="2"/>
      <c r="N1043" s="2"/>
      <c r="O1043" s="2"/>
    </row>
    <row r="1044" spans="3:15" s="307" customFormat="1" x14ac:dyDescent="0.25">
      <c r="C1044" s="2"/>
      <c r="D1044" s="2"/>
      <c r="E1044" s="2"/>
      <c r="F1044" s="2"/>
      <c r="G1044" s="2"/>
      <c r="H1044" s="2"/>
      <c r="I1044" s="2"/>
      <c r="J1044" s="2"/>
      <c r="K1044" s="2"/>
      <c r="L1044" s="2"/>
      <c r="M1044" s="2"/>
      <c r="N1044" s="2"/>
      <c r="O1044" s="2"/>
    </row>
    <row r="1045" spans="3:15" s="307" customFormat="1" x14ac:dyDescent="0.25">
      <c r="C1045" s="2"/>
      <c r="D1045" s="2"/>
      <c r="E1045" s="2"/>
      <c r="F1045" s="2"/>
      <c r="G1045" s="2"/>
      <c r="H1045" s="2"/>
      <c r="I1045" s="2"/>
      <c r="J1045" s="2"/>
      <c r="K1045" s="2"/>
      <c r="L1045" s="2"/>
      <c r="M1045" s="2"/>
      <c r="N1045" s="2"/>
      <c r="O1045" s="2"/>
    </row>
    <row r="1046" spans="3:15" s="307" customFormat="1" x14ac:dyDescent="0.25">
      <c r="C1046" s="2"/>
      <c r="D1046" s="2"/>
      <c r="E1046" s="2"/>
      <c r="F1046" s="2"/>
      <c r="G1046" s="2"/>
      <c r="H1046" s="2"/>
      <c r="I1046" s="2"/>
      <c r="J1046" s="2"/>
      <c r="K1046" s="2"/>
      <c r="L1046" s="2"/>
      <c r="M1046" s="2"/>
      <c r="N1046" s="2"/>
      <c r="O1046" s="2"/>
    </row>
    <row r="1047" spans="3:15" s="307" customFormat="1" x14ac:dyDescent="0.25">
      <c r="C1047" s="2"/>
      <c r="D1047" s="2"/>
      <c r="E1047" s="2"/>
      <c r="F1047" s="2"/>
      <c r="G1047" s="2"/>
      <c r="H1047" s="2"/>
      <c r="I1047" s="2"/>
      <c r="J1047" s="2"/>
      <c r="K1047" s="2"/>
      <c r="L1047" s="2"/>
      <c r="M1047" s="2"/>
      <c r="N1047" s="2"/>
      <c r="O1047" s="2"/>
    </row>
    <row r="1048" spans="3:15" s="307" customFormat="1" x14ac:dyDescent="0.25">
      <c r="C1048" s="2"/>
      <c r="D1048" s="2"/>
      <c r="E1048" s="2"/>
      <c r="F1048" s="2"/>
      <c r="G1048" s="2"/>
      <c r="H1048" s="2"/>
      <c r="I1048" s="2"/>
      <c r="J1048" s="2"/>
      <c r="K1048" s="2"/>
      <c r="L1048" s="2"/>
      <c r="M1048" s="2"/>
      <c r="N1048" s="2"/>
      <c r="O1048" s="2"/>
    </row>
    <row r="1049" spans="3:15" s="307" customFormat="1" x14ac:dyDescent="0.25">
      <c r="C1049" s="2"/>
      <c r="D1049" s="2"/>
      <c r="E1049" s="2"/>
      <c r="F1049" s="2"/>
      <c r="G1049" s="2"/>
      <c r="H1049" s="2"/>
      <c r="I1049" s="2"/>
      <c r="J1049" s="2"/>
      <c r="K1049" s="2"/>
      <c r="L1049" s="2"/>
      <c r="M1049" s="2"/>
      <c r="N1049" s="2"/>
      <c r="O1049" s="2"/>
    </row>
    <row r="1050" spans="3:15" s="307" customFormat="1" x14ac:dyDescent="0.25">
      <c r="C1050" s="2"/>
      <c r="D1050" s="2"/>
      <c r="E1050" s="2"/>
      <c r="F1050" s="2"/>
      <c r="G1050" s="2"/>
      <c r="H1050" s="2"/>
      <c r="I1050" s="2"/>
      <c r="J1050" s="2"/>
      <c r="K1050" s="2"/>
      <c r="L1050" s="2"/>
      <c r="M1050" s="2"/>
      <c r="N1050" s="2"/>
      <c r="O1050" s="2"/>
    </row>
    <row r="1051" spans="3:15" s="307" customFormat="1" x14ac:dyDescent="0.25">
      <c r="C1051" s="2"/>
      <c r="D1051" s="2"/>
      <c r="E1051" s="2"/>
      <c r="F1051" s="2"/>
      <c r="G1051" s="2"/>
      <c r="H1051" s="2"/>
      <c r="I1051" s="2"/>
      <c r="J1051" s="2"/>
      <c r="K1051" s="2"/>
      <c r="L1051" s="2"/>
      <c r="M1051" s="2"/>
      <c r="N1051" s="2"/>
      <c r="O1051" s="2"/>
    </row>
    <row r="1052" spans="3:15" s="307" customFormat="1" x14ac:dyDescent="0.25">
      <c r="C1052" s="2"/>
      <c r="D1052" s="2"/>
      <c r="E1052" s="2"/>
      <c r="F1052" s="2"/>
      <c r="G1052" s="2"/>
      <c r="H1052" s="2"/>
      <c r="I1052" s="2"/>
      <c r="J1052" s="2"/>
      <c r="K1052" s="2"/>
      <c r="L1052" s="2"/>
      <c r="M1052" s="2"/>
      <c r="N1052" s="2"/>
      <c r="O1052" s="2"/>
    </row>
    <row r="1053" spans="3:15" s="307" customFormat="1" x14ac:dyDescent="0.25">
      <c r="C1053" s="2"/>
      <c r="D1053" s="2"/>
      <c r="E1053" s="2"/>
      <c r="F1053" s="2"/>
      <c r="G1053" s="2"/>
      <c r="H1053" s="2"/>
      <c r="I1053" s="2"/>
      <c r="J1053" s="2"/>
      <c r="K1053" s="2"/>
      <c r="L1053" s="2"/>
      <c r="M1053" s="2"/>
      <c r="N1053" s="2"/>
      <c r="O1053" s="2"/>
    </row>
    <row r="1054" spans="3:15" s="307" customFormat="1" x14ac:dyDescent="0.25">
      <c r="C1054" s="2"/>
      <c r="D1054" s="2"/>
      <c r="E1054" s="2"/>
      <c r="F1054" s="2"/>
      <c r="G1054" s="2"/>
      <c r="H1054" s="2"/>
      <c r="I1054" s="2"/>
      <c r="J1054" s="2"/>
      <c r="K1054" s="2"/>
      <c r="L1054" s="2"/>
      <c r="M1054" s="2"/>
      <c r="N1054" s="2"/>
      <c r="O1054" s="2"/>
    </row>
    <row r="1055" spans="3:15" s="307" customFormat="1" x14ac:dyDescent="0.25">
      <c r="C1055" s="2"/>
      <c r="D1055" s="2"/>
      <c r="E1055" s="2"/>
      <c r="F1055" s="2"/>
      <c r="G1055" s="2"/>
      <c r="H1055" s="2"/>
      <c r="I1055" s="2"/>
      <c r="J1055" s="2"/>
      <c r="K1055" s="2"/>
      <c r="L1055" s="2"/>
      <c r="M1055" s="2"/>
      <c r="N1055" s="2"/>
      <c r="O1055" s="2"/>
    </row>
    <row r="1056" spans="3:15" s="307" customFormat="1" x14ac:dyDescent="0.25">
      <c r="C1056" s="2"/>
      <c r="D1056" s="2"/>
      <c r="E1056" s="2"/>
      <c r="F1056" s="2"/>
      <c r="G1056" s="2"/>
      <c r="H1056" s="2"/>
      <c r="I1056" s="2"/>
      <c r="J1056" s="2"/>
      <c r="K1056" s="2"/>
      <c r="L1056" s="2"/>
      <c r="M1056" s="2"/>
      <c r="N1056" s="2"/>
      <c r="O1056" s="2"/>
    </row>
    <row r="1057" spans="3:15" s="307" customFormat="1" x14ac:dyDescent="0.25">
      <c r="C1057" s="2"/>
      <c r="D1057" s="2"/>
      <c r="E1057" s="2"/>
      <c r="F1057" s="2"/>
      <c r="G1057" s="2"/>
      <c r="H1057" s="2"/>
      <c r="I1057" s="2"/>
      <c r="J1057" s="2"/>
      <c r="K1057" s="2"/>
      <c r="L1057" s="2"/>
      <c r="M1057" s="2"/>
      <c r="N1057" s="2"/>
      <c r="O1057" s="2"/>
    </row>
    <row r="1058" spans="3:15" s="307" customFormat="1" x14ac:dyDescent="0.25">
      <c r="C1058" s="2"/>
      <c r="D1058" s="2"/>
      <c r="E1058" s="2"/>
      <c r="F1058" s="2"/>
      <c r="G1058" s="2"/>
      <c r="H1058" s="2"/>
      <c r="I1058" s="2"/>
      <c r="J1058" s="2"/>
      <c r="K1058" s="2"/>
      <c r="L1058" s="2"/>
      <c r="M1058" s="2"/>
      <c r="N1058" s="2"/>
      <c r="O1058" s="2"/>
    </row>
    <row r="1059" spans="3:15" s="307" customFormat="1" x14ac:dyDescent="0.25">
      <c r="C1059" s="2"/>
      <c r="D1059" s="2"/>
      <c r="E1059" s="2"/>
      <c r="F1059" s="2"/>
      <c r="G1059" s="2"/>
      <c r="H1059" s="2"/>
      <c r="I1059" s="2"/>
      <c r="J1059" s="2"/>
      <c r="K1059" s="2"/>
      <c r="L1059" s="2"/>
      <c r="M1059" s="2"/>
      <c r="N1059" s="2"/>
      <c r="O1059" s="2"/>
    </row>
    <row r="1060" spans="3:15" s="307" customFormat="1" x14ac:dyDescent="0.25">
      <c r="C1060" s="2"/>
      <c r="D1060" s="2"/>
      <c r="E1060" s="2"/>
      <c r="F1060" s="2"/>
      <c r="G1060" s="2"/>
      <c r="H1060" s="2"/>
      <c r="I1060" s="2"/>
      <c r="J1060" s="2"/>
      <c r="K1060" s="2"/>
      <c r="L1060" s="2"/>
      <c r="M1060" s="2"/>
      <c r="N1060" s="2"/>
      <c r="O1060" s="2"/>
    </row>
    <row r="1061" spans="3:15" s="307" customFormat="1" x14ac:dyDescent="0.25">
      <c r="C1061" s="2"/>
      <c r="D1061" s="2"/>
      <c r="E1061" s="2"/>
      <c r="F1061" s="2"/>
      <c r="G1061" s="2"/>
      <c r="H1061" s="2"/>
      <c r="I1061" s="2"/>
      <c r="J1061" s="2"/>
      <c r="K1061" s="2"/>
      <c r="L1061" s="2"/>
      <c r="M1061" s="2"/>
      <c r="N1061" s="2"/>
      <c r="O1061" s="2"/>
    </row>
    <row r="1062" spans="3:15" s="307" customFormat="1" x14ac:dyDescent="0.25">
      <c r="C1062" s="2"/>
      <c r="D1062" s="2"/>
      <c r="E1062" s="2"/>
      <c r="F1062" s="2"/>
      <c r="G1062" s="2"/>
      <c r="H1062" s="2"/>
      <c r="I1062" s="2"/>
      <c r="J1062" s="2"/>
      <c r="K1062" s="2"/>
      <c r="L1062" s="2"/>
      <c r="M1062" s="2"/>
      <c r="N1062" s="2"/>
      <c r="O1062" s="2"/>
    </row>
    <row r="1063" spans="3:15" s="307" customFormat="1" x14ac:dyDescent="0.25">
      <c r="C1063" s="2"/>
      <c r="D1063" s="2"/>
      <c r="E1063" s="2"/>
      <c r="F1063" s="2"/>
      <c r="G1063" s="2"/>
      <c r="H1063" s="2"/>
      <c r="I1063" s="2"/>
      <c r="J1063" s="2"/>
      <c r="K1063" s="2"/>
      <c r="L1063" s="2"/>
      <c r="M1063" s="2"/>
      <c r="N1063" s="2"/>
      <c r="O1063" s="2"/>
    </row>
    <row r="1064" spans="3:15" s="307" customFormat="1" x14ac:dyDescent="0.25">
      <c r="C1064" s="2"/>
      <c r="D1064" s="2"/>
      <c r="E1064" s="2"/>
      <c r="F1064" s="2"/>
      <c r="G1064" s="2"/>
      <c r="H1064" s="2"/>
      <c r="I1064" s="2"/>
      <c r="J1064" s="2"/>
      <c r="K1064" s="2"/>
      <c r="L1064" s="2"/>
      <c r="M1064" s="2"/>
      <c r="N1064" s="2"/>
      <c r="O1064" s="2"/>
    </row>
    <row r="1065" spans="3:15" s="307" customFormat="1" x14ac:dyDescent="0.25">
      <c r="C1065" s="2"/>
      <c r="D1065" s="2"/>
      <c r="E1065" s="2"/>
      <c r="F1065" s="2"/>
      <c r="G1065" s="2"/>
      <c r="H1065" s="2"/>
      <c r="I1065" s="2"/>
      <c r="J1065" s="2"/>
      <c r="K1065" s="2"/>
      <c r="L1065" s="2"/>
      <c r="M1065" s="2"/>
      <c r="N1065" s="2"/>
      <c r="O1065" s="2"/>
    </row>
    <row r="1066" spans="3:15" s="307" customFormat="1" x14ac:dyDescent="0.25">
      <c r="C1066" s="2"/>
      <c r="D1066" s="2"/>
      <c r="E1066" s="2"/>
      <c r="F1066" s="2"/>
      <c r="G1066" s="2"/>
      <c r="H1066" s="2"/>
      <c r="I1066" s="2"/>
      <c r="J1066" s="2"/>
      <c r="K1066" s="2"/>
      <c r="L1066" s="2"/>
      <c r="M1066" s="2"/>
      <c r="N1066" s="2"/>
      <c r="O1066" s="2"/>
    </row>
    <row r="1067" spans="3:15" s="307" customFormat="1" x14ac:dyDescent="0.25">
      <c r="C1067" s="2"/>
      <c r="D1067" s="2"/>
      <c r="E1067" s="2"/>
      <c r="F1067" s="2"/>
      <c r="G1067" s="2"/>
      <c r="H1067" s="2"/>
      <c r="I1067" s="2"/>
      <c r="J1067" s="2"/>
      <c r="K1067" s="2"/>
      <c r="L1067" s="2"/>
      <c r="M1067" s="2"/>
      <c r="N1067" s="2"/>
      <c r="O1067" s="2"/>
    </row>
    <row r="1068" spans="3:15" s="307" customFormat="1" x14ac:dyDescent="0.25">
      <c r="C1068" s="2"/>
      <c r="D1068" s="2"/>
      <c r="E1068" s="2"/>
      <c r="F1068" s="2"/>
      <c r="G1068" s="2"/>
      <c r="H1068" s="2"/>
      <c r="I1068" s="2"/>
      <c r="J1068" s="2"/>
      <c r="K1068" s="2"/>
      <c r="L1068" s="2"/>
      <c r="M1068" s="2"/>
      <c r="N1068" s="2"/>
      <c r="O1068" s="2"/>
    </row>
    <row r="1069" spans="3:15" s="307" customFormat="1" x14ac:dyDescent="0.25">
      <c r="C1069" s="2"/>
      <c r="D1069" s="2"/>
      <c r="E1069" s="2"/>
      <c r="F1069" s="2"/>
      <c r="G1069" s="2"/>
      <c r="H1069" s="2"/>
      <c r="I1069" s="2"/>
      <c r="J1069" s="2"/>
      <c r="K1069" s="2"/>
      <c r="L1069" s="2"/>
      <c r="M1069" s="2"/>
      <c r="N1069" s="2"/>
      <c r="O1069" s="2"/>
    </row>
    <row r="1070" spans="3:15" s="307" customFormat="1" x14ac:dyDescent="0.25">
      <c r="C1070" s="2"/>
      <c r="D1070" s="2"/>
      <c r="E1070" s="2"/>
      <c r="F1070" s="2"/>
      <c r="G1070" s="2"/>
      <c r="H1070" s="2"/>
      <c r="I1070" s="2"/>
      <c r="J1070" s="2"/>
      <c r="K1070" s="2"/>
      <c r="L1070" s="2"/>
      <c r="M1070" s="2"/>
      <c r="N1070" s="2"/>
      <c r="O1070" s="2"/>
    </row>
    <row r="1071" spans="3:15" s="307" customFormat="1" x14ac:dyDescent="0.25">
      <c r="C1071" s="2"/>
      <c r="D1071" s="2"/>
      <c r="E1071" s="2"/>
      <c r="F1071" s="2"/>
      <c r="G1071" s="2"/>
      <c r="H1071" s="2"/>
      <c r="I1071" s="2"/>
      <c r="J1071" s="2"/>
      <c r="K1071" s="2"/>
      <c r="L1071" s="2"/>
      <c r="M1071" s="2"/>
      <c r="N1071" s="2"/>
      <c r="O1071" s="2"/>
    </row>
    <row r="1072" spans="3:15" s="307" customFormat="1" x14ac:dyDescent="0.25">
      <c r="C1072" s="2"/>
      <c r="D1072" s="2"/>
      <c r="E1072" s="2"/>
      <c r="F1072" s="2"/>
      <c r="G1072" s="2"/>
      <c r="H1072" s="2"/>
      <c r="I1072" s="2"/>
      <c r="J1072" s="2"/>
      <c r="K1072" s="2"/>
      <c r="L1072" s="2"/>
      <c r="M1072" s="2"/>
      <c r="N1072" s="2"/>
      <c r="O1072" s="2"/>
    </row>
    <row r="1073" spans="3:15" s="307" customFormat="1" x14ac:dyDescent="0.25">
      <c r="C1073" s="2"/>
      <c r="D1073" s="2"/>
      <c r="E1073" s="2"/>
      <c r="F1073" s="2"/>
      <c r="G1073" s="2"/>
      <c r="H1073" s="2"/>
      <c r="I1073" s="2"/>
      <c r="J1073" s="2"/>
      <c r="K1073" s="2"/>
      <c r="L1073" s="2"/>
      <c r="M1073" s="2"/>
      <c r="N1073" s="2"/>
      <c r="O1073" s="2"/>
    </row>
    <row r="1074" spans="3:15" s="307" customFormat="1" x14ac:dyDescent="0.25">
      <c r="C1074" s="2"/>
      <c r="D1074" s="2"/>
      <c r="E1074" s="2"/>
      <c r="F1074" s="2"/>
      <c r="G1074" s="2"/>
      <c r="H1074" s="2"/>
      <c r="I1074" s="2"/>
      <c r="J1074" s="2"/>
      <c r="K1074" s="2"/>
      <c r="L1074" s="2"/>
      <c r="M1074" s="2"/>
      <c r="N1074" s="2"/>
      <c r="O1074" s="2"/>
    </row>
    <row r="1075" spans="3:15" s="307" customFormat="1" x14ac:dyDescent="0.25">
      <c r="C1075" s="2"/>
      <c r="D1075" s="2"/>
      <c r="E1075" s="2"/>
      <c r="F1075" s="2"/>
      <c r="G1075" s="2"/>
      <c r="H1075" s="2"/>
      <c r="I1075" s="2"/>
      <c r="J1075" s="2"/>
      <c r="K1075" s="2"/>
      <c r="L1075" s="2"/>
      <c r="M1075" s="2"/>
      <c r="N1075" s="2"/>
      <c r="O1075" s="2"/>
    </row>
    <row r="1076" spans="3:15" s="307" customFormat="1" x14ac:dyDescent="0.25">
      <c r="C1076" s="2"/>
      <c r="D1076" s="2"/>
      <c r="E1076" s="2"/>
      <c r="F1076" s="2"/>
      <c r="G1076" s="2"/>
      <c r="H1076" s="2"/>
      <c r="I1076" s="2"/>
      <c r="J1076" s="2"/>
      <c r="K1076" s="2"/>
      <c r="L1076" s="2"/>
      <c r="M1076" s="2"/>
      <c r="N1076" s="2"/>
      <c r="O1076" s="2"/>
    </row>
    <row r="1077" spans="3:15" s="307" customFormat="1" x14ac:dyDescent="0.25">
      <c r="C1077" s="2"/>
      <c r="D1077" s="2"/>
      <c r="E1077" s="2"/>
      <c r="F1077" s="2"/>
      <c r="G1077" s="2"/>
      <c r="H1077" s="2"/>
      <c r="I1077" s="2"/>
      <c r="J1077" s="2"/>
      <c r="K1077" s="2"/>
      <c r="L1077" s="2"/>
      <c r="M1077" s="2"/>
      <c r="N1077" s="2"/>
      <c r="O1077" s="2"/>
    </row>
    <row r="1078" spans="3:15" s="307" customFormat="1" x14ac:dyDescent="0.25">
      <c r="C1078" s="2"/>
      <c r="D1078" s="2"/>
      <c r="E1078" s="2"/>
      <c r="F1078" s="2"/>
      <c r="G1078" s="2"/>
      <c r="H1078" s="2"/>
      <c r="I1078" s="2"/>
      <c r="J1078" s="2"/>
      <c r="K1078" s="2"/>
      <c r="L1078" s="2"/>
      <c r="M1078" s="2"/>
      <c r="N1078" s="2"/>
      <c r="O1078" s="2"/>
    </row>
    <row r="1079" spans="3:15" s="307" customFormat="1" x14ac:dyDescent="0.25">
      <c r="C1079" s="2"/>
      <c r="D1079" s="2"/>
      <c r="E1079" s="2"/>
      <c r="F1079" s="2"/>
      <c r="G1079" s="2"/>
      <c r="H1079" s="2"/>
      <c r="I1079" s="2"/>
      <c r="J1079" s="2"/>
      <c r="K1079" s="2"/>
      <c r="L1079" s="2"/>
      <c r="M1079" s="2"/>
      <c r="N1079" s="2"/>
      <c r="O1079" s="2"/>
    </row>
    <row r="1080" spans="3:15" s="307" customFormat="1" x14ac:dyDescent="0.25">
      <c r="C1080" s="2"/>
      <c r="D1080" s="2"/>
      <c r="E1080" s="2"/>
      <c r="F1080" s="2"/>
      <c r="G1080" s="2"/>
      <c r="H1080" s="2"/>
      <c r="I1080" s="2"/>
      <c r="J1080" s="2"/>
      <c r="K1080" s="2"/>
      <c r="L1080" s="2"/>
      <c r="M1080" s="2"/>
      <c r="N1080" s="2"/>
      <c r="O1080" s="2"/>
    </row>
    <row r="1081" spans="3:15" s="307" customFormat="1" x14ac:dyDescent="0.25">
      <c r="C1081" s="2"/>
      <c r="D1081" s="2"/>
      <c r="E1081" s="2"/>
      <c r="F1081" s="2"/>
      <c r="G1081" s="2"/>
      <c r="H1081" s="2"/>
      <c r="I1081" s="2"/>
      <c r="J1081" s="2"/>
      <c r="K1081" s="2"/>
      <c r="L1081" s="2"/>
      <c r="M1081" s="2"/>
      <c r="N1081" s="2"/>
      <c r="O1081" s="2"/>
    </row>
    <row r="1082" spans="3:15" s="307" customFormat="1" x14ac:dyDescent="0.25">
      <c r="C1082" s="2"/>
      <c r="D1082" s="2"/>
      <c r="E1082" s="2"/>
      <c r="F1082" s="2"/>
      <c r="G1082" s="2"/>
      <c r="H1082" s="2"/>
      <c r="I1082" s="2"/>
      <c r="J1082" s="2"/>
      <c r="K1082" s="2"/>
      <c r="L1082" s="2"/>
      <c r="M1082" s="2"/>
      <c r="N1082" s="2"/>
      <c r="O1082" s="2"/>
    </row>
    <row r="1083" spans="3:15" s="307" customFormat="1" x14ac:dyDescent="0.25">
      <c r="C1083" s="2"/>
      <c r="D1083" s="2"/>
      <c r="E1083" s="2"/>
      <c r="F1083" s="2"/>
      <c r="G1083" s="2"/>
      <c r="H1083" s="2"/>
      <c r="I1083" s="2"/>
      <c r="J1083" s="2"/>
      <c r="K1083" s="2"/>
      <c r="L1083" s="2"/>
      <c r="M1083" s="2"/>
      <c r="N1083" s="2"/>
      <c r="O1083" s="2"/>
    </row>
    <row r="1084" spans="3:15" s="307" customFormat="1" x14ac:dyDescent="0.25">
      <c r="C1084" s="2"/>
      <c r="D1084" s="2"/>
      <c r="E1084" s="2"/>
      <c r="F1084" s="2"/>
      <c r="G1084" s="2"/>
      <c r="H1084" s="2"/>
      <c r="I1084" s="2"/>
      <c r="J1084" s="2"/>
      <c r="K1084" s="2"/>
      <c r="L1084" s="2"/>
      <c r="M1084" s="2"/>
      <c r="N1084" s="2"/>
      <c r="O1084" s="2"/>
    </row>
    <row r="1085" spans="3:15" s="307" customFormat="1" x14ac:dyDescent="0.25">
      <c r="C1085" s="2"/>
      <c r="D1085" s="2"/>
      <c r="E1085" s="2"/>
      <c r="F1085" s="2"/>
      <c r="G1085" s="2"/>
      <c r="H1085" s="2"/>
      <c r="I1085" s="2"/>
      <c r="J1085" s="2"/>
      <c r="K1085" s="2"/>
      <c r="L1085" s="2"/>
      <c r="M1085" s="2"/>
      <c r="N1085" s="2"/>
      <c r="O1085" s="2"/>
    </row>
    <row r="1086" spans="3:15" s="307" customFormat="1" x14ac:dyDescent="0.25">
      <c r="C1086" s="2"/>
      <c r="D1086" s="2"/>
      <c r="E1086" s="2"/>
      <c r="F1086" s="2"/>
      <c r="G1086" s="2"/>
      <c r="H1086" s="2"/>
      <c r="I1086" s="2"/>
      <c r="J1086" s="2"/>
      <c r="K1086" s="2"/>
      <c r="L1086" s="2"/>
      <c r="M1086" s="2"/>
      <c r="N1086" s="2"/>
      <c r="O1086" s="2"/>
    </row>
    <row r="1087" spans="3:15" s="307" customFormat="1" x14ac:dyDescent="0.25">
      <c r="C1087" s="2"/>
      <c r="D1087" s="2"/>
      <c r="E1087" s="2"/>
      <c r="F1087" s="2"/>
      <c r="G1087" s="2"/>
      <c r="H1087" s="2"/>
      <c r="I1087" s="2"/>
      <c r="J1087" s="2"/>
      <c r="K1087" s="2"/>
      <c r="L1087" s="2"/>
      <c r="M1087" s="2"/>
      <c r="N1087" s="2"/>
      <c r="O1087" s="2"/>
    </row>
    <row r="1088" spans="3:15" s="307" customFormat="1" x14ac:dyDescent="0.25">
      <c r="C1088" s="2"/>
      <c r="D1088" s="2"/>
      <c r="E1088" s="2"/>
      <c r="F1088" s="2"/>
      <c r="G1088" s="2"/>
      <c r="H1088" s="2"/>
      <c r="I1088" s="2"/>
      <c r="J1088" s="2"/>
      <c r="K1088" s="2"/>
      <c r="L1088" s="2"/>
      <c r="M1088" s="2"/>
      <c r="N1088" s="2"/>
      <c r="O1088" s="2"/>
    </row>
    <row r="1089" spans="3:15" s="307" customFormat="1" x14ac:dyDescent="0.25">
      <c r="C1089" s="2"/>
      <c r="D1089" s="2"/>
      <c r="E1089" s="2"/>
      <c r="F1089" s="2"/>
      <c r="G1089" s="2"/>
      <c r="H1089" s="2"/>
      <c r="I1089" s="2"/>
      <c r="J1089" s="2"/>
      <c r="K1089" s="2"/>
      <c r="L1089" s="2"/>
      <c r="M1089" s="2"/>
      <c r="N1089" s="2"/>
      <c r="O1089" s="2"/>
    </row>
    <row r="1090" spans="3:15" s="307" customFormat="1" x14ac:dyDescent="0.25">
      <c r="C1090" s="2"/>
      <c r="D1090" s="2"/>
      <c r="E1090" s="2"/>
      <c r="F1090" s="2"/>
      <c r="G1090" s="2"/>
      <c r="H1090" s="2"/>
      <c r="I1090" s="2"/>
      <c r="J1090" s="2"/>
      <c r="K1090" s="2"/>
      <c r="L1090" s="2"/>
      <c r="M1090" s="2"/>
      <c r="N1090" s="2"/>
      <c r="O1090" s="2"/>
    </row>
    <row r="1091" spans="3:15" s="307" customFormat="1" x14ac:dyDescent="0.25">
      <c r="C1091" s="2"/>
      <c r="D1091" s="2"/>
      <c r="E1091" s="2"/>
      <c r="F1091" s="2"/>
      <c r="G1091" s="2"/>
      <c r="H1091" s="2"/>
      <c r="I1091" s="2"/>
      <c r="J1091" s="2"/>
      <c r="K1091" s="2"/>
      <c r="L1091" s="2"/>
      <c r="M1091" s="2"/>
      <c r="N1091" s="2"/>
      <c r="O1091" s="2"/>
    </row>
    <row r="1092" spans="3:15" s="307" customFormat="1" x14ac:dyDescent="0.25">
      <c r="C1092" s="2"/>
      <c r="D1092" s="2"/>
      <c r="E1092" s="2"/>
      <c r="F1092" s="2"/>
      <c r="G1092" s="2"/>
      <c r="H1092" s="2"/>
      <c r="I1092" s="2"/>
      <c r="J1092" s="2"/>
      <c r="K1092" s="2"/>
      <c r="L1092" s="2"/>
      <c r="M1092" s="2"/>
      <c r="N1092" s="2"/>
      <c r="O1092" s="2"/>
    </row>
    <row r="1093" spans="3:15" s="307" customFormat="1" x14ac:dyDescent="0.25">
      <c r="C1093" s="2"/>
      <c r="D1093" s="2"/>
      <c r="E1093" s="2"/>
      <c r="F1093" s="2"/>
      <c r="G1093" s="2"/>
      <c r="H1093" s="2"/>
      <c r="I1093" s="2"/>
      <c r="J1093" s="2"/>
      <c r="K1093" s="2"/>
      <c r="L1093" s="2"/>
      <c r="M1093" s="2"/>
      <c r="N1093" s="2"/>
      <c r="O1093" s="2"/>
    </row>
    <row r="1094" spans="3:15" s="307" customFormat="1" x14ac:dyDescent="0.25">
      <c r="C1094" s="2"/>
      <c r="D1094" s="2"/>
      <c r="E1094" s="2"/>
      <c r="F1094" s="2"/>
      <c r="G1094" s="2"/>
      <c r="H1094" s="2"/>
      <c r="I1094" s="2"/>
      <c r="J1094" s="2"/>
      <c r="K1094" s="2"/>
      <c r="L1094" s="2"/>
      <c r="M1094" s="2"/>
      <c r="N1094" s="2"/>
      <c r="O1094" s="2"/>
    </row>
    <row r="1095" spans="3:15" s="307" customFormat="1" x14ac:dyDescent="0.25">
      <c r="C1095" s="2"/>
      <c r="D1095" s="2"/>
      <c r="E1095" s="2"/>
      <c r="F1095" s="2"/>
      <c r="G1095" s="2"/>
      <c r="H1095" s="2"/>
      <c r="I1095" s="2"/>
      <c r="J1095" s="2"/>
      <c r="K1095" s="2"/>
      <c r="L1095" s="2"/>
      <c r="M1095" s="2"/>
      <c r="N1095" s="2"/>
      <c r="O1095" s="2"/>
    </row>
    <row r="1096" spans="3:15" s="307" customFormat="1" x14ac:dyDescent="0.25">
      <c r="C1096" s="2"/>
      <c r="D1096" s="2"/>
      <c r="E1096" s="2"/>
      <c r="F1096" s="2"/>
      <c r="G1096" s="2"/>
      <c r="H1096" s="2"/>
      <c r="I1096" s="2"/>
      <c r="J1096" s="2"/>
      <c r="K1096" s="2"/>
      <c r="L1096" s="2"/>
      <c r="M1096" s="2"/>
      <c r="N1096" s="2"/>
      <c r="O1096" s="2"/>
    </row>
    <row r="1097" spans="3:15" s="307" customFormat="1" x14ac:dyDescent="0.25">
      <c r="C1097" s="2"/>
      <c r="D1097" s="2"/>
      <c r="E1097" s="2"/>
      <c r="F1097" s="2"/>
      <c r="G1097" s="2"/>
      <c r="H1097" s="2"/>
      <c r="I1097" s="2"/>
      <c r="J1097" s="2"/>
      <c r="K1097" s="2"/>
      <c r="L1097" s="2"/>
      <c r="M1097" s="2"/>
      <c r="N1097" s="2"/>
      <c r="O1097" s="2"/>
    </row>
    <row r="1098" spans="3:15" s="307" customFormat="1" x14ac:dyDescent="0.25">
      <c r="C1098" s="2"/>
      <c r="D1098" s="2"/>
      <c r="E1098" s="2"/>
      <c r="F1098" s="2"/>
      <c r="G1098" s="2"/>
      <c r="H1098" s="2"/>
      <c r="I1098" s="2"/>
      <c r="J1098" s="2"/>
      <c r="K1098" s="2"/>
      <c r="L1098" s="2"/>
      <c r="M1098" s="2"/>
      <c r="N1098" s="2"/>
      <c r="O1098" s="2"/>
    </row>
    <row r="1099" spans="3:15" s="307" customFormat="1" x14ac:dyDescent="0.25">
      <c r="C1099" s="2"/>
      <c r="D1099" s="2"/>
      <c r="E1099" s="2"/>
      <c r="F1099" s="2"/>
      <c r="G1099" s="2"/>
      <c r="H1099" s="2"/>
      <c r="I1099" s="2"/>
      <c r="J1099" s="2"/>
      <c r="K1099" s="2"/>
      <c r="L1099" s="2"/>
      <c r="M1099" s="2"/>
      <c r="N1099" s="2"/>
      <c r="O1099" s="2"/>
    </row>
    <row r="1100" spans="3:15" s="307" customFormat="1" x14ac:dyDescent="0.25">
      <c r="C1100" s="2"/>
      <c r="D1100" s="2"/>
      <c r="E1100" s="2"/>
      <c r="F1100" s="2"/>
      <c r="G1100" s="2"/>
      <c r="H1100" s="2"/>
      <c r="I1100" s="2"/>
      <c r="J1100" s="2"/>
      <c r="K1100" s="2"/>
      <c r="L1100" s="2"/>
      <c r="M1100" s="2"/>
      <c r="N1100" s="2"/>
      <c r="O1100" s="2"/>
    </row>
    <row r="1101" spans="3:15" s="307" customFormat="1" x14ac:dyDescent="0.25">
      <c r="C1101" s="2"/>
      <c r="D1101" s="2"/>
      <c r="E1101" s="2"/>
      <c r="F1101" s="2"/>
      <c r="G1101" s="2"/>
      <c r="H1101" s="2"/>
      <c r="I1101" s="2"/>
      <c r="J1101" s="2"/>
      <c r="K1101" s="2"/>
      <c r="L1101" s="2"/>
      <c r="M1101" s="2"/>
      <c r="N1101" s="2"/>
      <c r="O1101" s="2"/>
    </row>
    <row r="1102" spans="3:15" s="307" customFormat="1" x14ac:dyDescent="0.25">
      <c r="C1102" s="2"/>
      <c r="D1102" s="2"/>
      <c r="E1102" s="2"/>
      <c r="F1102" s="2"/>
      <c r="G1102" s="2"/>
      <c r="H1102" s="2"/>
      <c r="I1102" s="2"/>
      <c r="J1102" s="2"/>
      <c r="K1102" s="2"/>
      <c r="L1102" s="2"/>
      <c r="M1102" s="2"/>
      <c r="N1102" s="2"/>
      <c r="O1102" s="2"/>
    </row>
    <row r="1103" spans="3:15" s="307" customFormat="1" x14ac:dyDescent="0.25">
      <c r="C1103" s="2"/>
      <c r="D1103" s="2"/>
      <c r="E1103" s="2"/>
      <c r="F1103" s="2"/>
      <c r="G1103" s="2"/>
      <c r="H1103" s="2"/>
      <c r="I1103" s="2"/>
      <c r="J1103" s="2"/>
      <c r="K1103" s="2"/>
      <c r="L1103" s="2"/>
      <c r="M1103" s="2"/>
      <c r="N1103" s="2"/>
      <c r="O1103" s="2"/>
    </row>
    <row r="1104" spans="3:15" s="307" customFormat="1" x14ac:dyDescent="0.25">
      <c r="C1104" s="2"/>
      <c r="D1104" s="2"/>
      <c r="E1104" s="2"/>
      <c r="F1104" s="2"/>
      <c r="G1104" s="2"/>
      <c r="H1104" s="2"/>
      <c r="I1104" s="2"/>
      <c r="J1104" s="2"/>
      <c r="K1104" s="2"/>
      <c r="L1104" s="2"/>
      <c r="M1104" s="2"/>
      <c r="N1104" s="2"/>
      <c r="O1104" s="2"/>
    </row>
    <row r="1105" spans="3:15" s="307" customFormat="1" x14ac:dyDescent="0.25">
      <c r="C1105" s="2"/>
      <c r="D1105" s="2"/>
      <c r="E1105" s="2"/>
      <c r="F1105" s="2"/>
      <c r="G1105" s="2"/>
      <c r="H1105" s="2"/>
      <c r="I1105" s="2"/>
      <c r="J1105" s="2"/>
      <c r="K1105" s="2"/>
      <c r="L1105" s="2"/>
      <c r="M1105" s="2"/>
      <c r="N1105" s="2"/>
      <c r="O1105" s="2"/>
    </row>
    <row r="1106" spans="3:15" s="307" customFormat="1" x14ac:dyDescent="0.25">
      <c r="C1106" s="2"/>
      <c r="D1106" s="2"/>
      <c r="E1106" s="2"/>
      <c r="F1106" s="2"/>
      <c r="G1106" s="2"/>
      <c r="H1106" s="2"/>
      <c r="I1106" s="2"/>
      <c r="J1106" s="2"/>
      <c r="K1106" s="2"/>
      <c r="L1106" s="2"/>
      <c r="M1106" s="2"/>
      <c r="N1106" s="2"/>
      <c r="O1106" s="2"/>
    </row>
    <row r="1107" spans="3:15" s="307" customFormat="1" x14ac:dyDescent="0.25">
      <c r="C1107" s="2"/>
      <c r="D1107" s="2"/>
      <c r="E1107" s="2"/>
      <c r="F1107" s="2"/>
      <c r="G1107" s="2"/>
      <c r="H1107" s="2"/>
      <c r="I1107" s="2"/>
      <c r="J1107" s="2"/>
      <c r="K1107" s="2"/>
      <c r="L1107" s="2"/>
      <c r="M1107" s="2"/>
      <c r="N1107" s="2"/>
      <c r="O1107" s="2"/>
    </row>
    <row r="1108" spans="3:15" s="307" customFormat="1" x14ac:dyDescent="0.25">
      <c r="C1108" s="2"/>
      <c r="D1108" s="2"/>
      <c r="E1108" s="2"/>
      <c r="F1108" s="2"/>
      <c r="G1108" s="2"/>
      <c r="H1108" s="2"/>
      <c r="I1108" s="2"/>
      <c r="J1108" s="2"/>
      <c r="K1108" s="2"/>
      <c r="L1108" s="2"/>
      <c r="M1108" s="2"/>
      <c r="N1108" s="2"/>
      <c r="O1108" s="2"/>
    </row>
    <row r="1109" spans="3:15" s="307" customFormat="1" x14ac:dyDescent="0.25">
      <c r="C1109" s="2"/>
      <c r="D1109" s="2"/>
      <c r="E1109" s="2"/>
      <c r="F1109" s="2"/>
      <c r="G1109" s="2"/>
      <c r="H1109" s="2"/>
      <c r="I1109" s="2"/>
      <c r="J1109" s="2"/>
      <c r="K1109" s="2"/>
      <c r="L1109" s="2"/>
      <c r="M1109" s="2"/>
      <c r="N1109" s="2"/>
      <c r="O1109" s="2"/>
    </row>
    <row r="1110" spans="3:15" s="307" customFormat="1" x14ac:dyDescent="0.25">
      <c r="C1110" s="2"/>
      <c r="D1110" s="2"/>
      <c r="E1110" s="2"/>
      <c r="F1110" s="2"/>
      <c r="G1110" s="2"/>
      <c r="H1110" s="2"/>
      <c r="I1110" s="2"/>
      <c r="J1110" s="2"/>
      <c r="K1110" s="2"/>
      <c r="L1110" s="2"/>
      <c r="M1110" s="2"/>
      <c r="N1110" s="2"/>
      <c r="O1110" s="2"/>
    </row>
    <row r="1111" spans="3:15" s="307" customFormat="1" x14ac:dyDescent="0.25">
      <c r="C1111" s="2"/>
      <c r="D1111" s="2"/>
      <c r="E1111" s="2"/>
      <c r="F1111" s="2"/>
      <c r="G1111" s="2"/>
      <c r="H1111" s="2"/>
      <c r="I1111" s="2"/>
      <c r="J1111" s="2"/>
      <c r="K1111" s="2"/>
      <c r="L1111" s="2"/>
      <c r="M1111" s="2"/>
      <c r="N1111" s="2"/>
      <c r="O1111" s="2"/>
    </row>
    <row r="1112" spans="3:15" s="307" customFormat="1" x14ac:dyDescent="0.25">
      <c r="C1112" s="2"/>
      <c r="D1112" s="2"/>
      <c r="E1112" s="2"/>
      <c r="F1112" s="2"/>
      <c r="G1112" s="2"/>
      <c r="H1112" s="2"/>
      <c r="I1112" s="2"/>
      <c r="J1112" s="2"/>
      <c r="K1112" s="2"/>
      <c r="L1112" s="2"/>
      <c r="M1112" s="2"/>
      <c r="N1112" s="2"/>
      <c r="O1112" s="2"/>
    </row>
    <row r="1113" spans="3:15" s="307" customFormat="1" x14ac:dyDescent="0.25">
      <c r="C1113" s="2"/>
      <c r="D1113" s="2"/>
      <c r="E1113" s="2"/>
      <c r="F1113" s="2"/>
      <c r="G1113" s="2"/>
      <c r="H1113" s="2"/>
      <c r="I1113" s="2"/>
      <c r="J1113" s="2"/>
      <c r="K1113" s="2"/>
      <c r="L1113" s="2"/>
      <c r="M1113" s="2"/>
      <c r="N1113" s="2"/>
      <c r="O1113" s="2"/>
    </row>
    <row r="1114" spans="3:15" s="307" customFormat="1" x14ac:dyDescent="0.25">
      <c r="C1114" s="2"/>
      <c r="D1114" s="2"/>
      <c r="E1114" s="2"/>
      <c r="F1114" s="2"/>
      <c r="G1114" s="2"/>
      <c r="H1114" s="2"/>
      <c r="I1114" s="2"/>
      <c r="J1114" s="2"/>
      <c r="K1114" s="2"/>
      <c r="L1114" s="2"/>
      <c r="M1114" s="2"/>
      <c r="N1114" s="2"/>
      <c r="O1114" s="2"/>
    </row>
    <row r="1115" spans="3:15" s="307" customFormat="1" x14ac:dyDescent="0.25">
      <c r="C1115" s="2"/>
      <c r="D1115" s="2"/>
      <c r="E1115" s="2"/>
      <c r="F1115" s="2"/>
      <c r="G1115" s="2"/>
      <c r="H1115" s="2"/>
      <c r="I1115" s="2"/>
      <c r="J1115" s="2"/>
      <c r="K1115" s="2"/>
      <c r="L1115" s="2"/>
      <c r="M1115" s="2"/>
      <c r="N1115" s="2"/>
      <c r="O1115" s="2"/>
    </row>
    <row r="1116" spans="3:15" s="307" customFormat="1" x14ac:dyDescent="0.25">
      <c r="C1116" s="2"/>
      <c r="D1116" s="2"/>
      <c r="E1116" s="2"/>
      <c r="F1116" s="2"/>
      <c r="G1116" s="2"/>
      <c r="H1116" s="2"/>
      <c r="I1116" s="2"/>
      <c r="J1116" s="2"/>
      <c r="K1116" s="2"/>
      <c r="L1116" s="2"/>
      <c r="M1116" s="2"/>
      <c r="N1116" s="2"/>
      <c r="O1116" s="2"/>
    </row>
    <row r="1117" spans="3:15" s="307" customFormat="1" x14ac:dyDescent="0.25">
      <c r="C1117" s="2"/>
      <c r="D1117" s="2"/>
      <c r="E1117" s="2"/>
      <c r="F1117" s="2"/>
      <c r="G1117" s="2"/>
      <c r="H1117" s="2"/>
      <c r="I1117" s="2"/>
      <c r="J1117" s="2"/>
      <c r="K1117" s="2"/>
      <c r="L1117" s="2"/>
      <c r="M1117" s="2"/>
      <c r="N1117" s="2"/>
      <c r="O1117" s="2"/>
    </row>
    <row r="1118" spans="3:15" s="307" customFormat="1" x14ac:dyDescent="0.25">
      <c r="C1118" s="2"/>
      <c r="D1118" s="2"/>
      <c r="E1118" s="2"/>
      <c r="F1118" s="2"/>
      <c r="G1118" s="2"/>
      <c r="H1118" s="2"/>
      <c r="I1118" s="2"/>
      <c r="J1118" s="2"/>
      <c r="K1118" s="2"/>
      <c r="L1118" s="2"/>
      <c r="M1118" s="2"/>
      <c r="N1118" s="2"/>
      <c r="O1118" s="2"/>
    </row>
    <row r="1119" spans="3:15" s="307" customFormat="1" x14ac:dyDescent="0.25">
      <c r="C1119" s="2"/>
      <c r="D1119" s="2"/>
      <c r="E1119" s="2"/>
      <c r="F1119" s="2"/>
      <c r="G1119" s="2"/>
      <c r="H1119" s="2"/>
      <c r="I1119" s="2"/>
      <c r="J1119" s="2"/>
      <c r="K1119" s="2"/>
      <c r="L1119" s="2"/>
      <c r="M1119" s="2"/>
      <c r="N1119" s="2"/>
      <c r="O1119" s="2"/>
    </row>
    <row r="1120" spans="3:15" s="307" customFormat="1" x14ac:dyDescent="0.25">
      <c r="C1120" s="2"/>
      <c r="D1120" s="2"/>
      <c r="E1120" s="2"/>
      <c r="F1120" s="2"/>
      <c r="G1120" s="2"/>
      <c r="H1120" s="2"/>
      <c r="I1120" s="2"/>
      <c r="J1120" s="2"/>
      <c r="K1120" s="2"/>
      <c r="L1120" s="2"/>
      <c r="M1120" s="2"/>
      <c r="N1120" s="2"/>
      <c r="O1120" s="2"/>
    </row>
    <row r="1121" spans="3:15" s="307" customFormat="1" x14ac:dyDescent="0.25">
      <c r="C1121" s="2"/>
      <c r="D1121" s="2"/>
      <c r="E1121" s="2"/>
      <c r="F1121" s="2"/>
      <c r="G1121" s="2"/>
      <c r="H1121" s="2"/>
      <c r="I1121" s="2"/>
      <c r="J1121" s="2"/>
      <c r="K1121" s="2"/>
      <c r="L1121" s="2"/>
      <c r="M1121" s="2"/>
      <c r="N1121" s="2"/>
      <c r="O1121" s="2"/>
    </row>
    <row r="1122" spans="3:15" s="307" customFormat="1" x14ac:dyDescent="0.25">
      <c r="C1122" s="2"/>
      <c r="D1122" s="2"/>
      <c r="E1122" s="2"/>
      <c r="F1122" s="2"/>
      <c r="G1122" s="2"/>
      <c r="H1122" s="2"/>
      <c r="I1122" s="2"/>
      <c r="J1122" s="2"/>
      <c r="K1122" s="2"/>
      <c r="L1122" s="2"/>
      <c r="M1122" s="2"/>
      <c r="N1122" s="2"/>
      <c r="O1122" s="2"/>
    </row>
    <row r="1123" spans="3:15" s="307" customFormat="1" x14ac:dyDescent="0.25">
      <c r="C1123" s="2"/>
      <c r="D1123" s="2"/>
      <c r="E1123" s="2"/>
      <c r="F1123" s="2"/>
      <c r="G1123" s="2"/>
      <c r="H1123" s="2"/>
      <c r="I1123" s="2"/>
      <c r="J1123" s="2"/>
      <c r="K1123" s="2"/>
      <c r="L1123" s="2"/>
      <c r="M1123" s="2"/>
      <c r="N1123" s="2"/>
      <c r="O1123" s="2"/>
    </row>
    <row r="1124" spans="3:15" s="307" customFormat="1" x14ac:dyDescent="0.25">
      <c r="C1124" s="2"/>
      <c r="D1124" s="2"/>
      <c r="E1124" s="2"/>
      <c r="F1124" s="2"/>
      <c r="G1124" s="2"/>
      <c r="H1124" s="2"/>
      <c r="I1124" s="2"/>
      <c r="J1124" s="2"/>
      <c r="K1124" s="2"/>
      <c r="L1124" s="2"/>
      <c r="M1124" s="2"/>
      <c r="N1124" s="2"/>
      <c r="O1124" s="2"/>
    </row>
    <row r="1125" spans="3:15" s="307" customFormat="1" x14ac:dyDescent="0.25">
      <c r="C1125" s="2"/>
      <c r="D1125" s="2"/>
      <c r="E1125" s="2"/>
      <c r="F1125" s="2"/>
      <c r="G1125" s="2"/>
      <c r="H1125" s="2"/>
      <c r="I1125" s="2"/>
      <c r="J1125" s="2"/>
      <c r="K1125" s="2"/>
      <c r="L1125" s="2"/>
      <c r="M1125" s="2"/>
      <c r="N1125" s="2"/>
      <c r="O1125" s="2"/>
    </row>
    <row r="1126" spans="3:15" s="307" customFormat="1" x14ac:dyDescent="0.25">
      <c r="C1126" s="2"/>
      <c r="D1126" s="2"/>
      <c r="E1126" s="2"/>
      <c r="F1126" s="2"/>
      <c r="G1126" s="2"/>
      <c r="H1126" s="2"/>
      <c r="I1126" s="2"/>
      <c r="J1126" s="2"/>
      <c r="K1126" s="2"/>
      <c r="L1126" s="2"/>
      <c r="M1126" s="2"/>
      <c r="N1126" s="2"/>
      <c r="O1126" s="2"/>
    </row>
    <row r="1127" spans="3:15" s="307" customFormat="1" x14ac:dyDescent="0.25">
      <c r="C1127" s="2"/>
      <c r="D1127" s="2"/>
      <c r="E1127" s="2"/>
      <c r="F1127" s="2"/>
      <c r="G1127" s="2"/>
      <c r="H1127" s="2"/>
      <c r="I1127" s="2"/>
      <c r="J1127" s="2"/>
      <c r="K1127" s="2"/>
      <c r="L1127" s="2"/>
      <c r="M1127" s="2"/>
      <c r="N1127" s="2"/>
      <c r="O1127" s="2"/>
    </row>
    <row r="1128" spans="3:15" s="307" customFormat="1" x14ac:dyDescent="0.25">
      <c r="C1128" s="2"/>
      <c r="D1128" s="2"/>
      <c r="E1128" s="2"/>
      <c r="F1128" s="2"/>
      <c r="G1128" s="2"/>
      <c r="H1128" s="2"/>
      <c r="I1128" s="2"/>
      <c r="J1128" s="2"/>
      <c r="K1128" s="2"/>
      <c r="L1128" s="2"/>
      <c r="M1128" s="2"/>
      <c r="N1128" s="2"/>
      <c r="O1128" s="2"/>
    </row>
    <row r="1129" spans="3:15" s="307" customFormat="1" x14ac:dyDescent="0.25">
      <c r="C1129" s="2"/>
      <c r="D1129" s="2"/>
      <c r="E1129" s="2"/>
      <c r="F1129" s="2"/>
      <c r="G1129" s="2"/>
      <c r="H1129" s="2"/>
      <c r="I1129" s="2"/>
      <c r="J1129" s="2"/>
      <c r="K1129" s="2"/>
      <c r="L1129" s="2"/>
      <c r="M1129" s="2"/>
      <c r="N1129" s="2"/>
      <c r="O1129" s="2"/>
    </row>
    <row r="1130" spans="3:15" s="307" customFormat="1" x14ac:dyDescent="0.25">
      <c r="C1130" s="2"/>
      <c r="D1130" s="2"/>
      <c r="E1130" s="2"/>
      <c r="F1130" s="2"/>
      <c r="G1130" s="2"/>
      <c r="H1130" s="2"/>
      <c r="I1130" s="2"/>
      <c r="J1130" s="2"/>
      <c r="K1130" s="2"/>
      <c r="L1130" s="2"/>
      <c r="M1130" s="2"/>
      <c r="N1130" s="2"/>
      <c r="O1130" s="2"/>
    </row>
    <row r="1131" spans="3:15" s="307" customFormat="1" x14ac:dyDescent="0.25">
      <c r="C1131" s="2"/>
      <c r="D1131" s="2"/>
      <c r="E1131" s="2"/>
      <c r="F1131" s="2"/>
      <c r="G1131" s="2"/>
      <c r="H1131" s="2"/>
      <c r="I1131" s="2"/>
      <c r="J1131" s="2"/>
      <c r="K1131" s="2"/>
      <c r="L1131" s="2"/>
      <c r="M1131" s="2"/>
      <c r="N1131" s="2"/>
      <c r="O1131" s="2"/>
    </row>
    <row r="1132" spans="3:15" s="307" customFormat="1" x14ac:dyDescent="0.25">
      <c r="C1132" s="2"/>
      <c r="D1132" s="2"/>
      <c r="E1132" s="2"/>
      <c r="F1132" s="2"/>
      <c r="G1132" s="2"/>
      <c r="H1132" s="2"/>
      <c r="I1132" s="2"/>
      <c r="J1132" s="2"/>
      <c r="K1132" s="2"/>
      <c r="L1132" s="2"/>
      <c r="M1132" s="2"/>
      <c r="N1132" s="2"/>
      <c r="O1132" s="2"/>
    </row>
    <row r="1133" spans="3:15" s="307" customFormat="1" x14ac:dyDescent="0.25">
      <c r="C1133" s="2"/>
      <c r="D1133" s="2"/>
      <c r="E1133" s="2"/>
      <c r="F1133" s="2"/>
      <c r="G1133" s="2"/>
      <c r="H1133" s="2"/>
      <c r="I1133" s="2"/>
      <c r="J1133" s="2"/>
      <c r="K1133" s="2"/>
      <c r="L1133" s="2"/>
      <c r="M1133" s="2"/>
      <c r="N1133" s="2"/>
      <c r="O1133" s="2"/>
    </row>
    <row r="1134" spans="3:15" s="307" customFormat="1" x14ac:dyDescent="0.25">
      <c r="C1134" s="2"/>
      <c r="D1134" s="2"/>
      <c r="E1134" s="2"/>
      <c r="F1134" s="2"/>
      <c r="G1134" s="2"/>
      <c r="H1134" s="2"/>
      <c r="I1134" s="2"/>
      <c r="J1134" s="2"/>
      <c r="K1134" s="2"/>
      <c r="L1134" s="2"/>
      <c r="M1134" s="2"/>
      <c r="N1134" s="2"/>
      <c r="O1134" s="2"/>
    </row>
    <row r="1135" spans="3:15" s="307" customFormat="1" x14ac:dyDescent="0.25">
      <c r="C1135" s="2"/>
      <c r="D1135" s="2"/>
      <c r="E1135" s="2"/>
      <c r="F1135" s="2"/>
      <c r="G1135" s="2"/>
      <c r="H1135" s="2"/>
      <c r="I1135" s="2"/>
      <c r="J1135" s="2"/>
      <c r="K1135" s="2"/>
      <c r="L1135" s="2"/>
      <c r="M1135" s="2"/>
      <c r="N1135" s="2"/>
      <c r="O1135" s="2"/>
    </row>
    <row r="1136" spans="3:15" s="307" customFormat="1" x14ac:dyDescent="0.25">
      <c r="C1136" s="2"/>
      <c r="D1136" s="2"/>
      <c r="E1136" s="2"/>
      <c r="F1136" s="2"/>
      <c r="G1136" s="2"/>
      <c r="H1136" s="2"/>
      <c r="I1136" s="2"/>
      <c r="J1136" s="2"/>
      <c r="K1136" s="2"/>
      <c r="L1136" s="2"/>
      <c r="M1136" s="2"/>
      <c r="N1136" s="2"/>
      <c r="O1136" s="2"/>
    </row>
    <row r="1137" spans="3:15" s="307" customFormat="1" x14ac:dyDescent="0.25">
      <c r="C1137" s="2"/>
      <c r="D1137" s="2"/>
      <c r="E1137" s="2"/>
      <c r="F1137" s="2"/>
      <c r="G1137" s="2"/>
      <c r="H1137" s="2"/>
      <c r="I1137" s="2"/>
      <c r="J1137" s="2"/>
      <c r="K1137" s="2"/>
      <c r="L1137" s="2"/>
      <c r="M1137" s="2"/>
      <c r="N1137" s="2"/>
      <c r="O1137" s="2"/>
    </row>
    <row r="1138" spans="3:15" s="307" customFormat="1" x14ac:dyDescent="0.25">
      <c r="C1138" s="2"/>
      <c r="D1138" s="2"/>
      <c r="E1138" s="2"/>
      <c r="F1138" s="2"/>
      <c r="G1138" s="2"/>
      <c r="H1138" s="2"/>
      <c r="I1138" s="2"/>
      <c r="J1138" s="2"/>
      <c r="K1138" s="2"/>
      <c r="L1138" s="2"/>
      <c r="M1138" s="2"/>
      <c r="N1138" s="2"/>
      <c r="O1138" s="2"/>
    </row>
    <row r="1139" spans="3:15" s="307" customFormat="1" x14ac:dyDescent="0.25">
      <c r="C1139" s="2"/>
      <c r="D1139" s="2"/>
      <c r="E1139" s="2"/>
      <c r="F1139" s="2"/>
      <c r="G1139" s="2"/>
      <c r="H1139" s="2"/>
      <c r="I1139" s="2"/>
      <c r="J1139" s="2"/>
      <c r="K1139" s="2"/>
      <c r="L1139" s="2"/>
      <c r="M1139" s="2"/>
      <c r="N1139" s="2"/>
      <c r="O1139" s="2"/>
    </row>
    <row r="1140" spans="3:15" s="307" customFormat="1" x14ac:dyDescent="0.25">
      <c r="C1140" s="2"/>
      <c r="D1140" s="2"/>
      <c r="E1140" s="2"/>
      <c r="F1140" s="2"/>
      <c r="G1140" s="2"/>
      <c r="H1140" s="2"/>
      <c r="I1140" s="2"/>
      <c r="J1140" s="2"/>
      <c r="K1140" s="2"/>
      <c r="L1140" s="2"/>
      <c r="M1140" s="2"/>
      <c r="N1140" s="2"/>
      <c r="O1140" s="2"/>
    </row>
    <row r="1141" spans="3:15" s="307" customFormat="1" x14ac:dyDescent="0.25">
      <c r="C1141" s="2"/>
      <c r="D1141" s="2"/>
      <c r="E1141" s="2"/>
      <c r="F1141" s="2"/>
      <c r="G1141" s="2"/>
      <c r="H1141" s="2"/>
      <c r="I1141" s="2"/>
      <c r="J1141" s="2"/>
      <c r="K1141" s="2"/>
      <c r="L1141" s="2"/>
      <c r="M1141" s="2"/>
      <c r="N1141" s="2"/>
      <c r="O1141" s="2"/>
    </row>
    <row r="1142" spans="3:15" s="307" customFormat="1" x14ac:dyDescent="0.25">
      <c r="C1142" s="2"/>
      <c r="D1142" s="2"/>
      <c r="E1142" s="2"/>
      <c r="F1142" s="2"/>
      <c r="G1142" s="2"/>
      <c r="H1142" s="2"/>
      <c r="I1142" s="2"/>
      <c r="J1142" s="2"/>
      <c r="K1142" s="2"/>
      <c r="L1142" s="2"/>
      <c r="M1142" s="2"/>
      <c r="N1142" s="2"/>
      <c r="O1142" s="2"/>
    </row>
    <row r="1143" spans="3:15" s="307" customFormat="1" x14ac:dyDescent="0.25">
      <c r="C1143" s="2"/>
      <c r="D1143" s="2"/>
      <c r="E1143" s="2"/>
      <c r="F1143" s="2"/>
      <c r="G1143" s="2"/>
      <c r="H1143" s="2"/>
      <c r="I1143" s="2"/>
      <c r="J1143" s="2"/>
      <c r="K1143" s="2"/>
      <c r="L1143" s="2"/>
      <c r="M1143" s="2"/>
      <c r="N1143" s="2"/>
      <c r="O1143" s="2"/>
    </row>
    <row r="1144" spans="3:15" s="307" customFormat="1" x14ac:dyDescent="0.25">
      <c r="C1144" s="2"/>
      <c r="D1144" s="2"/>
      <c r="E1144" s="2"/>
      <c r="F1144" s="2"/>
      <c r="G1144" s="2"/>
      <c r="H1144" s="2"/>
      <c r="I1144" s="2"/>
      <c r="J1144" s="2"/>
      <c r="K1144" s="2"/>
      <c r="L1144" s="2"/>
      <c r="M1144" s="2"/>
      <c r="N1144" s="2"/>
      <c r="O1144" s="2"/>
    </row>
    <row r="1145" spans="3:15" s="307" customFormat="1" x14ac:dyDescent="0.25">
      <c r="C1145" s="2"/>
      <c r="D1145" s="2"/>
      <c r="E1145" s="2"/>
      <c r="F1145" s="2"/>
      <c r="G1145" s="2"/>
      <c r="H1145" s="2"/>
      <c r="I1145" s="2"/>
      <c r="J1145" s="2"/>
      <c r="K1145" s="2"/>
      <c r="L1145" s="2"/>
      <c r="M1145" s="2"/>
      <c r="N1145" s="2"/>
      <c r="O1145" s="2"/>
    </row>
    <row r="1146" spans="3:15" s="307" customFormat="1" x14ac:dyDescent="0.25">
      <c r="C1146" s="2"/>
      <c r="D1146" s="2"/>
      <c r="E1146" s="2"/>
      <c r="F1146" s="2"/>
      <c r="G1146" s="2"/>
      <c r="H1146" s="2"/>
      <c r="I1146" s="2"/>
      <c r="J1146" s="2"/>
      <c r="K1146" s="2"/>
      <c r="L1146" s="2"/>
      <c r="M1146" s="2"/>
      <c r="N1146" s="2"/>
      <c r="O1146" s="2"/>
    </row>
    <row r="1147" spans="3:15" s="307" customFormat="1" x14ac:dyDescent="0.25">
      <c r="C1147" s="2"/>
      <c r="D1147" s="2"/>
      <c r="E1147" s="2"/>
      <c r="F1147" s="2"/>
      <c r="G1147" s="2"/>
      <c r="H1147" s="2"/>
      <c r="I1147" s="2"/>
      <c r="J1147" s="2"/>
      <c r="K1147" s="2"/>
      <c r="L1147" s="2"/>
      <c r="M1147" s="2"/>
      <c r="N1147" s="2"/>
      <c r="O1147" s="2"/>
    </row>
    <row r="1148" spans="3:15" s="307" customFormat="1" x14ac:dyDescent="0.25">
      <c r="C1148" s="2"/>
      <c r="D1148" s="2"/>
      <c r="E1148" s="2"/>
      <c r="F1148" s="2"/>
      <c r="G1148" s="2"/>
      <c r="H1148" s="2"/>
      <c r="I1148" s="2"/>
      <c r="J1148" s="2"/>
      <c r="K1148" s="2"/>
      <c r="L1148" s="2"/>
      <c r="M1148" s="2"/>
      <c r="N1148" s="2"/>
      <c r="O1148" s="2"/>
    </row>
    <row r="1149" spans="3:15" s="307" customFormat="1" x14ac:dyDescent="0.25">
      <c r="C1149" s="2"/>
      <c r="D1149" s="2"/>
      <c r="E1149" s="2"/>
      <c r="F1149" s="2"/>
      <c r="G1149" s="2"/>
      <c r="H1149" s="2"/>
      <c r="I1149" s="2"/>
      <c r="J1149" s="2"/>
      <c r="K1149" s="2"/>
      <c r="L1149" s="2"/>
      <c r="M1149" s="2"/>
      <c r="N1149" s="2"/>
      <c r="O1149" s="2"/>
    </row>
    <row r="1150" spans="3:15" s="307" customFormat="1" x14ac:dyDescent="0.25">
      <c r="C1150" s="2"/>
      <c r="D1150" s="2"/>
      <c r="E1150" s="2"/>
      <c r="F1150" s="2"/>
      <c r="G1150" s="2"/>
      <c r="H1150" s="2"/>
      <c r="I1150" s="2"/>
      <c r="J1150" s="2"/>
      <c r="K1150" s="2"/>
      <c r="L1150" s="2"/>
      <c r="M1150" s="2"/>
      <c r="N1150" s="2"/>
      <c r="O1150" s="2"/>
    </row>
    <row r="1151" spans="3:15" s="307" customFormat="1" x14ac:dyDescent="0.25">
      <c r="C1151" s="2"/>
      <c r="D1151" s="2"/>
      <c r="E1151" s="2"/>
      <c r="F1151" s="2"/>
      <c r="G1151" s="2"/>
      <c r="H1151" s="2"/>
      <c r="I1151" s="2"/>
      <c r="J1151" s="2"/>
      <c r="K1151" s="2"/>
      <c r="L1151" s="2"/>
      <c r="M1151" s="2"/>
      <c r="N1151" s="2"/>
      <c r="O1151" s="2"/>
    </row>
    <row r="1152" spans="3:15" s="307" customFormat="1" x14ac:dyDescent="0.25">
      <c r="C1152" s="2"/>
      <c r="D1152" s="2"/>
      <c r="E1152" s="2"/>
      <c r="F1152" s="2"/>
      <c r="G1152" s="2"/>
      <c r="H1152" s="2"/>
      <c r="I1152" s="2"/>
      <c r="J1152" s="2"/>
      <c r="K1152" s="2"/>
      <c r="L1152" s="2"/>
      <c r="M1152" s="2"/>
      <c r="N1152" s="2"/>
      <c r="O1152" s="2"/>
    </row>
    <row r="1153" spans="3:15" s="307" customFormat="1" x14ac:dyDescent="0.25">
      <c r="C1153" s="2"/>
      <c r="D1153" s="2"/>
      <c r="E1153" s="2"/>
      <c r="F1153" s="2"/>
      <c r="G1153" s="2"/>
      <c r="H1153" s="2"/>
      <c r="I1153" s="2"/>
      <c r="J1153" s="2"/>
      <c r="K1153" s="2"/>
      <c r="L1153" s="2"/>
      <c r="M1153" s="2"/>
      <c r="N1153" s="2"/>
      <c r="O1153" s="2"/>
    </row>
    <row r="1154" spans="3:15" s="307" customFormat="1" x14ac:dyDescent="0.25">
      <c r="C1154" s="2"/>
      <c r="D1154" s="2"/>
      <c r="E1154" s="2"/>
      <c r="F1154" s="2"/>
      <c r="G1154" s="2"/>
      <c r="H1154" s="2"/>
      <c r="I1154" s="2"/>
      <c r="J1154" s="2"/>
      <c r="K1154" s="2"/>
      <c r="L1154" s="2"/>
      <c r="M1154" s="2"/>
      <c r="N1154" s="2"/>
      <c r="O1154" s="2"/>
    </row>
    <row r="1155" spans="3:15" s="307" customFormat="1" x14ac:dyDescent="0.25">
      <c r="C1155" s="2"/>
      <c r="D1155" s="2"/>
      <c r="E1155" s="2"/>
      <c r="F1155" s="2"/>
      <c r="G1155" s="2"/>
      <c r="H1155" s="2"/>
      <c r="I1155" s="2"/>
      <c r="J1155" s="2"/>
      <c r="K1155" s="2"/>
      <c r="L1155" s="2"/>
      <c r="M1155" s="2"/>
      <c r="N1155" s="2"/>
      <c r="O1155" s="2"/>
    </row>
    <row r="1156" spans="3:15" s="307" customFormat="1" x14ac:dyDescent="0.25">
      <c r="C1156" s="2"/>
      <c r="D1156" s="2"/>
      <c r="E1156" s="2"/>
      <c r="F1156" s="2"/>
      <c r="G1156" s="2"/>
      <c r="H1156" s="2"/>
      <c r="I1156" s="2"/>
      <c r="J1156" s="2"/>
      <c r="K1156" s="2"/>
      <c r="L1156" s="2"/>
      <c r="M1156" s="2"/>
      <c r="N1156" s="2"/>
      <c r="O1156" s="2"/>
    </row>
    <row r="1157" spans="3:15" s="307" customFormat="1" x14ac:dyDescent="0.25">
      <c r="C1157" s="2"/>
      <c r="D1157" s="2"/>
      <c r="E1157" s="2"/>
      <c r="F1157" s="2"/>
      <c r="G1157" s="2"/>
      <c r="H1157" s="2"/>
      <c r="I1157" s="2"/>
      <c r="J1157" s="2"/>
      <c r="K1157" s="2"/>
      <c r="L1157" s="2"/>
      <c r="M1157" s="2"/>
      <c r="N1157" s="2"/>
      <c r="O1157" s="2"/>
    </row>
    <row r="1158" spans="3:15" s="307" customFormat="1" x14ac:dyDescent="0.25">
      <c r="C1158" s="2"/>
      <c r="D1158" s="2"/>
      <c r="E1158" s="2"/>
      <c r="F1158" s="2"/>
      <c r="G1158" s="2"/>
      <c r="H1158" s="2"/>
      <c r="I1158" s="2"/>
      <c r="J1158" s="2"/>
      <c r="K1158" s="2"/>
      <c r="L1158" s="2"/>
      <c r="M1158" s="2"/>
      <c r="N1158" s="2"/>
      <c r="O1158" s="2"/>
    </row>
    <row r="1159" spans="3:15" s="307" customFormat="1" x14ac:dyDescent="0.25">
      <c r="C1159" s="2"/>
      <c r="D1159" s="2"/>
      <c r="E1159" s="2"/>
      <c r="F1159" s="2"/>
      <c r="G1159" s="2"/>
      <c r="H1159" s="2"/>
      <c r="I1159" s="2"/>
      <c r="J1159" s="2"/>
      <c r="K1159" s="2"/>
      <c r="L1159" s="2"/>
      <c r="M1159" s="2"/>
      <c r="N1159" s="2"/>
      <c r="O1159" s="2"/>
    </row>
    <row r="1160" spans="3:15" s="307" customFormat="1" x14ac:dyDescent="0.25">
      <c r="C1160" s="2"/>
      <c r="D1160" s="2"/>
      <c r="E1160" s="2"/>
      <c r="F1160" s="2"/>
      <c r="G1160" s="2"/>
      <c r="H1160" s="2"/>
      <c r="I1160" s="2"/>
      <c r="J1160" s="2"/>
      <c r="K1160" s="2"/>
      <c r="L1160" s="2"/>
      <c r="M1160" s="2"/>
      <c r="N1160" s="2"/>
      <c r="O1160" s="2"/>
    </row>
    <row r="1161" spans="3:15" s="307" customFormat="1" x14ac:dyDescent="0.25">
      <c r="C1161" s="2"/>
      <c r="D1161" s="2"/>
      <c r="E1161" s="2"/>
      <c r="F1161" s="2"/>
      <c r="G1161" s="2"/>
      <c r="H1161" s="2"/>
      <c r="I1161" s="2"/>
      <c r="J1161" s="2"/>
      <c r="K1161" s="2"/>
      <c r="L1161" s="2"/>
      <c r="M1161" s="2"/>
      <c r="N1161" s="2"/>
      <c r="O1161" s="2"/>
    </row>
    <row r="1162" spans="3:15" s="307" customFormat="1" x14ac:dyDescent="0.25">
      <c r="C1162" s="2"/>
      <c r="D1162" s="2"/>
      <c r="E1162" s="2"/>
      <c r="F1162" s="2"/>
      <c r="G1162" s="2"/>
      <c r="H1162" s="2"/>
      <c r="I1162" s="2"/>
      <c r="J1162" s="2"/>
      <c r="K1162" s="2"/>
      <c r="L1162" s="2"/>
      <c r="M1162" s="2"/>
      <c r="N1162" s="2"/>
      <c r="O1162" s="2"/>
    </row>
    <row r="1163" spans="3:15" s="307" customFormat="1" x14ac:dyDescent="0.25">
      <c r="C1163" s="2"/>
      <c r="D1163" s="2"/>
      <c r="E1163" s="2"/>
      <c r="F1163" s="2"/>
      <c r="G1163" s="2"/>
      <c r="H1163" s="2"/>
      <c r="I1163" s="2"/>
      <c r="J1163" s="2"/>
      <c r="K1163" s="2"/>
      <c r="L1163" s="2"/>
      <c r="M1163" s="2"/>
      <c r="N1163" s="2"/>
      <c r="O1163" s="2"/>
    </row>
    <row r="1164" spans="3:15" s="307" customFormat="1" x14ac:dyDescent="0.25">
      <c r="C1164" s="2"/>
      <c r="D1164" s="2"/>
      <c r="E1164" s="2"/>
      <c r="F1164" s="2"/>
      <c r="G1164" s="2"/>
      <c r="H1164" s="2"/>
      <c r="I1164" s="2"/>
      <c r="J1164" s="2"/>
      <c r="K1164" s="2"/>
      <c r="L1164" s="2"/>
      <c r="M1164" s="2"/>
      <c r="N1164" s="2"/>
      <c r="O1164" s="2"/>
    </row>
    <row r="1165" spans="3:15" s="307" customFormat="1" x14ac:dyDescent="0.25">
      <c r="C1165" s="2"/>
      <c r="D1165" s="2"/>
      <c r="E1165" s="2"/>
      <c r="F1165" s="2"/>
      <c r="G1165" s="2"/>
      <c r="H1165" s="2"/>
      <c r="I1165" s="2"/>
      <c r="J1165" s="2"/>
      <c r="K1165" s="2"/>
      <c r="L1165" s="2"/>
      <c r="M1165" s="2"/>
      <c r="N1165" s="2"/>
      <c r="O1165" s="2"/>
    </row>
    <row r="1166" spans="3:15" s="307" customFormat="1" x14ac:dyDescent="0.25">
      <c r="C1166" s="2"/>
      <c r="D1166" s="2"/>
      <c r="E1166" s="2"/>
      <c r="F1166" s="2"/>
      <c r="G1166" s="2"/>
      <c r="H1166" s="2"/>
      <c r="I1166" s="2"/>
      <c r="J1166" s="2"/>
      <c r="K1166" s="2"/>
      <c r="L1166" s="2"/>
      <c r="M1166" s="2"/>
      <c r="N1166" s="2"/>
      <c r="O1166" s="2"/>
    </row>
    <row r="1167" spans="3:15" s="307" customFormat="1" x14ac:dyDescent="0.25">
      <c r="C1167" s="2"/>
      <c r="D1167" s="2"/>
      <c r="E1167" s="2"/>
      <c r="F1167" s="2"/>
      <c r="G1167" s="2"/>
      <c r="H1167" s="2"/>
      <c r="I1167" s="2"/>
      <c r="J1167" s="2"/>
      <c r="K1167" s="2"/>
      <c r="L1167" s="2"/>
      <c r="M1167" s="2"/>
      <c r="N1167" s="2"/>
      <c r="O1167" s="2"/>
    </row>
    <row r="1168" spans="3:15" s="307" customFormat="1" x14ac:dyDescent="0.25">
      <c r="C1168" s="2"/>
      <c r="D1168" s="2"/>
      <c r="E1168" s="2"/>
      <c r="F1168" s="2"/>
      <c r="G1168" s="2"/>
      <c r="H1168" s="2"/>
      <c r="I1168" s="2"/>
      <c r="J1168" s="2"/>
      <c r="K1168" s="2"/>
      <c r="L1168" s="2"/>
      <c r="M1168" s="2"/>
      <c r="N1168" s="2"/>
      <c r="O1168" s="2"/>
    </row>
    <row r="1169" spans="3:15" s="307" customFormat="1" x14ac:dyDescent="0.25">
      <c r="C1169" s="2"/>
      <c r="D1169" s="2"/>
      <c r="E1169" s="2"/>
      <c r="F1169" s="2"/>
      <c r="G1169" s="2"/>
      <c r="H1169" s="2"/>
      <c r="I1169" s="2"/>
      <c r="J1169" s="2"/>
      <c r="K1169" s="2"/>
      <c r="L1169" s="2"/>
      <c r="M1169" s="2"/>
      <c r="N1169" s="2"/>
      <c r="O1169" s="2"/>
    </row>
    <row r="1170" spans="3:15" s="307" customFormat="1" x14ac:dyDescent="0.25">
      <c r="C1170" s="2"/>
      <c r="D1170" s="2"/>
      <c r="E1170" s="2"/>
      <c r="F1170" s="2"/>
      <c r="G1170" s="2"/>
      <c r="H1170" s="2"/>
      <c r="I1170" s="2"/>
      <c r="J1170" s="2"/>
      <c r="K1170" s="2"/>
      <c r="L1170" s="2"/>
      <c r="M1170" s="2"/>
      <c r="N1170" s="2"/>
      <c r="O1170" s="2"/>
    </row>
    <row r="1171" spans="3:15" s="307" customFormat="1" x14ac:dyDescent="0.25">
      <c r="C1171" s="2"/>
      <c r="D1171" s="2"/>
      <c r="E1171" s="2"/>
      <c r="F1171" s="2"/>
      <c r="G1171" s="2"/>
      <c r="H1171" s="2"/>
      <c r="I1171" s="2"/>
      <c r="J1171" s="2"/>
      <c r="K1171" s="2"/>
      <c r="L1171" s="2"/>
      <c r="M1171" s="2"/>
      <c r="N1171" s="2"/>
      <c r="O1171" s="2"/>
    </row>
    <row r="1172" spans="3:15" s="307" customFormat="1" x14ac:dyDescent="0.25">
      <c r="C1172" s="2"/>
      <c r="D1172" s="2"/>
      <c r="E1172" s="2"/>
      <c r="F1172" s="2"/>
      <c r="G1172" s="2"/>
      <c r="H1172" s="2"/>
      <c r="I1172" s="2"/>
      <c r="J1172" s="2"/>
      <c r="K1172" s="2"/>
      <c r="L1172" s="2"/>
      <c r="M1172" s="2"/>
      <c r="N1172" s="2"/>
      <c r="O1172" s="2"/>
    </row>
    <row r="1173" spans="3:15" s="307" customFormat="1" x14ac:dyDescent="0.25">
      <c r="C1173" s="2"/>
      <c r="D1173" s="2"/>
      <c r="E1173" s="2"/>
      <c r="F1173" s="2"/>
      <c r="G1173" s="2"/>
      <c r="H1173" s="2"/>
      <c r="I1173" s="2"/>
      <c r="J1173" s="2"/>
      <c r="K1173" s="2"/>
      <c r="L1173" s="2"/>
      <c r="M1173" s="2"/>
      <c r="N1173" s="2"/>
      <c r="O1173" s="2"/>
    </row>
    <row r="1174" spans="3:15" s="307" customFormat="1" x14ac:dyDescent="0.25">
      <c r="C1174" s="2"/>
      <c r="D1174" s="2"/>
      <c r="E1174" s="2"/>
      <c r="F1174" s="2"/>
      <c r="G1174" s="2"/>
      <c r="H1174" s="2"/>
      <c r="I1174" s="2"/>
      <c r="J1174" s="2"/>
      <c r="K1174" s="2"/>
      <c r="L1174" s="2"/>
      <c r="M1174" s="2"/>
      <c r="N1174" s="2"/>
      <c r="O1174" s="2"/>
    </row>
    <row r="1175" spans="3:15" s="307" customFormat="1" x14ac:dyDescent="0.25">
      <c r="C1175" s="2"/>
      <c r="D1175" s="2"/>
      <c r="E1175" s="2"/>
      <c r="F1175" s="2"/>
      <c r="G1175" s="2"/>
      <c r="H1175" s="2"/>
      <c r="I1175" s="2"/>
      <c r="J1175" s="2"/>
      <c r="K1175" s="2"/>
      <c r="L1175" s="2"/>
      <c r="M1175" s="2"/>
      <c r="N1175" s="2"/>
      <c r="O1175" s="2"/>
    </row>
    <row r="1176" spans="3:15" s="307" customFormat="1" x14ac:dyDescent="0.25">
      <c r="C1176" s="2"/>
      <c r="D1176" s="2"/>
      <c r="E1176" s="2"/>
      <c r="F1176" s="2"/>
      <c r="G1176" s="2"/>
      <c r="H1176" s="2"/>
      <c r="I1176" s="2"/>
      <c r="J1176" s="2"/>
      <c r="K1176" s="2"/>
      <c r="L1176" s="2"/>
      <c r="M1176" s="2"/>
      <c r="N1176" s="2"/>
      <c r="O1176" s="2"/>
    </row>
    <row r="1177" spans="3:15" s="307" customFormat="1" x14ac:dyDescent="0.25">
      <c r="C1177" s="2"/>
      <c r="D1177" s="2"/>
      <c r="E1177" s="2"/>
      <c r="F1177" s="2"/>
      <c r="G1177" s="2"/>
      <c r="H1177" s="2"/>
      <c r="I1177" s="2"/>
      <c r="J1177" s="2"/>
      <c r="K1177" s="2"/>
      <c r="L1177" s="2"/>
      <c r="M1177" s="2"/>
      <c r="N1177" s="2"/>
      <c r="O1177" s="2"/>
    </row>
    <row r="1178" spans="3:15" s="307" customFormat="1" x14ac:dyDescent="0.25">
      <c r="C1178" s="2"/>
      <c r="D1178" s="2"/>
      <c r="E1178" s="2"/>
      <c r="F1178" s="2"/>
      <c r="G1178" s="2"/>
      <c r="H1178" s="2"/>
      <c r="I1178" s="2"/>
      <c r="J1178" s="2"/>
      <c r="K1178" s="2"/>
      <c r="L1178" s="2"/>
      <c r="M1178" s="2"/>
      <c r="N1178" s="2"/>
      <c r="O1178" s="2"/>
    </row>
    <row r="1179" spans="3:15" s="307" customFormat="1" x14ac:dyDescent="0.25">
      <c r="C1179" s="2"/>
      <c r="D1179" s="2"/>
      <c r="E1179" s="2"/>
      <c r="F1179" s="2"/>
      <c r="G1179" s="2"/>
      <c r="H1179" s="2"/>
      <c r="I1179" s="2"/>
      <c r="J1179" s="2"/>
      <c r="K1179" s="2"/>
      <c r="L1179" s="2"/>
      <c r="M1179" s="2"/>
      <c r="N1179" s="2"/>
      <c r="O1179" s="2"/>
    </row>
    <row r="1180" spans="3:15" s="307" customFormat="1" x14ac:dyDescent="0.25">
      <c r="C1180" s="2"/>
      <c r="D1180" s="2"/>
      <c r="E1180" s="2"/>
      <c r="F1180" s="2"/>
      <c r="G1180" s="2"/>
      <c r="H1180" s="2"/>
      <c r="I1180" s="2"/>
      <c r="J1180" s="2"/>
      <c r="K1180" s="2"/>
      <c r="L1180" s="2"/>
      <c r="M1180" s="2"/>
      <c r="N1180" s="2"/>
      <c r="O1180" s="2"/>
    </row>
    <row r="1181" spans="3:15" s="307" customFormat="1" x14ac:dyDescent="0.25">
      <c r="C1181" s="2"/>
      <c r="D1181" s="2"/>
      <c r="E1181" s="2"/>
      <c r="F1181" s="2"/>
      <c r="G1181" s="2"/>
      <c r="H1181" s="2"/>
      <c r="I1181" s="2"/>
      <c r="J1181" s="2"/>
      <c r="K1181" s="2"/>
      <c r="L1181" s="2"/>
      <c r="M1181" s="2"/>
      <c r="N1181" s="2"/>
      <c r="O1181" s="2"/>
    </row>
    <row r="1182" spans="3:15" s="307" customFormat="1" x14ac:dyDescent="0.25">
      <c r="C1182" s="2"/>
      <c r="D1182" s="2"/>
      <c r="E1182" s="2"/>
      <c r="F1182" s="2"/>
      <c r="G1182" s="2"/>
      <c r="H1182" s="2"/>
      <c r="I1182" s="2"/>
      <c r="J1182" s="2"/>
      <c r="K1182" s="2"/>
      <c r="L1182" s="2"/>
      <c r="M1182" s="2"/>
      <c r="N1182" s="2"/>
      <c r="O1182" s="2"/>
    </row>
    <row r="1183" spans="3:15" s="307" customFormat="1" x14ac:dyDescent="0.25">
      <c r="C1183" s="2"/>
      <c r="D1183" s="2"/>
      <c r="E1183" s="2"/>
      <c r="F1183" s="2"/>
      <c r="G1183" s="2"/>
      <c r="H1183" s="2"/>
      <c r="I1183" s="2"/>
      <c r="J1183" s="2"/>
      <c r="K1183" s="2"/>
      <c r="L1183" s="2"/>
      <c r="M1183" s="2"/>
      <c r="N1183" s="2"/>
      <c r="O1183" s="2"/>
    </row>
    <row r="1184" spans="3:15" s="307" customFormat="1" x14ac:dyDescent="0.25">
      <c r="C1184" s="2"/>
      <c r="D1184" s="2"/>
      <c r="E1184" s="2"/>
      <c r="F1184" s="2"/>
      <c r="G1184" s="2"/>
      <c r="H1184" s="2"/>
      <c r="I1184" s="2"/>
      <c r="J1184" s="2"/>
      <c r="K1184" s="2"/>
      <c r="L1184" s="2"/>
      <c r="M1184" s="2"/>
      <c r="N1184" s="2"/>
      <c r="O1184" s="2"/>
    </row>
    <row r="1185" spans="3:15" s="307" customFormat="1" x14ac:dyDescent="0.25">
      <c r="C1185" s="2"/>
      <c r="D1185" s="2"/>
      <c r="E1185" s="2"/>
      <c r="F1185" s="2"/>
      <c r="G1185" s="2"/>
      <c r="H1185" s="2"/>
      <c r="I1185" s="2"/>
      <c r="J1185" s="2"/>
      <c r="K1185" s="2"/>
      <c r="L1185" s="2"/>
      <c r="M1185" s="2"/>
      <c r="N1185" s="2"/>
      <c r="O1185" s="2"/>
    </row>
    <row r="1186" spans="3:15" s="307" customFormat="1" x14ac:dyDescent="0.25">
      <c r="C1186" s="2"/>
      <c r="D1186" s="2"/>
      <c r="E1186" s="2"/>
      <c r="F1186" s="2"/>
      <c r="G1186" s="2"/>
      <c r="H1186" s="2"/>
      <c r="I1186" s="2"/>
      <c r="J1186" s="2"/>
      <c r="K1186" s="2"/>
      <c r="L1186" s="2"/>
      <c r="M1186" s="2"/>
      <c r="N1186" s="2"/>
      <c r="O1186" s="2"/>
    </row>
    <row r="1187" spans="3:15" s="307" customFormat="1" x14ac:dyDescent="0.25">
      <c r="C1187" s="2"/>
      <c r="D1187" s="2"/>
      <c r="E1187" s="2"/>
      <c r="F1187" s="2"/>
      <c r="G1187" s="2"/>
      <c r="H1187" s="2"/>
      <c r="I1187" s="2"/>
      <c r="J1187" s="2"/>
      <c r="K1187" s="2"/>
      <c r="L1187" s="2"/>
      <c r="M1187" s="2"/>
      <c r="N1187" s="2"/>
      <c r="O1187" s="2"/>
    </row>
    <row r="1188" spans="3:15" s="307" customFormat="1" x14ac:dyDescent="0.25">
      <c r="C1188" s="2"/>
      <c r="D1188" s="2"/>
      <c r="E1188" s="2"/>
      <c r="F1188" s="2"/>
      <c r="G1188" s="2"/>
      <c r="H1188" s="2"/>
      <c r="I1188" s="2"/>
      <c r="J1188" s="2"/>
      <c r="K1188" s="2"/>
      <c r="L1188" s="2"/>
      <c r="M1188" s="2"/>
      <c r="N1188" s="2"/>
      <c r="O1188" s="2"/>
    </row>
    <row r="1189" spans="3:15" s="307" customFormat="1" x14ac:dyDescent="0.25">
      <c r="C1189" s="2"/>
      <c r="D1189" s="2"/>
      <c r="E1189" s="2"/>
      <c r="F1189" s="2"/>
      <c r="G1189" s="2"/>
      <c r="H1189" s="2"/>
      <c r="I1189" s="2"/>
      <c r="J1189" s="2"/>
      <c r="K1189" s="2"/>
      <c r="L1189" s="2"/>
      <c r="M1189" s="2"/>
      <c r="N1189" s="2"/>
      <c r="O1189" s="2"/>
    </row>
    <row r="1190" spans="3:15" s="307" customFormat="1" x14ac:dyDescent="0.25">
      <c r="C1190" s="2"/>
      <c r="D1190" s="2"/>
      <c r="E1190" s="2"/>
      <c r="F1190" s="2"/>
      <c r="G1190" s="2"/>
      <c r="H1190" s="2"/>
      <c r="I1190" s="2"/>
      <c r="J1190" s="2"/>
      <c r="K1190" s="2"/>
      <c r="L1190" s="2"/>
      <c r="M1190" s="2"/>
      <c r="N1190" s="2"/>
      <c r="O1190" s="2"/>
    </row>
    <row r="1191" spans="3:15" s="307" customFormat="1" x14ac:dyDescent="0.25">
      <c r="C1191" s="2"/>
      <c r="D1191" s="2"/>
      <c r="E1191" s="2"/>
      <c r="F1191" s="2"/>
      <c r="G1191" s="2"/>
      <c r="H1191" s="2"/>
      <c r="I1191" s="2"/>
      <c r="J1191" s="2"/>
      <c r="K1191" s="2"/>
      <c r="L1191" s="2"/>
      <c r="M1191" s="2"/>
      <c r="N1191" s="2"/>
      <c r="O1191" s="2"/>
    </row>
    <row r="1192" spans="3:15" s="307" customFormat="1" x14ac:dyDescent="0.25">
      <c r="C1192" s="2"/>
      <c r="D1192" s="2"/>
      <c r="E1192" s="2"/>
      <c r="F1192" s="2"/>
      <c r="G1192" s="2"/>
      <c r="H1192" s="2"/>
      <c r="I1192" s="2"/>
      <c r="J1192" s="2"/>
      <c r="K1192" s="2"/>
      <c r="L1192" s="2"/>
      <c r="M1192" s="2"/>
      <c r="N1192" s="2"/>
      <c r="O1192" s="2"/>
    </row>
    <row r="1193" spans="3:15" s="307" customFormat="1" x14ac:dyDescent="0.25">
      <c r="C1193" s="2"/>
      <c r="D1193" s="2"/>
      <c r="E1193" s="2"/>
      <c r="F1193" s="2"/>
      <c r="G1193" s="2"/>
      <c r="H1193" s="2"/>
      <c r="I1193" s="2"/>
      <c r="J1193" s="2"/>
      <c r="K1193" s="2"/>
      <c r="L1193" s="2"/>
      <c r="M1193" s="2"/>
      <c r="N1193" s="2"/>
      <c r="O1193" s="2"/>
    </row>
    <row r="1194" spans="3:15" s="307" customFormat="1" x14ac:dyDescent="0.25">
      <c r="C1194" s="2"/>
      <c r="D1194" s="2"/>
      <c r="E1194" s="2"/>
      <c r="F1194" s="2"/>
      <c r="G1194" s="2"/>
      <c r="H1194" s="2"/>
      <c r="I1194" s="2"/>
      <c r="J1194" s="2"/>
      <c r="K1194" s="2"/>
      <c r="L1194" s="2"/>
      <c r="M1194" s="2"/>
      <c r="N1194" s="2"/>
      <c r="O1194" s="2"/>
    </row>
    <row r="1195" spans="3:15" s="307" customFormat="1" x14ac:dyDescent="0.25">
      <c r="C1195" s="2"/>
      <c r="D1195" s="2"/>
      <c r="E1195" s="2"/>
      <c r="F1195" s="2"/>
      <c r="G1195" s="2"/>
      <c r="H1195" s="2"/>
      <c r="I1195" s="2"/>
      <c r="J1195" s="2"/>
      <c r="K1195" s="2"/>
      <c r="L1195" s="2"/>
      <c r="M1195" s="2"/>
      <c r="N1195" s="2"/>
      <c r="O1195" s="2"/>
    </row>
    <row r="1196" spans="3:15" s="307" customFormat="1" x14ac:dyDescent="0.25">
      <c r="C1196" s="2"/>
      <c r="D1196" s="2"/>
      <c r="E1196" s="2"/>
      <c r="F1196" s="2"/>
      <c r="G1196" s="2"/>
      <c r="H1196" s="2"/>
      <c r="I1196" s="2"/>
      <c r="J1196" s="2"/>
      <c r="K1196" s="2"/>
      <c r="L1196" s="2"/>
      <c r="M1196" s="2"/>
      <c r="N1196" s="2"/>
      <c r="O1196" s="2"/>
    </row>
    <row r="1197" spans="3:15" s="307" customFormat="1" x14ac:dyDescent="0.25">
      <c r="C1197" s="2"/>
      <c r="D1197" s="2"/>
      <c r="E1197" s="2"/>
      <c r="F1197" s="2"/>
      <c r="G1197" s="2"/>
      <c r="H1197" s="2"/>
      <c r="I1197" s="2"/>
      <c r="J1197" s="2"/>
      <c r="K1197" s="2"/>
      <c r="L1197" s="2"/>
      <c r="M1197" s="2"/>
      <c r="N1197" s="2"/>
      <c r="O1197" s="2"/>
    </row>
    <row r="1198" spans="3:15" s="307" customFormat="1" x14ac:dyDescent="0.25">
      <c r="C1198" s="2"/>
      <c r="D1198" s="2"/>
      <c r="E1198" s="2"/>
      <c r="F1198" s="2"/>
      <c r="G1198" s="2"/>
      <c r="H1198" s="2"/>
      <c r="I1198" s="2"/>
      <c r="J1198" s="2"/>
      <c r="K1198" s="2"/>
      <c r="L1198" s="2"/>
      <c r="M1198" s="2"/>
      <c r="N1198" s="2"/>
      <c r="O1198" s="2"/>
    </row>
    <row r="1199" spans="3:15" s="307" customFormat="1" x14ac:dyDescent="0.25">
      <c r="C1199" s="2"/>
      <c r="D1199" s="2"/>
      <c r="E1199" s="2"/>
      <c r="F1199" s="2"/>
      <c r="G1199" s="2"/>
      <c r="H1199" s="2"/>
      <c r="I1199" s="2"/>
      <c r="J1199" s="2"/>
      <c r="K1199" s="2"/>
      <c r="L1199" s="2"/>
      <c r="M1199" s="2"/>
      <c r="N1199" s="2"/>
      <c r="O1199" s="2"/>
    </row>
    <row r="1200" spans="3:15" s="307" customFormat="1" x14ac:dyDescent="0.25">
      <c r="C1200" s="2"/>
      <c r="D1200" s="2"/>
      <c r="E1200" s="2"/>
      <c r="F1200" s="2"/>
      <c r="G1200" s="2"/>
      <c r="H1200" s="2"/>
      <c r="I1200" s="2"/>
      <c r="J1200" s="2"/>
      <c r="K1200" s="2"/>
      <c r="L1200" s="2"/>
      <c r="M1200" s="2"/>
      <c r="N1200" s="2"/>
      <c r="O1200" s="2"/>
    </row>
    <row r="1201" spans="3:15" s="307" customFormat="1" x14ac:dyDescent="0.25">
      <c r="C1201" s="2"/>
      <c r="D1201" s="2"/>
      <c r="E1201" s="2"/>
      <c r="F1201" s="2"/>
      <c r="G1201" s="2"/>
      <c r="H1201" s="2"/>
      <c r="I1201" s="2"/>
      <c r="J1201" s="2"/>
      <c r="K1201" s="2"/>
      <c r="L1201" s="2"/>
      <c r="M1201" s="2"/>
      <c r="N1201" s="2"/>
      <c r="O1201" s="2"/>
    </row>
    <row r="1202" spans="3:15" s="307" customFormat="1" x14ac:dyDescent="0.25">
      <c r="C1202" s="2"/>
      <c r="D1202" s="2"/>
      <c r="E1202" s="2"/>
      <c r="F1202" s="2"/>
      <c r="G1202" s="2"/>
      <c r="H1202" s="2"/>
      <c r="I1202" s="2"/>
      <c r="J1202" s="2"/>
      <c r="K1202" s="2"/>
      <c r="L1202" s="2"/>
      <c r="M1202" s="2"/>
      <c r="N1202" s="2"/>
      <c r="O1202" s="2"/>
    </row>
    <row r="1203" spans="3:15" s="307" customFormat="1" x14ac:dyDescent="0.25">
      <c r="C1203" s="2"/>
      <c r="D1203" s="2"/>
      <c r="E1203" s="2"/>
      <c r="F1203" s="2"/>
      <c r="G1203" s="2"/>
      <c r="H1203" s="2"/>
      <c r="I1203" s="2"/>
      <c r="J1203" s="2"/>
      <c r="K1203" s="2"/>
      <c r="L1203" s="2"/>
      <c r="M1203" s="2"/>
      <c r="N1203" s="2"/>
      <c r="O1203" s="2"/>
    </row>
    <row r="1204" spans="3:15" s="307" customFormat="1" x14ac:dyDescent="0.25">
      <c r="C1204" s="2"/>
      <c r="D1204" s="2"/>
      <c r="E1204" s="2"/>
      <c r="F1204" s="2"/>
      <c r="G1204" s="2"/>
      <c r="H1204" s="2"/>
      <c r="I1204" s="2"/>
      <c r="J1204" s="2"/>
      <c r="K1204" s="2"/>
      <c r="L1204" s="2"/>
      <c r="M1204" s="2"/>
      <c r="N1204" s="2"/>
      <c r="O1204" s="2"/>
    </row>
    <row r="1205" spans="3:15" s="307" customFormat="1" x14ac:dyDescent="0.25">
      <c r="C1205" s="2"/>
      <c r="D1205" s="2"/>
      <c r="E1205" s="2"/>
      <c r="F1205" s="2"/>
      <c r="G1205" s="2"/>
      <c r="H1205" s="2"/>
      <c r="I1205" s="2"/>
      <c r="J1205" s="2"/>
      <c r="K1205" s="2"/>
      <c r="L1205" s="2"/>
      <c r="M1205" s="2"/>
      <c r="N1205" s="2"/>
      <c r="O1205" s="2"/>
    </row>
    <row r="1206" spans="3:15" s="307" customFormat="1" x14ac:dyDescent="0.25">
      <c r="C1206" s="2"/>
      <c r="D1206" s="2"/>
      <c r="E1206" s="2"/>
      <c r="F1206" s="2"/>
      <c r="G1206" s="2"/>
      <c r="H1206" s="2"/>
      <c r="I1206" s="2"/>
      <c r="J1206" s="2"/>
      <c r="K1206" s="2"/>
      <c r="L1206" s="2"/>
      <c r="M1206" s="2"/>
      <c r="N1206" s="2"/>
      <c r="O1206" s="2"/>
    </row>
    <row r="1207" spans="3:15" s="307" customFormat="1" x14ac:dyDescent="0.25">
      <c r="C1207" s="2"/>
      <c r="D1207" s="2"/>
      <c r="E1207" s="2"/>
      <c r="F1207" s="2"/>
      <c r="G1207" s="2"/>
      <c r="H1207" s="2"/>
      <c r="I1207" s="2"/>
      <c r="J1207" s="2"/>
      <c r="K1207" s="2"/>
      <c r="L1207" s="2"/>
      <c r="M1207" s="2"/>
      <c r="N1207" s="2"/>
      <c r="O1207" s="2"/>
    </row>
    <row r="1208" spans="3:15" s="307" customFormat="1" x14ac:dyDescent="0.25">
      <c r="C1208" s="2"/>
      <c r="D1208" s="2"/>
      <c r="E1208" s="2"/>
      <c r="F1208" s="2"/>
      <c r="G1208" s="2"/>
      <c r="H1208" s="2"/>
      <c r="I1208" s="2"/>
      <c r="J1208" s="2"/>
      <c r="K1208" s="2"/>
      <c r="L1208" s="2"/>
      <c r="M1208" s="2"/>
      <c r="N1208" s="2"/>
      <c r="O1208" s="2"/>
    </row>
    <row r="1209" spans="3:15" s="307" customFormat="1" x14ac:dyDescent="0.25">
      <c r="C1209" s="2"/>
      <c r="D1209" s="2"/>
      <c r="E1209" s="2"/>
      <c r="F1209" s="2"/>
      <c r="G1209" s="2"/>
      <c r="H1209" s="2"/>
      <c r="I1209" s="2"/>
      <c r="J1209" s="2"/>
      <c r="K1209" s="2"/>
      <c r="L1209" s="2"/>
      <c r="M1209" s="2"/>
      <c r="N1209" s="2"/>
      <c r="O1209" s="2"/>
    </row>
    <row r="1210" spans="3:15" s="307" customFormat="1" x14ac:dyDescent="0.25">
      <c r="C1210" s="2"/>
      <c r="D1210" s="2"/>
      <c r="E1210" s="2"/>
      <c r="F1210" s="2"/>
      <c r="G1210" s="2"/>
      <c r="H1210" s="2"/>
      <c r="I1210" s="2"/>
      <c r="J1210" s="2"/>
      <c r="K1210" s="2"/>
      <c r="L1210" s="2"/>
      <c r="M1210" s="2"/>
      <c r="N1210" s="2"/>
      <c r="O1210" s="2"/>
    </row>
    <row r="1211" spans="3:15" s="307" customFormat="1" x14ac:dyDescent="0.25">
      <c r="C1211" s="2"/>
      <c r="D1211" s="2"/>
      <c r="E1211" s="2"/>
      <c r="F1211" s="2"/>
      <c r="G1211" s="2"/>
      <c r="H1211" s="2"/>
      <c r="I1211" s="2"/>
      <c r="J1211" s="2"/>
      <c r="K1211" s="2"/>
      <c r="L1211" s="2"/>
      <c r="M1211" s="2"/>
      <c r="N1211" s="2"/>
      <c r="O1211" s="2"/>
    </row>
    <row r="1212" spans="3:15" s="307" customFormat="1" x14ac:dyDescent="0.25">
      <c r="C1212" s="2"/>
      <c r="D1212" s="2"/>
      <c r="E1212" s="2"/>
      <c r="F1212" s="2"/>
      <c r="G1212" s="2"/>
      <c r="H1212" s="2"/>
      <c r="I1212" s="2"/>
      <c r="J1212" s="2"/>
      <c r="K1212" s="2"/>
      <c r="L1212" s="2"/>
      <c r="M1212" s="2"/>
      <c r="N1212" s="2"/>
      <c r="O1212" s="2"/>
    </row>
    <row r="1213" spans="3:15" s="307" customFormat="1" x14ac:dyDescent="0.25">
      <c r="C1213" s="2"/>
      <c r="D1213" s="2"/>
      <c r="E1213" s="2"/>
      <c r="F1213" s="2"/>
      <c r="G1213" s="2"/>
      <c r="H1213" s="2"/>
      <c r="I1213" s="2"/>
      <c r="J1213" s="2"/>
      <c r="K1213" s="2"/>
      <c r="L1213" s="2"/>
      <c r="M1213" s="2"/>
      <c r="N1213" s="2"/>
      <c r="O1213" s="2"/>
    </row>
    <row r="1214" spans="3:15" s="307" customFormat="1" x14ac:dyDescent="0.25">
      <c r="C1214" s="2"/>
      <c r="D1214" s="2"/>
      <c r="E1214" s="2"/>
      <c r="F1214" s="2"/>
      <c r="G1214" s="2"/>
      <c r="H1214" s="2"/>
      <c r="I1214" s="2"/>
      <c r="J1214" s="2"/>
      <c r="K1214" s="2"/>
      <c r="L1214" s="2"/>
      <c r="M1214" s="2"/>
      <c r="N1214" s="2"/>
      <c r="O1214" s="2"/>
    </row>
    <row r="1215" spans="3:15" s="307" customFormat="1" x14ac:dyDescent="0.25">
      <c r="C1215" s="2"/>
      <c r="D1215" s="2"/>
      <c r="E1215" s="2"/>
      <c r="F1215" s="2"/>
      <c r="G1215" s="2"/>
      <c r="H1215" s="2"/>
      <c r="I1215" s="2"/>
      <c r="J1215" s="2"/>
      <c r="K1215" s="2"/>
      <c r="L1215" s="2"/>
      <c r="M1215" s="2"/>
      <c r="N1215" s="2"/>
      <c r="O1215" s="2"/>
    </row>
    <row r="1216" spans="3:15" s="307" customFormat="1" x14ac:dyDescent="0.25">
      <c r="C1216" s="2"/>
      <c r="D1216" s="2"/>
      <c r="E1216" s="2"/>
      <c r="F1216" s="2"/>
      <c r="G1216" s="2"/>
      <c r="H1216" s="2"/>
      <c r="I1216" s="2"/>
      <c r="J1216" s="2"/>
      <c r="K1216" s="2"/>
      <c r="L1216" s="2"/>
      <c r="M1216" s="2"/>
      <c r="N1216" s="2"/>
      <c r="O1216" s="2"/>
    </row>
    <row r="1217" spans="3:15" s="307" customFormat="1" x14ac:dyDescent="0.25">
      <c r="C1217" s="2"/>
      <c r="D1217" s="2"/>
      <c r="E1217" s="2"/>
      <c r="F1217" s="2"/>
      <c r="G1217" s="2"/>
      <c r="H1217" s="2"/>
      <c r="I1217" s="2"/>
      <c r="J1217" s="2"/>
      <c r="K1217" s="2"/>
      <c r="L1217" s="2"/>
      <c r="M1217" s="2"/>
      <c r="N1217" s="2"/>
      <c r="O1217" s="2"/>
    </row>
    <row r="1218" spans="3:15" s="307" customFormat="1" x14ac:dyDescent="0.25">
      <c r="C1218" s="2"/>
      <c r="D1218" s="2"/>
      <c r="E1218" s="2"/>
      <c r="F1218" s="2"/>
      <c r="G1218" s="2"/>
      <c r="H1218" s="2"/>
      <c r="I1218" s="2"/>
      <c r="J1218" s="2"/>
      <c r="K1218" s="2"/>
      <c r="L1218" s="2"/>
      <c r="M1218" s="2"/>
      <c r="N1218" s="2"/>
      <c r="O1218" s="2"/>
    </row>
    <row r="1219" spans="3:15" s="307" customFormat="1" x14ac:dyDescent="0.25">
      <c r="C1219" s="2"/>
      <c r="D1219" s="2"/>
      <c r="E1219" s="2"/>
      <c r="F1219" s="2"/>
      <c r="G1219" s="2"/>
      <c r="H1219" s="2"/>
      <c r="I1219" s="2"/>
      <c r="J1219" s="2"/>
      <c r="K1219" s="2"/>
      <c r="L1219" s="2"/>
      <c r="M1219" s="2"/>
      <c r="N1219" s="2"/>
      <c r="O1219" s="2"/>
    </row>
    <row r="1220" spans="3:15" s="307" customFormat="1" x14ac:dyDescent="0.25">
      <c r="C1220" s="2"/>
      <c r="D1220" s="2"/>
      <c r="E1220" s="2"/>
      <c r="F1220" s="2"/>
      <c r="G1220" s="2"/>
      <c r="H1220" s="2"/>
      <c r="I1220" s="2"/>
      <c r="J1220" s="2"/>
      <c r="K1220" s="2"/>
      <c r="L1220" s="2"/>
      <c r="M1220" s="2"/>
      <c r="N1220" s="2"/>
      <c r="O1220" s="2"/>
    </row>
    <row r="1221" spans="3:15" s="307" customFormat="1" x14ac:dyDescent="0.25">
      <c r="C1221" s="2"/>
      <c r="D1221" s="2"/>
      <c r="E1221" s="2"/>
      <c r="F1221" s="2"/>
      <c r="G1221" s="2"/>
      <c r="H1221" s="2"/>
      <c r="I1221" s="2"/>
      <c r="J1221" s="2"/>
      <c r="K1221" s="2"/>
      <c r="L1221" s="2"/>
      <c r="M1221" s="2"/>
      <c r="N1221" s="2"/>
      <c r="O1221" s="2"/>
    </row>
    <row r="1222" spans="3:15" s="307" customFormat="1" x14ac:dyDescent="0.25">
      <c r="C1222" s="2"/>
      <c r="D1222" s="2"/>
      <c r="E1222" s="2"/>
      <c r="F1222" s="2"/>
      <c r="G1222" s="2"/>
      <c r="H1222" s="2"/>
      <c r="I1222" s="2"/>
      <c r="J1222" s="2"/>
      <c r="K1222" s="2"/>
      <c r="L1222" s="2"/>
      <c r="M1222" s="2"/>
      <c r="N1222" s="2"/>
      <c r="O1222" s="2"/>
    </row>
    <row r="1223" spans="3:15" s="307" customFormat="1" x14ac:dyDescent="0.25">
      <c r="C1223" s="2"/>
      <c r="D1223" s="2"/>
      <c r="E1223" s="2"/>
      <c r="F1223" s="2"/>
      <c r="G1223" s="2"/>
      <c r="H1223" s="2"/>
      <c r="I1223" s="2"/>
      <c r="J1223" s="2"/>
      <c r="K1223" s="2"/>
      <c r="L1223" s="2"/>
      <c r="M1223" s="2"/>
      <c r="N1223" s="2"/>
      <c r="O1223" s="2"/>
    </row>
    <row r="1224" spans="3:15" s="307" customFormat="1" x14ac:dyDescent="0.25">
      <c r="C1224" s="2"/>
      <c r="D1224" s="2"/>
      <c r="E1224" s="2"/>
      <c r="F1224" s="2"/>
      <c r="G1224" s="2"/>
      <c r="H1224" s="2"/>
      <c r="I1224" s="2"/>
      <c r="J1224" s="2"/>
      <c r="K1224" s="2"/>
      <c r="L1224" s="2"/>
      <c r="M1224" s="2"/>
      <c r="N1224" s="2"/>
      <c r="O1224" s="2"/>
    </row>
    <row r="1225" spans="3:15" s="307" customFormat="1" x14ac:dyDescent="0.25">
      <c r="C1225" s="2"/>
      <c r="D1225" s="2"/>
      <c r="E1225" s="2"/>
      <c r="F1225" s="2"/>
      <c r="G1225" s="2"/>
      <c r="H1225" s="2"/>
      <c r="I1225" s="2"/>
      <c r="J1225" s="2"/>
      <c r="K1225" s="2"/>
      <c r="L1225" s="2"/>
      <c r="M1225" s="2"/>
      <c r="N1225" s="2"/>
      <c r="O1225" s="2"/>
    </row>
    <row r="1226" spans="3:15" s="307" customFormat="1" x14ac:dyDescent="0.25">
      <c r="C1226" s="2"/>
      <c r="D1226" s="2"/>
      <c r="E1226" s="2"/>
      <c r="F1226" s="2"/>
      <c r="G1226" s="2"/>
      <c r="H1226" s="2"/>
      <c r="I1226" s="2"/>
      <c r="J1226" s="2"/>
      <c r="K1226" s="2"/>
      <c r="L1226" s="2"/>
      <c r="M1226" s="2"/>
      <c r="N1226" s="2"/>
      <c r="O1226" s="2"/>
    </row>
    <row r="1227" spans="3:15" s="307" customFormat="1" x14ac:dyDescent="0.25">
      <c r="C1227" s="2"/>
      <c r="D1227" s="2"/>
      <c r="E1227" s="2"/>
      <c r="F1227" s="2"/>
      <c r="G1227" s="2"/>
      <c r="H1227" s="2"/>
      <c r="I1227" s="2"/>
      <c r="J1227" s="2"/>
      <c r="K1227" s="2"/>
      <c r="L1227" s="2"/>
      <c r="M1227" s="2"/>
      <c r="N1227" s="2"/>
      <c r="O1227" s="2"/>
    </row>
    <row r="1228" spans="3:15" s="307" customFormat="1" x14ac:dyDescent="0.25">
      <c r="C1228" s="2"/>
      <c r="D1228" s="2"/>
      <c r="E1228" s="2"/>
      <c r="F1228" s="2"/>
      <c r="G1228" s="2"/>
      <c r="H1228" s="2"/>
      <c r="I1228" s="2"/>
      <c r="J1228" s="2"/>
      <c r="K1228" s="2"/>
      <c r="L1228" s="2"/>
      <c r="M1228" s="2"/>
      <c r="N1228" s="2"/>
      <c r="O1228" s="2"/>
    </row>
    <row r="1229" spans="3:15" s="307" customFormat="1" x14ac:dyDescent="0.25">
      <c r="C1229" s="2"/>
      <c r="D1229" s="2"/>
      <c r="E1229" s="2"/>
      <c r="F1229" s="2"/>
      <c r="G1229" s="2"/>
      <c r="H1229" s="2"/>
      <c r="I1229" s="2"/>
      <c r="J1229" s="2"/>
      <c r="K1229" s="2"/>
      <c r="L1229" s="2"/>
      <c r="M1229" s="2"/>
      <c r="N1229" s="2"/>
      <c r="O1229" s="2"/>
    </row>
    <row r="1230" spans="3:15" s="307" customFormat="1" x14ac:dyDescent="0.25">
      <c r="C1230" s="2"/>
      <c r="D1230" s="2"/>
      <c r="E1230" s="2"/>
      <c r="F1230" s="2"/>
      <c r="G1230" s="2"/>
      <c r="H1230" s="2"/>
      <c r="I1230" s="2"/>
      <c r="J1230" s="2"/>
      <c r="K1230" s="2"/>
      <c r="L1230" s="2"/>
      <c r="M1230" s="2"/>
      <c r="N1230" s="2"/>
      <c r="O1230" s="2"/>
    </row>
    <row r="1231" spans="3:15" s="307" customFormat="1" x14ac:dyDescent="0.25">
      <c r="C1231" s="2"/>
      <c r="D1231" s="2"/>
      <c r="E1231" s="2"/>
      <c r="F1231" s="2"/>
      <c r="G1231" s="2"/>
      <c r="H1231" s="2"/>
      <c r="I1231" s="2"/>
      <c r="J1231" s="2"/>
      <c r="K1231" s="2"/>
      <c r="L1231" s="2"/>
      <c r="M1231" s="2"/>
      <c r="N1231" s="2"/>
      <c r="O1231" s="2"/>
    </row>
    <row r="1232" spans="3:15" s="307" customFormat="1" x14ac:dyDescent="0.25">
      <c r="C1232" s="2"/>
      <c r="D1232" s="2"/>
      <c r="E1232" s="2"/>
      <c r="F1232" s="2"/>
      <c r="G1232" s="2"/>
      <c r="H1232" s="2"/>
      <c r="I1232" s="2"/>
      <c r="J1232" s="2"/>
      <c r="K1232" s="2"/>
      <c r="L1232" s="2"/>
      <c r="M1232" s="2"/>
      <c r="N1232" s="2"/>
      <c r="O1232" s="2"/>
    </row>
    <row r="1233" spans="3:15" s="307" customFormat="1" x14ac:dyDescent="0.25">
      <c r="C1233" s="2"/>
      <c r="D1233" s="2"/>
      <c r="E1233" s="2"/>
      <c r="F1233" s="2"/>
      <c r="G1233" s="2"/>
      <c r="H1233" s="2"/>
      <c r="I1233" s="2"/>
      <c r="J1233" s="2"/>
      <c r="K1233" s="2"/>
      <c r="L1233" s="2"/>
      <c r="M1233" s="2"/>
      <c r="N1233" s="2"/>
      <c r="O1233" s="2"/>
    </row>
    <row r="1234" spans="3:15" s="307" customFormat="1" x14ac:dyDescent="0.25">
      <c r="C1234" s="2"/>
      <c r="D1234" s="2"/>
      <c r="E1234" s="2"/>
      <c r="F1234" s="2"/>
      <c r="G1234" s="2"/>
      <c r="H1234" s="2"/>
      <c r="I1234" s="2"/>
      <c r="J1234" s="2"/>
      <c r="K1234" s="2"/>
      <c r="L1234" s="2"/>
      <c r="M1234" s="2"/>
      <c r="N1234" s="2"/>
      <c r="O1234" s="2"/>
    </row>
    <row r="1235" spans="3:15" s="307" customFormat="1" x14ac:dyDescent="0.25">
      <c r="C1235" s="2"/>
      <c r="D1235" s="2"/>
      <c r="E1235" s="2"/>
      <c r="F1235" s="2"/>
      <c r="G1235" s="2"/>
      <c r="H1235" s="2"/>
      <c r="I1235" s="2"/>
      <c r="J1235" s="2"/>
      <c r="K1235" s="2"/>
      <c r="L1235" s="2"/>
      <c r="M1235" s="2"/>
      <c r="N1235" s="2"/>
      <c r="O1235" s="2"/>
    </row>
    <row r="1236" spans="3:15" s="307" customFormat="1" x14ac:dyDescent="0.25">
      <c r="C1236" s="2"/>
      <c r="D1236" s="2"/>
      <c r="E1236" s="2"/>
      <c r="F1236" s="2"/>
      <c r="G1236" s="2"/>
      <c r="H1236" s="2"/>
      <c r="I1236" s="2"/>
      <c r="J1236" s="2"/>
      <c r="K1236" s="2"/>
      <c r="L1236" s="2"/>
      <c r="M1236" s="2"/>
      <c r="N1236" s="2"/>
      <c r="O1236" s="2"/>
    </row>
    <row r="1237" spans="3:15" s="307" customFormat="1" x14ac:dyDescent="0.25">
      <c r="C1237" s="2"/>
      <c r="D1237" s="2"/>
      <c r="E1237" s="2"/>
      <c r="F1237" s="2"/>
      <c r="G1237" s="2"/>
      <c r="H1237" s="2"/>
      <c r="I1237" s="2"/>
      <c r="J1237" s="2"/>
      <c r="K1237" s="2"/>
      <c r="L1237" s="2"/>
      <c r="M1237" s="2"/>
      <c r="N1237" s="2"/>
      <c r="O1237" s="2"/>
    </row>
    <row r="1238" spans="3:15" s="307" customFormat="1" x14ac:dyDescent="0.25">
      <c r="C1238" s="2"/>
      <c r="D1238" s="2"/>
      <c r="E1238" s="2"/>
      <c r="F1238" s="2"/>
      <c r="G1238" s="2"/>
      <c r="H1238" s="2"/>
      <c r="I1238" s="2"/>
      <c r="J1238" s="2"/>
      <c r="K1238" s="2"/>
      <c r="L1238" s="2"/>
      <c r="M1238" s="2"/>
      <c r="N1238" s="2"/>
      <c r="O1238" s="2"/>
    </row>
    <row r="1239" spans="3:15" s="307" customFormat="1" x14ac:dyDescent="0.25">
      <c r="C1239" s="2"/>
      <c r="D1239" s="2"/>
      <c r="E1239" s="2"/>
      <c r="F1239" s="2"/>
      <c r="G1239" s="2"/>
      <c r="H1239" s="2"/>
      <c r="I1239" s="2"/>
      <c r="J1239" s="2"/>
      <c r="K1239" s="2"/>
      <c r="L1239" s="2"/>
      <c r="M1239" s="2"/>
      <c r="N1239" s="2"/>
      <c r="O1239" s="2"/>
    </row>
    <row r="1240" spans="3:15" s="307" customFormat="1" x14ac:dyDescent="0.25">
      <c r="C1240" s="2"/>
      <c r="D1240" s="2"/>
      <c r="E1240" s="2"/>
      <c r="F1240" s="2"/>
      <c r="G1240" s="2"/>
      <c r="H1240" s="2"/>
      <c r="I1240" s="2"/>
      <c r="J1240" s="2"/>
      <c r="K1240" s="2"/>
      <c r="L1240" s="2"/>
      <c r="M1240" s="2"/>
      <c r="N1240" s="2"/>
      <c r="O1240" s="2"/>
    </row>
    <row r="1241" spans="3:15" s="307" customFormat="1" x14ac:dyDescent="0.25">
      <c r="C1241" s="2"/>
      <c r="D1241" s="2"/>
      <c r="E1241" s="2"/>
      <c r="F1241" s="2"/>
      <c r="G1241" s="2"/>
      <c r="H1241" s="2"/>
      <c r="I1241" s="2"/>
      <c r="J1241" s="2"/>
      <c r="K1241" s="2"/>
      <c r="L1241" s="2"/>
      <c r="M1241" s="2"/>
      <c r="N1241" s="2"/>
      <c r="O1241" s="2"/>
    </row>
    <row r="1242" spans="3:15" s="307" customFormat="1" x14ac:dyDescent="0.25">
      <c r="C1242" s="2"/>
      <c r="D1242" s="2"/>
      <c r="E1242" s="2"/>
      <c r="F1242" s="2"/>
      <c r="G1242" s="2"/>
      <c r="H1242" s="2"/>
      <c r="I1242" s="2"/>
      <c r="J1242" s="2"/>
      <c r="K1242" s="2"/>
      <c r="L1242" s="2"/>
      <c r="M1242" s="2"/>
      <c r="N1242" s="2"/>
      <c r="O1242" s="2"/>
    </row>
    <row r="1243" spans="3:15" s="307" customFormat="1" x14ac:dyDescent="0.25">
      <c r="C1243" s="2"/>
      <c r="D1243" s="2"/>
      <c r="E1243" s="2"/>
      <c r="F1243" s="2"/>
      <c r="G1243" s="2"/>
      <c r="H1243" s="2"/>
      <c r="I1243" s="2"/>
      <c r="J1243" s="2"/>
      <c r="K1243" s="2"/>
      <c r="L1243" s="2"/>
      <c r="M1243" s="2"/>
      <c r="N1243" s="2"/>
      <c r="O1243" s="2"/>
    </row>
    <row r="1244" spans="3:15" s="307" customFormat="1" x14ac:dyDescent="0.25">
      <c r="C1244" s="2"/>
      <c r="D1244" s="2"/>
      <c r="E1244" s="2"/>
      <c r="F1244" s="2"/>
      <c r="G1244" s="2"/>
      <c r="H1244" s="2"/>
      <c r="I1244" s="2"/>
      <c r="J1244" s="2"/>
      <c r="K1244" s="2"/>
      <c r="L1244" s="2"/>
      <c r="M1244" s="2"/>
      <c r="N1244" s="2"/>
      <c r="O1244" s="2"/>
    </row>
    <row r="1245" spans="3:15" s="307" customFormat="1" x14ac:dyDescent="0.25">
      <c r="C1245" s="2"/>
      <c r="D1245" s="2"/>
      <c r="E1245" s="2"/>
      <c r="F1245" s="2"/>
      <c r="G1245" s="2"/>
      <c r="H1245" s="2"/>
      <c r="I1245" s="2"/>
      <c r="J1245" s="2"/>
      <c r="K1245" s="2"/>
      <c r="L1245" s="2"/>
      <c r="M1245" s="2"/>
      <c r="N1245" s="2"/>
      <c r="O1245" s="2"/>
    </row>
    <row r="1246" spans="3:15" s="307" customFormat="1" x14ac:dyDescent="0.25">
      <c r="C1246" s="2"/>
      <c r="D1246" s="2"/>
      <c r="E1246" s="2"/>
      <c r="F1246" s="2"/>
      <c r="G1246" s="2"/>
      <c r="H1246" s="2"/>
      <c r="I1246" s="2"/>
      <c r="J1246" s="2"/>
      <c r="K1246" s="2"/>
      <c r="L1246" s="2"/>
      <c r="M1246" s="2"/>
      <c r="N1246" s="2"/>
      <c r="O1246" s="2"/>
    </row>
    <row r="1247" spans="3:15" s="307" customFormat="1" x14ac:dyDescent="0.25">
      <c r="C1247" s="2"/>
      <c r="D1247" s="2"/>
      <c r="E1247" s="2"/>
      <c r="F1247" s="2"/>
      <c r="G1247" s="2"/>
      <c r="H1247" s="2"/>
      <c r="I1247" s="2"/>
      <c r="J1247" s="2"/>
      <c r="K1247" s="2"/>
      <c r="L1247" s="2"/>
      <c r="M1247" s="2"/>
      <c r="N1247" s="2"/>
      <c r="O1247" s="2"/>
    </row>
    <row r="1248" spans="3:15" s="307" customFormat="1" x14ac:dyDescent="0.25">
      <c r="C1248" s="2"/>
      <c r="D1248" s="2"/>
      <c r="E1248" s="2"/>
      <c r="F1248" s="2"/>
      <c r="G1248" s="2"/>
      <c r="H1248" s="2"/>
      <c r="I1248" s="2"/>
      <c r="J1248" s="2"/>
      <c r="K1248" s="2"/>
      <c r="L1248" s="2"/>
      <c r="M1248" s="2"/>
      <c r="N1248" s="2"/>
      <c r="O1248" s="2"/>
    </row>
    <row r="1249" spans="3:15" s="307" customFormat="1" x14ac:dyDescent="0.25">
      <c r="C1249" s="2"/>
      <c r="D1249" s="2"/>
      <c r="E1249" s="2"/>
      <c r="F1249" s="2"/>
      <c r="G1249" s="2"/>
      <c r="H1249" s="2"/>
      <c r="I1249" s="2"/>
      <c r="J1249" s="2"/>
      <c r="K1249" s="2"/>
      <c r="L1249" s="2"/>
      <c r="M1249" s="2"/>
      <c r="N1249" s="2"/>
      <c r="O1249" s="2"/>
    </row>
    <row r="1250" spans="3:15" s="307" customFormat="1" x14ac:dyDescent="0.25">
      <c r="C1250" s="2"/>
      <c r="D1250" s="2"/>
      <c r="E1250" s="2"/>
      <c r="F1250" s="2"/>
      <c r="G1250" s="2"/>
      <c r="H1250" s="2"/>
      <c r="I1250" s="2"/>
      <c r="J1250" s="2"/>
      <c r="K1250" s="2"/>
      <c r="L1250" s="2"/>
      <c r="M1250" s="2"/>
      <c r="N1250" s="2"/>
      <c r="O1250" s="2"/>
    </row>
    <row r="1251" spans="3:15" s="307" customFormat="1" x14ac:dyDescent="0.25">
      <c r="C1251" s="2"/>
      <c r="D1251" s="2"/>
      <c r="E1251" s="2"/>
      <c r="F1251" s="2"/>
      <c r="G1251" s="2"/>
      <c r="H1251" s="2"/>
      <c r="I1251" s="2"/>
      <c r="J1251" s="2"/>
      <c r="K1251" s="2"/>
      <c r="L1251" s="2"/>
      <c r="M1251" s="2"/>
      <c r="N1251" s="2"/>
      <c r="O1251" s="2"/>
    </row>
    <row r="1252" spans="3:15" s="307" customFormat="1" x14ac:dyDescent="0.25">
      <c r="C1252" s="2"/>
      <c r="D1252" s="2"/>
      <c r="E1252" s="2"/>
      <c r="F1252" s="2"/>
      <c r="G1252" s="2"/>
      <c r="H1252" s="2"/>
      <c r="I1252" s="2"/>
      <c r="J1252" s="2"/>
      <c r="K1252" s="2"/>
      <c r="L1252" s="2"/>
      <c r="M1252" s="2"/>
      <c r="N1252" s="2"/>
      <c r="O1252" s="2"/>
    </row>
    <row r="1253" spans="3:15" s="307" customFormat="1" x14ac:dyDescent="0.25">
      <c r="C1253" s="2"/>
      <c r="D1253" s="2"/>
      <c r="E1253" s="2"/>
      <c r="F1253" s="2"/>
      <c r="G1253" s="2"/>
      <c r="H1253" s="2"/>
      <c r="I1253" s="2"/>
      <c r="J1253" s="2"/>
      <c r="K1253" s="2"/>
      <c r="L1253" s="2"/>
      <c r="M1253" s="2"/>
      <c r="N1253" s="2"/>
      <c r="O1253" s="2"/>
    </row>
    <row r="1254" spans="3:15" s="307" customFormat="1" x14ac:dyDescent="0.25">
      <c r="C1254" s="2"/>
      <c r="D1254" s="2"/>
      <c r="E1254" s="2"/>
      <c r="F1254" s="2"/>
      <c r="G1254" s="2"/>
      <c r="H1254" s="2"/>
      <c r="I1254" s="2"/>
      <c r="J1254" s="2"/>
      <c r="K1254" s="2"/>
      <c r="L1254" s="2"/>
      <c r="M1254" s="2"/>
      <c r="N1254" s="2"/>
      <c r="O1254" s="2"/>
    </row>
    <row r="1255" spans="3:15" s="307" customFormat="1" x14ac:dyDescent="0.25">
      <c r="C1255" s="2"/>
      <c r="D1255" s="2"/>
      <c r="E1255" s="2"/>
      <c r="F1255" s="2"/>
      <c r="G1255" s="2"/>
      <c r="H1255" s="2"/>
      <c r="I1255" s="2"/>
      <c r="J1255" s="2"/>
      <c r="K1255" s="2"/>
      <c r="L1255" s="2"/>
      <c r="M1255" s="2"/>
      <c r="N1255" s="2"/>
      <c r="O1255" s="2"/>
    </row>
    <row r="1256" spans="3:15" s="307" customFormat="1" x14ac:dyDescent="0.25">
      <c r="C1256" s="2"/>
      <c r="D1256" s="2"/>
      <c r="E1256" s="2"/>
      <c r="F1256" s="2"/>
      <c r="G1256" s="2"/>
      <c r="H1256" s="2"/>
      <c r="I1256" s="2"/>
      <c r="J1256" s="2"/>
      <c r="K1256" s="2"/>
      <c r="L1256" s="2"/>
      <c r="M1256" s="2"/>
      <c r="N1256" s="2"/>
      <c r="O1256" s="2"/>
    </row>
    <row r="1257" spans="3:15" s="307" customFormat="1" x14ac:dyDescent="0.25">
      <c r="C1257" s="2"/>
      <c r="D1257" s="2"/>
      <c r="E1257" s="2"/>
      <c r="F1257" s="2"/>
      <c r="G1257" s="2"/>
      <c r="H1257" s="2"/>
      <c r="I1257" s="2"/>
      <c r="J1257" s="2"/>
      <c r="K1257" s="2"/>
      <c r="L1257" s="2"/>
      <c r="M1257" s="2"/>
      <c r="N1257" s="2"/>
      <c r="O1257" s="2"/>
    </row>
    <row r="1258" spans="3:15" s="307" customFormat="1" x14ac:dyDescent="0.25">
      <c r="C1258" s="2"/>
      <c r="D1258" s="2"/>
      <c r="E1258" s="2"/>
      <c r="F1258" s="2"/>
      <c r="G1258" s="2"/>
      <c r="H1258" s="2"/>
      <c r="I1258" s="2"/>
      <c r="J1258" s="2"/>
      <c r="K1258" s="2"/>
      <c r="L1258" s="2"/>
      <c r="M1258" s="2"/>
      <c r="N1258" s="2"/>
      <c r="O1258" s="2"/>
    </row>
    <row r="1259" spans="3:15" s="307" customFormat="1" x14ac:dyDescent="0.25">
      <c r="C1259" s="2"/>
      <c r="D1259" s="2"/>
      <c r="E1259" s="2"/>
      <c r="F1259" s="2"/>
      <c r="G1259" s="2"/>
      <c r="H1259" s="2"/>
      <c r="I1259" s="2"/>
      <c r="J1259" s="2"/>
      <c r="K1259" s="2"/>
      <c r="L1259" s="2"/>
      <c r="M1259" s="2"/>
      <c r="N1259" s="2"/>
      <c r="O1259" s="2"/>
    </row>
    <row r="1260" spans="3:15" s="307" customFormat="1" x14ac:dyDescent="0.25">
      <c r="C1260" s="2"/>
      <c r="D1260" s="2"/>
      <c r="E1260" s="2"/>
      <c r="F1260" s="2"/>
      <c r="G1260" s="2"/>
      <c r="H1260" s="2"/>
      <c r="I1260" s="2"/>
      <c r="J1260" s="2"/>
      <c r="K1260" s="2"/>
      <c r="L1260" s="2"/>
      <c r="M1260" s="2"/>
      <c r="N1260" s="2"/>
      <c r="O1260" s="2"/>
    </row>
    <row r="1261" spans="3:15" s="307" customFormat="1" x14ac:dyDescent="0.25">
      <c r="C1261" s="2"/>
      <c r="D1261" s="2"/>
      <c r="E1261" s="2"/>
      <c r="F1261" s="2"/>
      <c r="G1261" s="2"/>
      <c r="H1261" s="2"/>
      <c r="I1261" s="2"/>
      <c r="J1261" s="2"/>
      <c r="K1261" s="2"/>
      <c r="L1261" s="2"/>
      <c r="M1261" s="2"/>
      <c r="N1261" s="2"/>
      <c r="O1261" s="2"/>
    </row>
    <row r="1262" spans="3:15" s="307" customFormat="1" x14ac:dyDescent="0.25">
      <c r="C1262" s="2"/>
      <c r="D1262" s="2"/>
      <c r="E1262" s="2"/>
      <c r="F1262" s="2"/>
      <c r="G1262" s="2"/>
      <c r="H1262" s="2"/>
      <c r="I1262" s="2"/>
      <c r="J1262" s="2"/>
      <c r="K1262" s="2"/>
      <c r="L1262" s="2"/>
      <c r="M1262" s="2"/>
      <c r="N1262" s="2"/>
      <c r="O1262" s="2"/>
    </row>
    <row r="1263" spans="3:15" s="307" customFormat="1" x14ac:dyDescent="0.25">
      <c r="C1263" s="2"/>
      <c r="D1263" s="2"/>
      <c r="E1263" s="2"/>
      <c r="F1263" s="2"/>
      <c r="G1263" s="2"/>
      <c r="H1263" s="2"/>
      <c r="I1263" s="2"/>
      <c r="J1263" s="2"/>
      <c r="K1263" s="2"/>
      <c r="L1263" s="2"/>
      <c r="M1263" s="2"/>
      <c r="N1263" s="2"/>
      <c r="O1263" s="2"/>
    </row>
    <row r="1264" spans="3:15" s="307" customFormat="1" x14ac:dyDescent="0.25">
      <c r="C1264" s="2"/>
      <c r="D1264" s="2"/>
      <c r="E1264" s="2"/>
      <c r="F1264" s="2"/>
      <c r="G1264" s="2"/>
      <c r="H1264" s="2"/>
      <c r="I1264" s="2"/>
      <c r="J1264" s="2"/>
      <c r="K1264" s="2"/>
      <c r="L1264" s="2"/>
      <c r="M1264" s="2"/>
      <c r="N1264" s="2"/>
      <c r="O1264" s="2"/>
    </row>
    <row r="1265" spans="3:15" s="307" customFormat="1" x14ac:dyDescent="0.25">
      <c r="C1265" s="2"/>
      <c r="D1265" s="2"/>
      <c r="E1265" s="2"/>
      <c r="F1265" s="2"/>
      <c r="G1265" s="2"/>
      <c r="H1265" s="2"/>
      <c r="I1265" s="2"/>
      <c r="J1265" s="2"/>
      <c r="K1265" s="2"/>
      <c r="L1265" s="2"/>
      <c r="M1265" s="2"/>
      <c r="N1265" s="2"/>
      <c r="O1265" s="2"/>
    </row>
    <row r="1266" spans="3:15" s="307" customFormat="1" x14ac:dyDescent="0.25">
      <c r="C1266" s="2"/>
      <c r="D1266" s="2"/>
      <c r="E1266" s="2"/>
      <c r="F1266" s="2"/>
      <c r="G1266" s="2"/>
      <c r="H1266" s="2"/>
      <c r="I1266" s="2"/>
      <c r="J1266" s="2"/>
      <c r="K1266" s="2"/>
      <c r="L1266" s="2"/>
      <c r="M1266" s="2"/>
      <c r="N1266" s="2"/>
      <c r="O1266" s="2"/>
    </row>
    <row r="1267" spans="3:15" s="307" customFormat="1" x14ac:dyDescent="0.25">
      <c r="C1267" s="2"/>
      <c r="D1267" s="2"/>
      <c r="E1267" s="2"/>
      <c r="F1267" s="2"/>
      <c r="G1267" s="2"/>
      <c r="H1267" s="2"/>
      <c r="I1267" s="2"/>
      <c r="J1267" s="2"/>
      <c r="K1267" s="2"/>
      <c r="L1267" s="2"/>
      <c r="M1267" s="2"/>
      <c r="N1267" s="2"/>
      <c r="O1267" s="2"/>
    </row>
    <row r="1268" spans="3:15" s="307" customFormat="1" x14ac:dyDescent="0.25">
      <c r="C1268" s="2"/>
      <c r="D1268" s="2"/>
      <c r="E1268" s="2"/>
      <c r="F1268" s="2"/>
      <c r="G1268" s="2"/>
      <c r="H1268" s="2"/>
      <c r="I1268" s="2"/>
      <c r="J1268" s="2"/>
      <c r="K1268" s="2"/>
      <c r="L1268" s="2"/>
      <c r="M1268" s="2"/>
      <c r="N1268" s="2"/>
      <c r="O1268" s="2"/>
    </row>
    <row r="1269" spans="3:15" s="307" customFormat="1" x14ac:dyDescent="0.25">
      <c r="C1269" s="2"/>
      <c r="D1269" s="2"/>
      <c r="E1269" s="2"/>
      <c r="F1269" s="2"/>
      <c r="G1269" s="2"/>
      <c r="H1269" s="2"/>
      <c r="I1269" s="2"/>
      <c r="J1269" s="2"/>
      <c r="K1269" s="2"/>
      <c r="L1269" s="2"/>
      <c r="M1269" s="2"/>
      <c r="N1269" s="2"/>
      <c r="O1269" s="2"/>
    </row>
    <row r="1270" spans="3:15" s="307" customFormat="1" x14ac:dyDescent="0.25">
      <c r="C1270" s="2"/>
      <c r="D1270" s="2"/>
      <c r="E1270" s="2"/>
      <c r="F1270" s="2"/>
      <c r="G1270" s="2"/>
      <c r="H1270" s="2"/>
      <c r="I1270" s="2"/>
      <c r="J1270" s="2"/>
      <c r="K1270" s="2"/>
      <c r="L1270" s="2"/>
      <c r="M1270" s="2"/>
      <c r="N1270" s="2"/>
      <c r="O1270" s="2"/>
    </row>
    <row r="1271" spans="3:15" s="307" customFormat="1" x14ac:dyDescent="0.25">
      <c r="C1271" s="2"/>
      <c r="D1271" s="2"/>
      <c r="E1271" s="2"/>
      <c r="F1271" s="2"/>
      <c r="G1271" s="2"/>
      <c r="H1271" s="2"/>
      <c r="I1271" s="2"/>
      <c r="J1271" s="2"/>
      <c r="K1271" s="2"/>
      <c r="L1271" s="2"/>
      <c r="M1271" s="2"/>
      <c r="N1271" s="2"/>
      <c r="O1271" s="2"/>
    </row>
    <row r="1272" spans="3:15" s="307" customFormat="1" x14ac:dyDescent="0.25">
      <c r="C1272" s="2"/>
      <c r="D1272" s="2"/>
      <c r="E1272" s="2"/>
      <c r="F1272" s="2"/>
      <c r="G1272" s="2"/>
      <c r="H1272" s="2"/>
      <c r="I1272" s="2"/>
      <c r="J1272" s="2"/>
      <c r="K1272" s="2"/>
      <c r="L1272" s="2"/>
      <c r="M1272" s="2"/>
      <c r="N1272" s="2"/>
      <c r="O1272" s="2"/>
    </row>
    <row r="1273" spans="3:15" s="307" customFormat="1" x14ac:dyDescent="0.25">
      <c r="C1273" s="2"/>
      <c r="D1273" s="2"/>
      <c r="E1273" s="2"/>
      <c r="F1273" s="2"/>
      <c r="G1273" s="2"/>
      <c r="H1273" s="2"/>
      <c r="I1273" s="2"/>
      <c r="J1273" s="2"/>
      <c r="K1273" s="2"/>
      <c r="L1273" s="2"/>
      <c r="M1273" s="2"/>
      <c r="N1273" s="2"/>
      <c r="O1273" s="2"/>
    </row>
    <row r="1274" spans="3:15" s="307" customFormat="1" x14ac:dyDescent="0.25">
      <c r="C1274" s="2"/>
      <c r="D1274" s="2"/>
      <c r="E1274" s="2"/>
      <c r="F1274" s="2"/>
      <c r="G1274" s="2"/>
      <c r="H1274" s="2"/>
      <c r="I1274" s="2"/>
      <c r="J1274" s="2"/>
      <c r="K1274" s="2"/>
      <c r="L1274" s="2"/>
      <c r="M1274" s="2"/>
      <c r="N1274" s="2"/>
      <c r="O1274" s="2"/>
    </row>
    <row r="1275" spans="3:15" s="307" customFormat="1" x14ac:dyDescent="0.25">
      <c r="C1275" s="2"/>
      <c r="D1275" s="2"/>
      <c r="E1275" s="2"/>
      <c r="F1275" s="2"/>
      <c r="G1275" s="2"/>
      <c r="H1275" s="2"/>
      <c r="I1275" s="2"/>
      <c r="J1275" s="2"/>
      <c r="K1275" s="2"/>
      <c r="L1275" s="2"/>
      <c r="M1275" s="2"/>
      <c r="N1275" s="2"/>
      <c r="O1275" s="2"/>
    </row>
    <row r="1276" spans="3:15" s="307" customFormat="1" x14ac:dyDescent="0.25">
      <c r="C1276" s="2"/>
      <c r="D1276" s="2"/>
      <c r="E1276" s="2"/>
      <c r="F1276" s="2"/>
      <c r="G1276" s="2"/>
      <c r="H1276" s="2"/>
      <c r="I1276" s="2"/>
      <c r="J1276" s="2"/>
      <c r="K1276" s="2"/>
      <c r="L1276" s="2"/>
      <c r="M1276" s="2"/>
      <c r="N1276" s="2"/>
      <c r="O1276" s="2"/>
    </row>
    <row r="1277" spans="3:15" s="307" customFormat="1" x14ac:dyDescent="0.25">
      <c r="C1277" s="2"/>
      <c r="D1277" s="2"/>
      <c r="E1277" s="2"/>
      <c r="F1277" s="2"/>
      <c r="G1277" s="2"/>
      <c r="H1277" s="2"/>
      <c r="I1277" s="2"/>
      <c r="J1277" s="2"/>
      <c r="K1277" s="2"/>
      <c r="L1277" s="2"/>
      <c r="M1277" s="2"/>
      <c r="N1277" s="2"/>
      <c r="O1277" s="2"/>
    </row>
    <row r="1278" spans="3:15" s="307" customFormat="1" x14ac:dyDescent="0.25">
      <c r="C1278" s="2"/>
      <c r="D1278" s="2"/>
      <c r="E1278" s="2"/>
      <c r="F1278" s="2"/>
      <c r="G1278" s="2"/>
      <c r="H1278" s="2"/>
      <c r="I1278" s="2"/>
      <c r="J1278" s="2"/>
      <c r="K1278" s="2"/>
      <c r="L1278" s="2"/>
      <c r="M1278" s="2"/>
      <c r="N1278" s="2"/>
      <c r="O1278" s="2"/>
    </row>
    <row r="1279" spans="3:15" s="307" customFormat="1" x14ac:dyDescent="0.25">
      <c r="C1279" s="2"/>
      <c r="D1279" s="2"/>
      <c r="E1279" s="2"/>
      <c r="F1279" s="2"/>
      <c r="G1279" s="2"/>
      <c r="H1279" s="2"/>
      <c r="I1279" s="2"/>
      <c r="J1279" s="2"/>
      <c r="K1279" s="2"/>
      <c r="L1279" s="2"/>
      <c r="M1279" s="2"/>
      <c r="N1279" s="2"/>
      <c r="O1279" s="2"/>
    </row>
    <row r="1280" spans="3:15" s="307" customFormat="1" x14ac:dyDescent="0.25">
      <c r="C1280" s="2"/>
      <c r="D1280" s="2"/>
      <c r="E1280" s="2"/>
      <c r="F1280" s="2"/>
      <c r="G1280" s="2"/>
      <c r="H1280" s="2"/>
      <c r="I1280" s="2"/>
      <c r="J1280" s="2"/>
      <c r="K1280" s="2"/>
      <c r="L1280" s="2"/>
      <c r="M1280" s="2"/>
      <c r="N1280" s="2"/>
      <c r="O1280" s="2"/>
    </row>
    <row r="1281" spans="3:15" s="307" customFormat="1" x14ac:dyDescent="0.25">
      <c r="C1281" s="2"/>
      <c r="D1281" s="2"/>
      <c r="E1281" s="2"/>
      <c r="F1281" s="2"/>
      <c r="G1281" s="2"/>
      <c r="H1281" s="2"/>
      <c r="I1281" s="2"/>
      <c r="J1281" s="2"/>
      <c r="K1281" s="2"/>
      <c r="L1281" s="2"/>
      <c r="M1281" s="2"/>
      <c r="N1281" s="2"/>
      <c r="O1281" s="2"/>
    </row>
    <row r="1282" spans="3:15" s="307" customFormat="1" x14ac:dyDescent="0.25">
      <c r="C1282" s="2"/>
      <c r="D1282" s="2"/>
      <c r="E1282" s="2"/>
      <c r="F1282" s="2"/>
      <c r="G1282" s="2"/>
      <c r="H1282" s="2"/>
      <c r="I1282" s="2"/>
      <c r="J1282" s="2"/>
      <c r="K1282" s="2"/>
      <c r="L1282" s="2"/>
      <c r="M1282" s="2"/>
      <c r="N1282" s="2"/>
      <c r="O1282" s="2"/>
    </row>
    <row r="1283" spans="3:15" s="307" customFormat="1" x14ac:dyDescent="0.25">
      <c r="C1283" s="2"/>
      <c r="D1283" s="2"/>
      <c r="E1283" s="2"/>
      <c r="F1283" s="2"/>
      <c r="G1283" s="2"/>
      <c r="H1283" s="2"/>
      <c r="I1283" s="2"/>
      <c r="J1283" s="2"/>
      <c r="K1283" s="2"/>
      <c r="L1283" s="2"/>
      <c r="M1283" s="2"/>
      <c r="N1283" s="2"/>
      <c r="O1283" s="2"/>
    </row>
    <row r="1284" spans="3:15" s="307" customFormat="1" x14ac:dyDescent="0.25">
      <c r="C1284" s="2"/>
      <c r="D1284" s="2"/>
      <c r="E1284" s="2"/>
      <c r="F1284" s="2"/>
      <c r="G1284" s="2"/>
      <c r="H1284" s="2"/>
      <c r="I1284" s="2"/>
      <c r="J1284" s="2"/>
      <c r="K1284" s="2"/>
      <c r="L1284" s="2"/>
      <c r="M1284" s="2"/>
      <c r="N1284" s="2"/>
      <c r="O1284" s="2"/>
    </row>
    <row r="1285" spans="3:15" s="307" customFormat="1" x14ac:dyDescent="0.25">
      <c r="C1285" s="2"/>
      <c r="D1285" s="2"/>
      <c r="E1285" s="2"/>
      <c r="F1285" s="2"/>
      <c r="G1285" s="2"/>
      <c r="H1285" s="2"/>
      <c r="I1285" s="2"/>
      <c r="J1285" s="2"/>
      <c r="K1285" s="2"/>
      <c r="L1285" s="2"/>
      <c r="M1285" s="2"/>
      <c r="N1285" s="2"/>
      <c r="O1285" s="2"/>
    </row>
    <row r="1286" spans="3:15" s="307" customFormat="1" x14ac:dyDescent="0.25">
      <c r="C1286" s="2"/>
      <c r="D1286" s="2"/>
      <c r="E1286" s="2"/>
      <c r="F1286" s="2"/>
      <c r="G1286" s="2"/>
      <c r="H1286" s="2"/>
      <c r="I1286" s="2"/>
      <c r="J1286" s="2"/>
      <c r="K1286" s="2"/>
      <c r="L1286" s="2"/>
      <c r="M1286" s="2"/>
      <c r="N1286" s="2"/>
      <c r="O1286" s="2"/>
    </row>
    <row r="1287" spans="3:15" s="307" customFormat="1" x14ac:dyDescent="0.25">
      <c r="C1287" s="2"/>
      <c r="D1287" s="2"/>
      <c r="E1287" s="2"/>
      <c r="F1287" s="2"/>
      <c r="G1287" s="2"/>
      <c r="H1287" s="2"/>
      <c r="I1287" s="2"/>
      <c r="J1287" s="2"/>
      <c r="K1287" s="2"/>
      <c r="L1287" s="2"/>
      <c r="M1287" s="2"/>
      <c r="N1287" s="2"/>
      <c r="O1287" s="2"/>
    </row>
    <row r="1288" spans="3:15" s="307" customFormat="1" x14ac:dyDescent="0.25">
      <c r="C1288" s="2"/>
      <c r="D1288" s="2"/>
      <c r="E1288" s="2"/>
      <c r="F1288" s="2"/>
      <c r="G1288" s="2"/>
      <c r="H1288" s="2"/>
      <c r="I1288" s="2"/>
      <c r="J1288" s="2"/>
      <c r="K1288" s="2"/>
      <c r="L1288" s="2"/>
      <c r="M1288" s="2"/>
      <c r="N1288" s="2"/>
      <c r="O1288" s="2"/>
    </row>
    <row r="1289" spans="3:15" s="307" customFormat="1" x14ac:dyDescent="0.25">
      <c r="C1289" s="2"/>
      <c r="D1289" s="2"/>
      <c r="E1289" s="2"/>
      <c r="F1289" s="2"/>
      <c r="G1289" s="2"/>
      <c r="H1289" s="2"/>
      <c r="I1289" s="2"/>
      <c r="J1289" s="2"/>
      <c r="K1289" s="2"/>
      <c r="L1289" s="2"/>
      <c r="M1289" s="2"/>
      <c r="N1289" s="2"/>
      <c r="O1289" s="2"/>
    </row>
    <row r="1290" spans="3:15" s="307" customFormat="1" x14ac:dyDescent="0.25">
      <c r="C1290" s="2"/>
      <c r="D1290" s="2"/>
      <c r="E1290" s="2"/>
      <c r="F1290" s="2"/>
      <c r="G1290" s="2"/>
      <c r="H1290" s="2"/>
      <c r="I1290" s="2"/>
      <c r="J1290" s="2"/>
      <c r="K1290" s="2"/>
      <c r="L1290" s="2"/>
      <c r="M1290" s="2"/>
      <c r="N1290" s="2"/>
      <c r="O1290" s="2"/>
    </row>
    <row r="1291" spans="3:15" s="307" customFormat="1" x14ac:dyDescent="0.25">
      <c r="C1291" s="2"/>
      <c r="D1291" s="2"/>
      <c r="E1291" s="2"/>
      <c r="F1291" s="2"/>
      <c r="G1291" s="2"/>
      <c r="H1291" s="2"/>
      <c r="I1291" s="2"/>
      <c r="J1291" s="2"/>
      <c r="K1291" s="2"/>
      <c r="L1291" s="2"/>
      <c r="M1291" s="2"/>
      <c r="N1291" s="2"/>
      <c r="O1291" s="2"/>
    </row>
    <row r="1292" spans="3:15" s="307" customFormat="1" x14ac:dyDescent="0.25">
      <c r="C1292" s="2"/>
      <c r="D1292" s="2"/>
      <c r="E1292" s="2"/>
      <c r="F1292" s="2"/>
      <c r="G1292" s="2"/>
      <c r="H1292" s="2"/>
      <c r="I1292" s="2"/>
      <c r="J1292" s="2"/>
      <c r="K1292" s="2"/>
      <c r="L1292" s="2"/>
      <c r="M1292" s="2"/>
      <c r="N1292" s="2"/>
      <c r="O1292" s="2"/>
    </row>
    <row r="1293" spans="3:15" s="307" customFormat="1" x14ac:dyDescent="0.25">
      <c r="C1293" s="2"/>
      <c r="D1293" s="2"/>
      <c r="E1293" s="2"/>
      <c r="F1293" s="2"/>
      <c r="G1293" s="2"/>
      <c r="H1293" s="2"/>
      <c r="I1293" s="2"/>
      <c r="J1293" s="2"/>
      <c r="K1293" s="2"/>
      <c r="L1293" s="2"/>
      <c r="M1293" s="2"/>
      <c r="N1293" s="2"/>
      <c r="O1293" s="2"/>
    </row>
    <row r="1294" spans="3:15" s="307" customFormat="1" x14ac:dyDescent="0.25">
      <c r="C1294" s="2"/>
      <c r="D1294" s="2"/>
      <c r="E1294" s="2"/>
      <c r="F1294" s="2"/>
      <c r="G1294" s="2"/>
      <c r="H1294" s="2"/>
      <c r="I1294" s="2"/>
      <c r="J1294" s="2"/>
      <c r="K1294" s="2"/>
      <c r="L1294" s="2"/>
      <c r="M1294" s="2"/>
      <c r="N1294" s="2"/>
      <c r="O1294" s="2"/>
    </row>
    <row r="1295" spans="3:15" s="307" customFormat="1" x14ac:dyDescent="0.25">
      <c r="C1295" s="2"/>
      <c r="D1295" s="2"/>
      <c r="E1295" s="2"/>
      <c r="F1295" s="2"/>
      <c r="G1295" s="2"/>
      <c r="H1295" s="2"/>
      <c r="I1295" s="2"/>
      <c r="J1295" s="2"/>
      <c r="K1295" s="2"/>
      <c r="L1295" s="2"/>
      <c r="M1295" s="2"/>
      <c r="N1295" s="2"/>
      <c r="O1295" s="2"/>
    </row>
    <row r="1296" spans="3:15" s="307" customFormat="1" x14ac:dyDescent="0.25">
      <c r="C1296" s="2"/>
      <c r="D1296" s="2"/>
      <c r="E1296" s="2"/>
      <c r="F1296" s="2"/>
      <c r="G1296" s="2"/>
      <c r="H1296" s="2"/>
      <c r="I1296" s="2"/>
      <c r="J1296" s="2"/>
      <c r="K1296" s="2"/>
      <c r="L1296" s="2"/>
      <c r="M1296" s="2"/>
      <c r="N1296" s="2"/>
      <c r="O1296" s="2"/>
    </row>
    <row r="1297" spans="3:15" s="307" customFormat="1" x14ac:dyDescent="0.25">
      <c r="C1297" s="2"/>
      <c r="D1297" s="2"/>
      <c r="E1297" s="2"/>
      <c r="F1297" s="2"/>
      <c r="G1297" s="2"/>
      <c r="H1297" s="2"/>
      <c r="I1297" s="2"/>
      <c r="J1297" s="2"/>
      <c r="K1297" s="2"/>
      <c r="L1297" s="2"/>
      <c r="M1297" s="2"/>
      <c r="N1297" s="2"/>
      <c r="O1297" s="2"/>
    </row>
    <row r="1298" spans="3:15" s="307" customFormat="1" x14ac:dyDescent="0.25">
      <c r="C1298" s="2"/>
      <c r="D1298" s="2"/>
      <c r="E1298" s="2"/>
      <c r="F1298" s="2"/>
      <c r="G1298" s="2"/>
      <c r="H1298" s="2"/>
      <c r="I1298" s="2"/>
      <c r="J1298" s="2"/>
      <c r="K1298" s="2"/>
      <c r="L1298" s="2"/>
      <c r="M1298" s="2"/>
      <c r="N1298" s="2"/>
      <c r="O1298" s="2"/>
    </row>
    <row r="1299" spans="3:15" s="307" customFormat="1" x14ac:dyDescent="0.25">
      <c r="C1299" s="2"/>
      <c r="D1299" s="2"/>
      <c r="E1299" s="2"/>
      <c r="F1299" s="2"/>
      <c r="G1299" s="2"/>
      <c r="H1299" s="2"/>
      <c r="I1299" s="2"/>
      <c r="J1299" s="2"/>
      <c r="K1299" s="2"/>
      <c r="L1299" s="2"/>
      <c r="M1299" s="2"/>
      <c r="N1299" s="2"/>
      <c r="O1299" s="2"/>
    </row>
    <row r="1300" spans="3:15" s="307" customFormat="1" x14ac:dyDescent="0.25">
      <c r="C1300" s="2"/>
      <c r="D1300" s="2"/>
      <c r="E1300" s="2"/>
      <c r="F1300" s="2"/>
      <c r="G1300" s="2"/>
      <c r="H1300" s="2"/>
      <c r="I1300" s="2"/>
      <c r="J1300" s="2"/>
      <c r="K1300" s="2"/>
      <c r="L1300" s="2"/>
      <c r="M1300" s="2"/>
      <c r="N1300" s="2"/>
      <c r="O1300" s="2"/>
    </row>
    <row r="1301" spans="3:15" s="307" customFormat="1" x14ac:dyDescent="0.25">
      <c r="C1301" s="2"/>
      <c r="D1301" s="2"/>
      <c r="E1301" s="2"/>
      <c r="F1301" s="2"/>
      <c r="G1301" s="2"/>
      <c r="H1301" s="2"/>
      <c r="I1301" s="2"/>
      <c r="J1301" s="2"/>
      <c r="K1301" s="2"/>
      <c r="L1301" s="2"/>
      <c r="M1301" s="2"/>
      <c r="N1301" s="2"/>
      <c r="O1301" s="2"/>
    </row>
    <row r="1302" spans="3:15" s="307" customFormat="1" x14ac:dyDescent="0.25">
      <c r="C1302" s="2"/>
      <c r="D1302" s="2"/>
      <c r="E1302" s="2"/>
      <c r="F1302" s="2"/>
      <c r="G1302" s="2"/>
      <c r="H1302" s="2"/>
      <c r="I1302" s="2"/>
      <c r="J1302" s="2"/>
      <c r="K1302" s="2"/>
      <c r="L1302" s="2"/>
      <c r="M1302" s="2"/>
      <c r="N1302" s="2"/>
      <c r="O1302" s="2"/>
    </row>
    <row r="1303" spans="3:15" s="307" customFormat="1" x14ac:dyDescent="0.25">
      <c r="C1303" s="2"/>
      <c r="D1303" s="2"/>
      <c r="E1303" s="2"/>
      <c r="F1303" s="2"/>
      <c r="G1303" s="2"/>
      <c r="H1303" s="2"/>
      <c r="I1303" s="2"/>
      <c r="J1303" s="2"/>
      <c r="K1303" s="2"/>
      <c r="L1303" s="2"/>
      <c r="M1303" s="2"/>
      <c r="N1303" s="2"/>
      <c r="O1303" s="2"/>
    </row>
    <row r="1304" spans="3:15" s="307" customFormat="1" x14ac:dyDescent="0.25">
      <c r="C1304" s="2"/>
      <c r="D1304" s="2"/>
      <c r="E1304" s="2"/>
      <c r="F1304" s="2"/>
      <c r="G1304" s="2"/>
      <c r="H1304" s="2"/>
      <c r="I1304" s="2"/>
      <c r="J1304" s="2"/>
      <c r="K1304" s="2"/>
      <c r="L1304" s="2"/>
      <c r="M1304" s="2"/>
      <c r="N1304" s="2"/>
      <c r="O1304" s="2"/>
    </row>
    <row r="1305" spans="3:15" s="307" customFormat="1" x14ac:dyDescent="0.25">
      <c r="C1305" s="2"/>
      <c r="D1305" s="2"/>
      <c r="E1305" s="2"/>
      <c r="F1305" s="2"/>
      <c r="G1305" s="2"/>
      <c r="H1305" s="2"/>
      <c r="I1305" s="2"/>
      <c r="J1305" s="2"/>
      <c r="K1305" s="2"/>
      <c r="L1305" s="2"/>
      <c r="M1305" s="2"/>
      <c r="N1305" s="2"/>
      <c r="O1305" s="2"/>
    </row>
    <row r="1306" spans="3:15" s="307" customFormat="1" x14ac:dyDescent="0.25">
      <c r="C1306" s="2"/>
      <c r="D1306" s="2"/>
      <c r="E1306" s="2"/>
      <c r="F1306" s="2"/>
      <c r="G1306" s="2"/>
      <c r="H1306" s="2"/>
      <c r="I1306" s="2"/>
      <c r="J1306" s="2"/>
      <c r="K1306" s="2"/>
      <c r="L1306" s="2"/>
      <c r="M1306" s="2"/>
      <c r="N1306" s="2"/>
      <c r="O1306" s="2"/>
    </row>
    <row r="1307" spans="3:15" s="307" customFormat="1" x14ac:dyDescent="0.25">
      <c r="C1307" s="2"/>
      <c r="D1307" s="2"/>
      <c r="E1307" s="2"/>
      <c r="F1307" s="2"/>
      <c r="G1307" s="2"/>
      <c r="H1307" s="2"/>
      <c r="I1307" s="2"/>
      <c r="J1307" s="2"/>
      <c r="K1307" s="2"/>
      <c r="L1307" s="2"/>
      <c r="M1307" s="2"/>
      <c r="N1307" s="2"/>
      <c r="O1307" s="2"/>
    </row>
    <row r="1308" spans="3:15" s="307" customFormat="1" x14ac:dyDescent="0.25">
      <c r="C1308" s="2"/>
      <c r="D1308" s="2"/>
      <c r="E1308" s="2"/>
      <c r="F1308" s="2"/>
      <c r="G1308" s="2"/>
      <c r="H1308" s="2"/>
      <c r="I1308" s="2"/>
      <c r="J1308" s="2"/>
      <c r="K1308" s="2"/>
      <c r="L1308" s="2"/>
      <c r="M1308" s="2"/>
      <c r="N1308" s="2"/>
      <c r="O1308" s="2"/>
    </row>
    <row r="1309" spans="3:15" s="307" customFormat="1" x14ac:dyDescent="0.25">
      <c r="C1309" s="2"/>
      <c r="D1309" s="2"/>
      <c r="E1309" s="2"/>
      <c r="F1309" s="2"/>
      <c r="G1309" s="2"/>
      <c r="H1309" s="2"/>
      <c r="I1309" s="2"/>
      <c r="J1309" s="2"/>
      <c r="K1309" s="2"/>
      <c r="L1309" s="2"/>
      <c r="M1309" s="2"/>
      <c r="N1309" s="2"/>
      <c r="O1309" s="2"/>
    </row>
    <row r="1310" spans="3:15" s="307" customFormat="1" x14ac:dyDescent="0.25">
      <c r="C1310" s="2"/>
      <c r="D1310" s="2"/>
      <c r="E1310" s="2"/>
      <c r="F1310" s="2"/>
      <c r="G1310" s="2"/>
      <c r="H1310" s="2"/>
      <c r="I1310" s="2"/>
      <c r="J1310" s="2"/>
      <c r="K1310" s="2"/>
      <c r="L1310" s="2"/>
      <c r="M1310" s="2"/>
      <c r="N1310" s="2"/>
      <c r="O1310" s="2"/>
    </row>
    <row r="1311" spans="3:15" s="307" customFormat="1" x14ac:dyDescent="0.25">
      <c r="C1311" s="2"/>
      <c r="D1311" s="2"/>
      <c r="E1311" s="2"/>
      <c r="F1311" s="2"/>
      <c r="G1311" s="2"/>
      <c r="H1311" s="2"/>
      <c r="I1311" s="2"/>
      <c r="J1311" s="2"/>
      <c r="K1311" s="2"/>
      <c r="L1311" s="2"/>
      <c r="M1311" s="2"/>
      <c r="N1311" s="2"/>
      <c r="O1311" s="2"/>
    </row>
    <row r="1312" spans="3:15" s="307" customFormat="1" x14ac:dyDescent="0.25">
      <c r="C1312" s="2"/>
      <c r="D1312" s="2"/>
      <c r="E1312" s="2"/>
      <c r="F1312" s="2"/>
      <c r="G1312" s="2"/>
      <c r="H1312" s="2"/>
      <c r="I1312" s="2"/>
      <c r="J1312" s="2"/>
      <c r="K1312" s="2"/>
      <c r="L1312" s="2"/>
      <c r="M1312" s="2"/>
      <c r="N1312" s="2"/>
      <c r="O1312" s="2"/>
    </row>
    <row r="1313" spans="3:15" s="307" customFormat="1" x14ac:dyDescent="0.25">
      <c r="C1313" s="2"/>
      <c r="D1313" s="2"/>
      <c r="E1313" s="2"/>
      <c r="F1313" s="2"/>
      <c r="G1313" s="2"/>
      <c r="H1313" s="2"/>
      <c r="I1313" s="2"/>
      <c r="J1313" s="2"/>
      <c r="K1313" s="2"/>
      <c r="L1313" s="2"/>
      <c r="M1313" s="2"/>
      <c r="N1313" s="2"/>
      <c r="O1313" s="2"/>
    </row>
    <row r="1314" spans="3:15" s="307" customFormat="1" x14ac:dyDescent="0.25">
      <c r="C1314" s="2"/>
      <c r="D1314" s="2"/>
      <c r="E1314" s="2"/>
      <c r="F1314" s="2"/>
      <c r="G1314" s="2"/>
      <c r="H1314" s="2"/>
      <c r="I1314" s="2"/>
      <c r="J1314" s="2"/>
      <c r="K1314" s="2"/>
      <c r="L1314" s="2"/>
      <c r="M1314" s="2"/>
      <c r="N1314" s="2"/>
      <c r="O1314" s="2"/>
    </row>
    <row r="1315" spans="3:15" s="307" customFormat="1" x14ac:dyDescent="0.25">
      <c r="C1315" s="2"/>
      <c r="D1315" s="2"/>
      <c r="E1315" s="2"/>
      <c r="F1315" s="2"/>
      <c r="G1315" s="2"/>
      <c r="H1315" s="2"/>
      <c r="I1315" s="2"/>
      <c r="J1315" s="2"/>
      <c r="K1315" s="2"/>
      <c r="L1315" s="2"/>
      <c r="M1315" s="2"/>
      <c r="N1315" s="2"/>
      <c r="O1315" s="2"/>
    </row>
    <row r="1316" spans="3:15" s="307" customFormat="1" x14ac:dyDescent="0.25">
      <c r="C1316" s="2"/>
      <c r="D1316" s="2"/>
      <c r="E1316" s="2"/>
      <c r="F1316" s="2"/>
      <c r="G1316" s="2"/>
      <c r="H1316" s="2"/>
      <c r="I1316" s="2"/>
      <c r="J1316" s="2"/>
      <c r="K1316" s="2"/>
      <c r="L1316" s="2"/>
      <c r="M1316" s="2"/>
      <c r="N1316" s="2"/>
      <c r="O1316" s="2"/>
    </row>
    <row r="1317" spans="3:15" s="307" customFormat="1" x14ac:dyDescent="0.25">
      <c r="C1317" s="2"/>
      <c r="D1317" s="2"/>
      <c r="E1317" s="2"/>
      <c r="F1317" s="2"/>
      <c r="G1317" s="2"/>
      <c r="H1317" s="2"/>
      <c r="I1317" s="2"/>
      <c r="J1317" s="2"/>
      <c r="K1317" s="2"/>
      <c r="L1317" s="2"/>
      <c r="M1317" s="2"/>
      <c r="N1317" s="2"/>
      <c r="O1317" s="2"/>
    </row>
    <row r="1318" spans="3:15" s="307" customFormat="1" x14ac:dyDescent="0.25">
      <c r="C1318" s="2"/>
      <c r="D1318" s="2"/>
      <c r="E1318" s="2"/>
      <c r="F1318" s="2"/>
      <c r="G1318" s="2"/>
      <c r="H1318" s="2"/>
      <c r="I1318" s="2"/>
      <c r="J1318" s="2"/>
      <c r="K1318" s="2"/>
      <c r="L1318" s="2"/>
      <c r="M1318" s="2"/>
      <c r="N1318" s="2"/>
      <c r="O1318" s="2"/>
    </row>
    <row r="1319" spans="3:15" s="307" customFormat="1" x14ac:dyDescent="0.25">
      <c r="C1319" s="2"/>
      <c r="D1319" s="2"/>
      <c r="E1319" s="2"/>
      <c r="F1319" s="2"/>
      <c r="G1319" s="2"/>
      <c r="H1319" s="2"/>
      <c r="I1319" s="2"/>
      <c r="J1319" s="2"/>
      <c r="K1319" s="2"/>
      <c r="L1319" s="2"/>
      <c r="M1319" s="2"/>
      <c r="N1319" s="2"/>
      <c r="O1319" s="2"/>
    </row>
    <row r="1320" spans="3:15" s="307" customFormat="1" x14ac:dyDescent="0.25">
      <c r="C1320" s="2"/>
      <c r="D1320" s="2"/>
      <c r="E1320" s="2"/>
      <c r="F1320" s="2"/>
      <c r="G1320" s="2"/>
      <c r="H1320" s="2"/>
      <c r="I1320" s="2"/>
      <c r="J1320" s="2"/>
      <c r="K1320" s="2"/>
      <c r="L1320" s="2"/>
      <c r="M1320" s="2"/>
      <c r="N1320" s="2"/>
      <c r="O1320" s="2"/>
    </row>
    <row r="1321" spans="3:15" s="307" customFormat="1" x14ac:dyDescent="0.25">
      <c r="C1321" s="2"/>
      <c r="D1321" s="2"/>
      <c r="E1321" s="2"/>
      <c r="F1321" s="2"/>
      <c r="G1321" s="2"/>
      <c r="H1321" s="2"/>
      <c r="I1321" s="2"/>
      <c r="J1321" s="2"/>
      <c r="K1321" s="2"/>
      <c r="L1321" s="2"/>
      <c r="M1321" s="2"/>
      <c r="N1321" s="2"/>
      <c r="O1321" s="2"/>
    </row>
    <row r="1322" spans="3:15" s="307" customFormat="1" x14ac:dyDescent="0.25">
      <c r="C1322" s="2"/>
      <c r="D1322" s="2"/>
      <c r="E1322" s="2"/>
      <c r="F1322" s="2"/>
      <c r="G1322" s="2"/>
      <c r="H1322" s="2"/>
      <c r="I1322" s="2"/>
      <c r="J1322" s="2"/>
      <c r="K1322" s="2"/>
      <c r="L1322" s="2"/>
      <c r="M1322" s="2"/>
      <c r="N1322" s="2"/>
      <c r="O1322" s="2"/>
    </row>
    <row r="1323" spans="3:15" s="307" customFormat="1" x14ac:dyDescent="0.25">
      <c r="C1323" s="2"/>
      <c r="D1323" s="2"/>
      <c r="E1323" s="2"/>
      <c r="F1323" s="2"/>
      <c r="G1323" s="2"/>
      <c r="H1323" s="2"/>
      <c r="I1323" s="2"/>
      <c r="J1323" s="2"/>
      <c r="K1323" s="2"/>
      <c r="L1323" s="2"/>
      <c r="M1323" s="2"/>
      <c r="N1323" s="2"/>
      <c r="O1323" s="2"/>
    </row>
    <row r="1324" spans="3:15" s="307" customFormat="1" x14ac:dyDescent="0.25">
      <c r="C1324" s="2"/>
      <c r="D1324" s="2"/>
      <c r="E1324" s="2"/>
      <c r="F1324" s="2"/>
      <c r="G1324" s="2"/>
      <c r="H1324" s="2"/>
      <c r="I1324" s="2"/>
      <c r="J1324" s="2"/>
      <c r="K1324" s="2"/>
      <c r="L1324" s="2"/>
      <c r="M1324" s="2"/>
      <c r="N1324" s="2"/>
      <c r="O1324" s="2"/>
    </row>
    <row r="1325" spans="3:15" s="307" customFormat="1" x14ac:dyDescent="0.25">
      <c r="C1325" s="2"/>
      <c r="D1325" s="2"/>
      <c r="E1325" s="2"/>
      <c r="F1325" s="2"/>
      <c r="G1325" s="2"/>
      <c r="H1325" s="2"/>
      <c r="I1325" s="2"/>
      <c r="J1325" s="2"/>
      <c r="K1325" s="2"/>
      <c r="L1325" s="2"/>
      <c r="M1325" s="2"/>
      <c r="N1325" s="2"/>
      <c r="O1325" s="2"/>
    </row>
    <row r="1326" spans="3:15" s="307" customFormat="1" x14ac:dyDescent="0.25">
      <c r="C1326" s="2"/>
      <c r="D1326" s="2"/>
      <c r="E1326" s="2"/>
      <c r="F1326" s="2"/>
      <c r="G1326" s="2"/>
      <c r="H1326" s="2"/>
      <c r="I1326" s="2"/>
      <c r="J1326" s="2"/>
      <c r="K1326" s="2"/>
      <c r="L1326" s="2"/>
      <c r="M1326" s="2"/>
      <c r="N1326" s="2"/>
      <c r="O1326" s="2"/>
    </row>
    <row r="1327" spans="3:15" s="307" customFormat="1" x14ac:dyDescent="0.25">
      <c r="C1327" s="2"/>
      <c r="D1327" s="2"/>
      <c r="E1327" s="2"/>
      <c r="F1327" s="2"/>
      <c r="G1327" s="2"/>
      <c r="H1327" s="2"/>
      <c r="I1327" s="2"/>
      <c r="J1327" s="2"/>
      <c r="K1327" s="2"/>
      <c r="L1327" s="2"/>
      <c r="M1327" s="2"/>
      <c r="N1327" s="2"/>
      <c r="O1327" s="2"/>
    </row>
    <row r="1328" spans="3:15" s="307" customFormat="1" x14ac:dyDescent="0.25">
      <c r="C1328" s="2"/>
      <c r="D1328" s="2"/>
      <c r="E1328" s="2"/>
      <c r="F1328" s="2"/>
      <c r="G1328" s="2"/>
      <c r="H1328" s="2"/>
      <c r="I1328" s="2"/>
      <c r="J1328" s="2"/>
      <c r="K1328" s="2"/>
      <c r="L1328" s="2"/>
      <c r="M1328" s="2"/>
      <c r="N1328" s="2"/>
      <c r="O1328" s="2"/>
    </row>
    <row r="1329" spans="3:15" s="307" customFormat="1" x14ac:dyDescent="0.25">
      <c r="C1329" s="2"/>
      <c r="D1329" s="2"/>
      <c r="E1329" s="2"/>
      <c r="F1329" s="2"/>
      <c r="G1329" s="2"/>
      <c r="H1329" s="2"/>
      <c r="I1329" s="2"/>
      <c r="J1329" s="2"/>
      <c r="K1329" s="2"/>
      <c r="L1329" s="2"/>
      <c r="M1329" s="2"/>
      <c r="N1329" s="2"/>
      <c r="O1329" s="2"/>
    </row>
    <row r="1330" spans="3:15" s="307" customFormat="1" x14ac:dyDescent="0.25">
      <c r="C1330" s="2"/>
      <c r="D1330" s="2"/>
      <c r="E1330" s="2"/>
      <c r="F1330" s="2"/>
      <c r="G1330" s="2"/>
      <c r="H1330" s="2"/>
      <c r="I1330" s="2"/>
      <c r="J1330" s="2"/>
      <c r="K1330" s="2"/>
      <c r="L1330" s="2"/>
      <c r="M1330" s="2"/>
      <c r="N1330" s="2"/>
      <c r="O1330" s="2"/>
    </row>
    <row r="1331" spans="3:15" s="307" customFormat="1" x14ac:dyDescent="0.25">
      <c r="C1331" s="2"/>
      <c r="D1331" s="2"/>
      <c r="E1331" s="2"/>
      <c r="F1331" s="2"/>
      <c r="G1331" s="2"/>
      <c r="H1331" s="2"/>
      <c r="I1331" s="2"/>
      <c r="J1331" s="2"/>
      <c r="K1331" s="2"/>
      <c r="L1331" s="2"/>
      <c r="M1331" s="2"/>
      <c r="N1331" s="2"/>
      <c r="O1331" s="2"/>
    </row>
    <row r="1332" spans="3:15" s="307" customFormat="1" x14ac:dyDescent="0.25">
      <c r="C1332" s="2"/>
      <c r="D1332" s="2"/>
      <c r="E1332" s="2"/>
      <c r="F1332" s="2"/>
      <c r="G1332" s="2"/>
      <c r="H1332" s="2"/>
      <c r="I1332" s="2"/>
      <c r="J1332" s="2"/>
      <c r="K1332" s="2"/>
      <c r="L1332" s="2"/>
      <c r="M1332" s="2"/>
      <c r="N1332" s="2"/>
      <c r="O1332" s="2"/>
    </row>
    <row r="1333" spans="3:15" s="307" customFormat="1" x14ac:dyDescent="0.25">
      <c r="C1333" s="2"/>
      <c r="D1333" s="2"/>
      <c r="E1333" s="2"/>
      <c r="F1333" s="2"/>
      <c r="G1333" s="2"/>
      <c r="H1333" s="2"/>
      <c r="I1333" s="2"/>
      <c r="J1333" s="2"/>
      <c r="K1333" s="2"/>
      <c r="L1333" s="2"/>
      <c r="M1333" s="2"/>
      <c r="N1333" s="2"/>
      <c r="O1333" s="2"/>
    </row>
    <row r="1334" spans="3:15" s="307" customFormat="1" x14ac:dyDescent="0.25">
      <c r="C1334" s="2"/>
      <c r="D1334" s="2"/>
      <c r="E1334" s="2"/>
      <c r="F1334" s="2"/>
      <c r="G1334" s="2"/>
      <c r="H1334" s="2"/>
      <c r="I1334" s="2"/>
      <c r="J1334" s="2"/>
      <c r="K1334" s="2"/>
      <c r="L1334" s="2"/>
      <c r="M1334" s="2"/>
      <c r="N1334" s="2"/>
      <c r="O1334" s="2"/>
    </row>
    <row r="1335" spans="3:15" s="307" customFormat="1" x14ac:dyDescent="0.25">
      <c r="C1335" s="2"/>
      <c r="D1335" s="2"/>
      <c r="E1335" s="2"/>
      <c r="F1335" s="2"/>
      <c r="G1335" s="2"/>
      <c r="H1335" s="2"/>
      <c r="I1335" s="2"/>
      <c r="J1335" s="2"/>
      <c r="K1335" s="2"/>
      <c r="L1335" s="2"/>
      <c r="M1335" s="2"/>
      <c r="N1335" s="2"/>
      <c r="O1335" s="2"/>
    </row>
    <row r="1336" spans="3:15" s="307" customFormat="1" x14ac:dyDescent="0.25">
      <c r="C1336" s="2"/>
      <c r="D1336" s="2"/>
      <c r="E1336" s="2"/>
      <c r="F1336" s="2"/>
      <c r="G1336" s="2"/>
      <c r="H1336" s="2"/>
      <c r="I1336" s="2"/>
      <c r="J1336" s="2"/>
      <c r="K1336" s="2"/>
      <c r="L1336" s="2"/>
      <c r="M1336" s="2"/>
      <c r="N1336" s="2"/>
      <c r="O1336" s="2"/>
    </row>
    <row r="1337" spans="3:15" s="307" customFormat="1" x14ac:dyDescent="0.25">
      <c r="C1337" s="2"/>
      <c r="D1337" s="2"/>
      <c r="E1337" s="2"/>
      <c r="F1337" s="2"/>
      <c r="G1337" s="2"/>
      <c r="H1337" s="2"/>
      <c r="I1337" s="2"/>
      <c r="J1337" s="2"/>
      <c r="K1337" s="2"/>
      <c r="L1337" s="2"/>
      <c r="M1337" s="2"/>
      <c r="N1337" s="2"/>
      <c r="O1337" s="2"/>
    </row>
    <row r="1338" spans="3:15" s="307" customFormat="1" x14ac:dyDescent="0.25">
      <c r="C1338" s="2"/>
      <c r="D1338" s="2"/>
      <c r="E1338" s="2"/>
      <c r="F1338" s="2"/>
      <c r="G1338" s="2"/>
      <c r="H1338" s="2"/>
      <c r="I1338" s="2"/>
      <c r="J1338" s="2"/>
      <c r="K1338" s="2"/>
      <c r="L1338" s="2"/>
      <c r="M1338" s="2"/>
      <c r="N1338" s="2"/>
      <c r="O1338" s="2"/>
    </row>
    <row r="1339" spans="3:15" s="307" customFormat="1" x14ac:dyDescent="0.25">
      <c r="C1339" s="2"/>
      <c r="D1339" s="2"/>
      <c r="E1339" s="2"/>
      <c r="F1339" s="2"/>
      <c r="G1339" s="2"/>
      <c r="H1339" s="2"/>
      <c r="I1339" s="2"/>
      <c r="J1339" s="2"/>
      <c r="K1339" s="2"/>
      <c r="L1339" s="2"/>
      <c r="M1339" s="2"/>
      <c r="N1339" s="2"/>
      <c r="O1339" s="2"/>
    </row>
    <row r="1340" spans="3:15" s="307" customFormat="1" x14ac:dyDescent="0.25">
      <c r="C1340" s="2"/>
      <c r="D1340" s="2"/>
      <c r="E1340" s="2"/>
      <c r="F1340" s="2"/>
      <c r="G1340" s="2"/>
      <c r="H1340" s="2"/>
      <c r="I1340" s="2"/>
      <c r="J1340" s="2"/>
      <c r="K1340" s="2"/>
      <c r="L1340" s="2"/>
      <c r="M1340" s="2"/>
      <c r="N1340" s="2"/>
      <c r="O1340" s="2"/>
    </row>
    <row r="1341" spans="3:15" s="307" customFormat="1" x14ac:dyDescent="0.25">
      <c r="C1341" s="2"/>
      <c r="D1341" s="2"/>
      <c r="E1341" s="2"/>
      <c r="F1341" s="2"/>
      <c r="G1341" s="2"/>
      <c r="H1341" s="2"/>
      <c r="I1341" s="2"/>
      <c r="J1341" s="2"/>
      <c r="K1341" s="2"/>
      <c r="L1341" s="2"/>
      <c r="M1341" s="2"/>
      <c r="N1341" s="2"/>
      <c r="O1341" s="2"/>
    </row>
    <row r="1342" spans="3:15" s="307" customFormat="1" x14ac:dyDescent="0.25">
      <c r="C1342" s="2"/>
      <c r="D1342" s="2"/>
      <c r="E1342" s="2"/>
      <c r="F1342" s="2"/>
      <c r="G1342" s="2"/>
      <c r="H1342" s="2"/>
      <c r="I1342" s="2"/>
      <c r="J1342" s="2"/>
      <c r="K1342" s="2"/>
      <c r="L1342" s="2"/>
      <c r="M1342" s="2"/>
      <c r="N1342" s="2"/>
      <c r="O1342" s="2"/>
    </row>
    <row r="1343" spans="3:15" s="307" customFormat="1" x14ac:dyDescent="0.25">
      <c r="C1343" s="2"/>
      <c r="D1343" s="2"/>
      <c r="E1343" s="2"/>
      <c r="F1343" s="2"/>
      <c r="G1343" s="2"/>
      <c r="H1343" s="2"/>
      <c r="I1343" s="2"/>
      <c r="J1343" s="2"/>
      <c r="K1343" s="2"/>
      <c r="L1343" s="2"/>
      <c r="M1343" s="2"/>
      <c r="N1343" s="2"/>
      <c r="O1343" s="2"/>
    </row>
    <row r="1344" spans="3:15" s="307" customFormat="1" x14ac:dyDescent="0.25">
      <c r="C1344" s="2"/>
      <c r="D1344" s="2"/>
      <c r="E1344" s="2"/>
      <c r="F1344" s="2"/>
      <c r="G1344" s="2"/>
      <c r="H1344" s="2"/>
      <c r="I1344" s="2"/>
      <c r="J1344" s="2"/>
      <c r="K1344" s="2"/>
      <c r="L1344" s="2"/>
      <c r="M1344" s="2"/>
      <c r="N1344" s="2"/>
      <c r="O1344" s="2"/>
    </row>
    <row r="1345" spans="3:15" s="307" customFormat="1" x14ac:dyDescent="0.25">
      <c r="C1345" s="2"/>
      <c r="D1345" s="2"/>
      <c r="E1345" s="2"/>
      <c r="F1345" s="2"/>
      <c r="G1345" s="2"/>
      <c r="H1345" s="2"/>
      <c r="I1345" s="2"/>
      <c r="J1345" s="2"/>
      <c r="K1345" s="2"/>
      <c r="L1345" s="2"/>
      <c r="M1345" s="2"/>
      <c r="N1345" s="2"/>
      <c r="O1345" s="2"/>
    </row>
    <row r="1346" spans="3:15" s="307" customFormat="1" x14ac:dyDescent="0.25">
      <c r="C1346" s="2"/>
      <c r="D1346" s="2"/>
      <c r="E1346" s="2"/>
      <c r="F1346" s="2"/>
      <c r="G1346" s="2"/>
      <c r="H1346" s="2"/>
      <c r="I1346" s="2"/>
      <c r="J1346" s="2"/>
      <c r="K1346" s="2"/>
      <c r="L1346" s="2"/>
      <c r="M1346" s="2"/>
      <c r="N1346" s="2"/>
      <c r="O1346" s="2"/>
    </row>
    <row r="1347" spans="3:15" s="307" customFormat="1" x14ac:dyDescent="0.25">
      <c r="C1347" s="2"/>
      <c r="D1347" s="2"/>
      <c r="E1347" s="2"/>
      <c r="F1347" s="2"/>
      <c r="G1347" s="2"/>
      <c r="H1347" s="2"/>
      <c r="I1347" s="2"/>
      <c r="J1347" s="2"/>
      <c r="K1347" s="2"/>
      <c r="L1347" s="2"/>
      <c r="M1347" s="2"/>
      <c r="N1347" s="2"/>
      <c r="O1347" s="2"/>
    </row>
    <row r="1348" spans="3:15" s="307" customFormat="1" x14ac:dyDescent="0.25">
      <c r="C1348" s="2"/>
      <c r="D1348" s="2"/>
      <c r="E1348" s="2"/>
      <c r="F1348" s="2"/>
      <c r="G1348" s="2"/>
      <c r="H1348" s="2"/>
      <c r="I1348" s="2"/>
      <c r="J1348" s="2"/>
      <c r="K1348" s="2"/>
      <c r="L1348" s="2"/>
      <c r="M1348" s="2"/>
      <c r="N1348" s="2"/>
      <c r="O1348" s="2"/>
    </row>
    <row r="1349" spans="3:15" s="307" customFormat="1" x14ac:dyDescent="0.25">
      <c r="C1349" s="2"/>
      <c r="D1349" s="2"/>
      <c r="E1349" s="2"/>
      <c r="F1349" s="2"/>
      <c r="G1349" s="2"/>
      <c r="H1349" s="2"/>
      <c r="I1349" s="2"/>
      <c r="J1349" s="2"/>
      <c r="K1349" s="2"/>
      <c r="L1349" s="2"/>
      <c r="M1349" s="2"/>
      <c r="N1349" s="2"/>
      <c r="O1349" s="2"/>
    </row>
    <row r="1350" spans="3:15" s="307" customFormat="1" x14ac:dyDescent="0.25">
      <c r="C1350" s="2"/>
      <c r="D1350" s="2"/>
      <c r="E1350" s="2"/>
      <c r="F1350" s="2"/>
      <c r="G1350" s="2"/>
      <c r="H1350" s="2"/>
      <c r="I1350" s="2"/>
      <c r="J1350" s="2"/>
      <c r="K1350" s="2"/>
      <c r="L1350" s="2"/>
      <c r="M1350" s="2"/>
      <c r="N1350" s="2"/>
      <c r="O1350" s="2"/>
    </row>
    <row r="1351" spans="3:15" s="307" customFormat="1" x14ac:dyDescent="0.25">
      <c r="C1351" s="2"/>
      <c r="D1351" s="2"/>
      <c r="E1351" s="2"/>
      <c r="F1351" s="2"/>
      <c r="G1351" s="2"/>
      <c r="H1351" s="2"/>
      <c r="I1351" s="2"/>
      <c r="J1351" s="2"/>
      <c r="K1351" s="2"/>
      <c r="L1351" s="2"/>
      <c r="M1351" s="2"/>
      <c r="N1351" s="2"/>
      <c r="O1351" s="2"/>
    </row>
    <row r="1352" spans="3:15" s="307" customFormat="1" x14ac:dyDescent="0.25">
      <c r="C1352" s="2"/>
      <c r="D1352" s="2"/>
      <c r="E1352" s="2"/>
      <c r="F1352" s="2"/>
      <c r="G1352" s="2"/>
      <c r="H1352" s="2"/>
      <c r="I1352" s="2"/>
      <c r="J1352" s="2"/>
      <c r="K1352" s="2"/>
      <c r="L1352" s="2"/>
      <c r="M1352" s="2"/>
      <c r="N1352" s="2"/>
      <c r="O1352" s="2"/>
    </row>
    <row r="1353" spans="3:15" s="307" customFormat="1" x14ac:dyDescent="0.25">
      <c r="C1353" s="2"/>
      <c r="D1353" s="2"/>
      <c r="E1353" s="2"/>
      <c r="F1353" s="2"/>
      <c r="G1353" s="2"/>
      <c r="H1353" s="2"/>
      <c r="I1353" s="2"/>
      <c r="J1353" s="2"/>
      <c r="K1353" s="2"/>
      <c r="L1353" s="2"/>
      <c r="M1353" s="2"/>
      <c r="N1353" s="2"/>
      <c r="O1353" s="2"/>
    </row>
    <row r="1354" spans="3:15" s="307" customFormat="1" x14ac:dyDescent="0.25">
      <c r="C1354" s="2"/>
      <c r="D1354" s="2"/>
      <c r="E1354" s="2"/>
      <c r="F1354" s="2"/>
      <c r="G1354" s="2"/>
      <c r="H1354" s="2"/>
      <c r="I1354" s="2"/>
      <c r="J1354" s="2"/>
      <c r="K1354" s="2"/>
      <c r="L1354" s="2"/>
      <c r="M1354" s="2"/>
      <c r="N1354" s="2"/>
      <c r="O1354" s="2"/>
    </row>
    <row r="1355" spans="3:15" s="307" customFormat="1" x14ac:dyDescent="0.25">
      <c r="C1355" s="2"/>
      <c r="D1355" s="2"/>
      <c r="E1355" s="2"/>
      <c r="F1355" s="2"/>
      <c r="G1355" s="2"/>
      <c r="H1355" s="2"/>
      <c r="I1355" s="2"/>
      <c r="J1355" s="2"/>
      <c r="K1355" s="2"/>
      <c r="L1355" s="2"/>
      <c r="M1355" s="2"/>
      <c r="N1355" s="2"/>
      <c r="O1355" s="2"/>
    </row>
    <row r="1356" spans="3:15" s="307" customFormat="1" x14ac:dyDescent="0.25">
      <c r="C1356" s="2"/>
      <c r="D1356" s="2"/>
      <c r="E1356" s="2"/>
      <c r="F1356" s="2"/>
      <c r="G1356" s="2"/>
      <c r="H1356" s="2"/>
      <c r="I1356" s="2"/>
      <c r="J1356" s="2"/>
      <c r="K1356" s="2"/>
      <c r="L1356" s="2"/>
      <c r="M1356" s="2"/>
      <c r="N1356" s="2"/>
      <c r="O1356" s="2"/>
    </row>
    <row r="1357" spans="3:15" s="307" customFormat="1" x14ac:dyDescent="0.25">
      <c r="C1357" s="2"/>
      <c r="D1357" s="2"/>
      <c r="E1357" s="2"/>
      <c r="F1357" s="2"/>
      <c r="G1357" s="2"/>
      <c r="H1357" s="2"/>
      <c r="I1357" s="2"/>
      <c r="J1357" s="2"/>
      <c r="K1357" s="2"/>
      <c r="L1357" s="2"/>
      <c r="M1357" s="2"/>
      <c r="N1357" s="2"/>
      <c r="O1357" s="2"/>
    </row>
    <row r="1358" spans="3:15" s="307" customFormat="1" x14ac:dyDescent="0.25">
      <c r="C1358" s="2"/>
      <c r="D1358" s="2"/>
      <c r="E1358" s="2"/>
      <c r="F1358" s="2"/>
      <c r="G1358" s="2"/>
      <c r="H1358" s="2"/>
      <c r="I1358" s="2"/>
      <c r="J1358" s="2"/>
      <c r="K1358" s="2"/>
      <c r="L1358" s="2"/>
      <c r="M1358" s="2"/>
      <c r="N1358" s="2"/>
      <c r="O1358" s="2"/>
    </row>
    <row r="1359" spans="3:15" s="307" customFormat="1" x14ac:dyDescent="0.25">
      <c r="C1359" s="2"/>
      <c r="D1359" s="2"/>
      <c r="E1359" s="2"/>
      <c r="F1359" s="2"/>
      <c r="G1359" s="2"/>
      <c r="H1359" s="2"/>
      <c r="I1359" s="2"/>
      <c r="J1359" s="2"/>
      <c r="K1359" s="2"/>
      <c r="L1359" s="2"/>
      <c r="M1359" s="2"/>
      <c r="N1359" s="2"/>
      <c r="O1359" s="2"/>
    </row>
    <row r="1360" spans="3:15" s="307" customFormat="1" x14ac:dyDescent="0.25">
      <c r="C1360" s="2"/>
      <c r="D1360" s="2"/>
      <c r="E1360" s="2"/>
      <c r="F1360" s="2"/>
      <c r="G1360" s="2"/>
      <c r="H1360" s="2"/>
      <c r="I1360" s="2"/>
      <c r="J1360" s="2"/>
      <c r="K1360" s="2"/>
      <c r="L1360" s="2"/>
      <c r="M1360" s="2"/>
      <c r="N1360" s="2"/>
      <c r="O1360" s="2"/>
    </row>
    <row r="1361" spans="3:15" s="307" customFormat="1" x14ac:dyDescent="0.25">
      <c r="C1361" s="2"/>
      <c r="D1361" s="2"/>
      <c r="E1361" s="2"/>
      <c r="F1361" s="2"/>
      <c r="G1361" s="2"/>
      <c r="H1361" s="2"/>
      <c r="I1361" s="2"/>
      <c r="J1361" s="2"/>
      <c r="K1361" s="2"/>
      <c r="L1361" s="2"/>
      <c r="M1361" s="2"/>
      <c r="N1361" s="2"/>
      <c r="O1361" s="2"/>
    </row>
    <row r="1362" spans="3:15" s="307" customFormat="1" x14ac:dyDescent="0.25">
      <c r="C1362" s="2"/>
      <c r="D1362" s="2"/>
      <c r="E1362" s="2"/>
      <c r="F1362" s="2"/>
      <c r="G1362" s="2"/>
      <c r="H1362" s="2"/>
      <c r="I1362" s="2"/>
      <c r="J1362" s="2"/>
      <c r="K1362" s="2"/>
      <c r="L1362" s="2"/>
      <c r="M1362" s="2"/>
      <c r="N1362" s="2"/>
      <c r="O1362" s="2"/>
    </row>
    <row r="1363" spans="3:15" s="307" customFormat="1" x14ac:dyDescent="0.25">
      <c r="C1363" s="2"/>
      <c r="D1363" s="2"/>
      <c r="E1363" s="2"/>
      <c r="F1363" s="2"/>
      <c r="G1363" s="2"/>
      <c r="H1363" s="2"/>
      <c r="I1363" s="2"/>
      <c r="J1363" s="2"/>
      <c r="K1363" s="2"/>
      <c r="L1363" s="2"/>
      <c r="M1363" s="2"/>
      <c r="N1363" s="2"/>
      <c r="O1363" s="2"/>
    </row>
    <row r="1364" spans="3:15" s="307" customFormat="1" x14ac:dyDescent="0.25">
      <c r="C1364" s="2"/>
      <c r="D1364" s="2"/>
      <c r="E1364" s="2"/>
      <c r="F1364" s="2"/>
      <c r="G1364" s="2"/>
      <c r="H1364" s="2"/>
      <c r="I1364" s="2"/>
      <c r="J1364" s="2"/>
      <c r="K1364" s="2"/>
      <c r="L1364" s="2"/>
      <c r="M1364" s="2"/>
      <c r="N1364" s="2"/>
      <c r="O1364" s="2"/>
    </row>
    <row r="1365" spans="3:15" s="307" customFormat="1" x14ac:dyDescent="0.25">
      <c r="C1365" s="2"/>
      <c r="D1365" s="2"/>
      <c r="E1365" s="2"/>
      <c r="F1365" s="2"/>
      <c r="G1365" s="2"/>
      <c r="H1365" s="2"/>
      <c r="I1365" s="2"/>
      <c r="J1365" s="2"/>
      <c r="K1365" s="2"/>
      <c r="L1365" s="2"/>
      <c r="M1365" s="2"/>
      <c r="N1365" s="2"/>
      <c r="O1365" s="2"/>
    </row>
    <row r="1366" spans="3:15" s="307" customFormat="1" x14ac:dyDescent="0.25">
      <c r="C1366" s="2"/>
      <c r="D1366" s="2"/>
      <c r="E1366" s="2"/>
      <c r="F1366" s="2"/>
      <c r="G1366" s="2"/>
      <c r="H1366" s="2"/>
      <c r="I1366" s="2"/>
      <c r="J1366" s="2"/>
      <c r="K1366" s="2"/>
      <c r="L1366" s="2"/>
      <c r="M1366" s="2"/>
      <c r="N1366" s="2"/>
      <c r="O1366" s="2"/>
    </row>
    <row r="1367" spans="3:15" s="307" customFormat="1" x14ac:dyDescent="0.25">
      <c r="C1367" s="2"/>
      <c r="D1367" s="2"/>
      <c r="E1367" s="2"/>
      <c r="F1367" s="2"/>
      <c r="G1367" s="2"/>
      <c r="H1367" s="2"/>
      <c r="I1367" s="2"/>
      <c r="J1367" s="2"/>
      <c r="K1367" s="2"/>
      <c r="L1367" s="2"/>
      <c r="M1367" s="2"/>
      <c r="N1367" s="2"/>
      <c r="O1367" s="2"/>
    </row>
    <row r="1368" spans="3:15" s="307" customFormat="1" x14ac:dyDescent="0.25">
      <c r="C1368" s="2"/>
      <c r="D1368" s="2"/>
      <c r="E1368" s="2"/>
      <c r="F1368" s="2"/>
      <c r="G1368" s="2"/>
      <c r="H1368" s="2"/>
      <c r="I1368" s="2"/>
      <c r="J1368" s="2"/>
      <c r="K1368" s="2"/>
      <c r="L1368" s="2"/>
      <c r="M1368" s="2"/>
      <c r="N1368" s="2"/>
      <c r="O1368" s="2"/>
    </row>
    <row r="1369" spans="3:15" s="307" customFormat="1" x14ac:dyDescent="0.25">
      <c r="C1369" s="2"/>
      <c r="D1369" s="2"/>
      <c r="E1369" s="2"/>
      <c r="F1369" s="2"/>
      <c r="G1369" s="2"/>
      <c r="H1369" s="2"/>
      <c r="I1369" s="2"/>
      <c r="J1369" s="2"/>
      <c r="K1369" s="2"/>
      <c r="L1369" s="2"/>
      <c r="M1369" s="2"/>
      <c r="N1369" s="2"/>
      <c r="O1369" s="2"/>
    </row>
    <row r="1370" spans="3:15" s="307" customFormat="1" x14ac:dyDescent="0.25">
      <c r="C1370" s="2"/>
      <c r="D1370" s="2"/>
      <c r="E1370" s="2"/>
      <c r="F1370" s="2"/>
      <c r="G1370" s="2"/>
      <c r="H1370" s="2"/>
      <c r="I1370" s="2"/>
      <c r="J1370" s="2"/>
      <c r="K1370" s="2"/>
      <c r="L1370" s="2"/>
      <c r="M1370" s="2"/>
      <c r="N1370" s="2"/>
      <c r="O1370" s="2"/>
    </row>
    <row r="1371" spans="3:15" s="307" customFormat="1" x14ac:dyDescent="0.25">
      <c r="C1371" s="2"/>
      <c r="D1371" s="2"/>
      <c r="E1371" s="2"/>
      <c r="F1371" s="2"/>
      <c r="G1371" s="2"/>
      <c r="H1371" s="2"/>
      <c r="I1371" s="2"/>
      <c r="J1371" s="2"/>
      <c r="K1371" s="2"/>
      <c r="L1371" s="2"/>
      <c r="M1371" s="2"/>
      <c r="N1371" s="2"/>
      <c r="O1371" s="2"/>
    </row>
    <row r="1372" spans="3:15" s="307" customFormat="1" x14ac:dyDescent="0.25">
      <c r="C1372" s="2"/>
      <c r="D1372" s="2"/>
      <c r="E1372" s="2"/>
      <c r="F1372" s="2"/>
      <c r="G1372" s="2"/>
      <c r="H1372" s="2"/>
      <c r="I1372" s="2"/>
      <c r="J1372" s="2"/>
      <c r="K1372" s="2"/>
      <c r="L1372" s="2"/>
      <c r="M1372" s="2"/>
      <c r="N1372" s="2"/>
      <c r="O1372" s="2"/>
    </row>
    <row r="1373" spans="3:15" s="307" customFormat="1" x14ac:dyDescent="0.25">
      <c r="C1373" s="2"/>
      <c r="D1373" s="2"/>
      <c r="E1373" s="2"/>
      <c r="F1373" s="2"/>
      <c r="G1373" s="2"/>
      <c r="H1373" s="2"/>
      <c r="I1373" s="2"/>
      <c r="J1373" s="2"/>
      <c r="K1373" s="2"/>
      <c r="L1373" s="2"/>
      <c r="M1373" s="2"/>
      <c r="N1373" s="2"/>
      <c r="O1373" s="2"/>
    </row>
    <row r="1374" spans="3:15" s="307" customFormat="1" x14ac:dyDescent="0.25">
      <c r="C1374" s="2"/>
      <c r="D1374" s="2"/>
      <c r="E1374" s="2"/>
      <c r="F1374" s="2"/>
      <c r="G1374" s="2"/>
      <c r="H1374" s="2"/>
      <c r="I1374" s="2"/>
      <c r="J1374" s="2"/>
      <c r="K1374" s="2"/>
      <c r="L1374" s="2"/>
      <c r="M1374" s="2"/>
      <c r="N1374" s="2"/>
      <c r="O1374" s="2"/>
    </row>
    <row r="1375" spans="3:15" s="307" customFormat="1" x14ac:dyDescent="0.25">
      <c r="C1375" s="2"/>
      <c r="D1375" s="2"/>
      <c r="E1375" s="2"/>
      <c r="F1375" s="2"/>
      <c r="G1375" s="2"/>
      <c r="H1375" s="2"/>
      <c r="I1375" s="2"/>
      <c r="J1375" s="2"/>
      <c r="K1375" s="2"/>
      <c r="L1375" s="2"/>
      <c r="M1375" s="2"/>
      <c r="N1375" s="2"/>
      <c r="O1375" s="2"/>
    </row>
    <row r="1376" spans="3:15" s="307" customFormat="1" x14ac:dyDescent="0.25">
      <c r="C1376" s="2"/>
      <c r="D1376" s="2"/>
      <c r="E1376" s="2"/>
      <c r="F1376" s="2"/>
      <c r="G1376" s="2"/>
      <c r="H1376" s="2"/>
      <c r="I1376" s="2"/>
      <c r="J1376" s="2"/>
      <c r="K1376" s="2"/>
      <c r="L1376" s="2"/>
      <c r="M1376" s="2"/>
      <c r="N1376" s="2"/>
      <c r="O1376" s="2"/>
    </row>
    <row r="1377" spans="3:15" s="307" customFormat="1" x14ac:dyDescent="0.25">
      <c r="C1377" s="2"/>
      <c r="D1377" s="2"/>
      <c r="E1377" s="2"/>
      <c r="F1377" s="2"/>
      <c r="G1377" s="2"/>
      <c r="H1377" s="2"/>
      <c r="I1377" s="2"/>
      <c r="J1377" s="2"/>
      <c r="K1377" s="2"/>
      <c r="L1377" s="2"/>
      <c r="M1377" s="2"/>
      <c r="N1377" s="2"/>
      <c r="O1377" s="2"/>
    </row>
    <row r="1378" spans="3:15" s="307" customFormat="1" x14ac:dyDescent="0.25">
      <c r="C1378" s="2"/>
      <c r="D1378" s="2"/>
      <c r="E1378" s="2"/>
      <c r="F1378" s="2"/>
      <c r="G1378" s="2"/>
      <c r="H1378" s="2"/>
      <c r="I1378" s="2"/>
      <c r="J1378" s="2"/>
      <c r="K1378" s="2"/>
      <c r="L1378" s="2"/>
      <c r="M1378" s="2"/>
      <c r="N1378" s="2"/>
      <c r="O1378" s="2"/>
    </row>
    <row r="1379" spans="3:15" s="307" customFormat="1" x14ac:dyDescent="0.25">
      <c r="C1379" s="2"/>
      <c r="D1379" s="2"/>
      <c r="E1379" s="2"/>
      <c r="F1379" s="2"/>
      <c r="G1379" s="2"/>
      <c r="H1379" s="2"/>
      <c r="I1379" s="2"/>
      <c r="J1379" s="2"/>
      <c r="K1379" s="2"/>
      <c r="L1379" s="2"/>
      <c r="M1379" s="2"/>
      <c r="N1379" s="2"/>
      <c r="O1379" s="2"/>
    </row>
    <row r="1380" spans="3:15" s="307" customFormat="1" x14ac:dyDescent="0.25">
      <c r="C1380" s="2"/>
      <c r="D1380" s="2"/>
      <c r="E1380" s="2"/>
      <c r="F1380" s="2"/>
      <c r="G1380" s="2"/>
      <c r="H1380" s="2"/>
      <c r="I1380" s="2"/>
      <c r="J1380" s="2"/>
      <c r="K1380" s="2"/>
      <c r="L1380" s="2"/>
      <c r="M1380" s="2"/>
      <c r="N1380" s="2"/>
      <c r="O1380" s="2"/>
    </row>
    <row r="1381" spans="3:15" s="307" customFormat="1" x14ac:dyDescent="0.25">
      <c r="C1381" s="2"/>
      <c r="D1381" s="2"/>
      <c r="E1381" s="2"/>
      <c r="F1381" s="2"/>
      <c r="G1381" s="2"/>
      <c r="H1381" s="2"/>
      <c r="I1381" s="2"/>
      <c r="J1381" s="2"/>
      <c r="K1381" s="2"/>
      <c r="L1381" s="2"/>
      <c r="M1381" s="2"/>
      <c r="N1381" s="2"/>
      <c r="O1381" s="2"/>
    </row>
    <row r="1382" spans="3:15" s="307" customFormat="1" x14ac:dyDescent="0.25">
      <c r="C1382" s="2"/>
      <c r="D1382" s="2"/>
      <c r="E1382" s="2"/>
      <c r="F1382" s="2"/>
      <c r="G1382" s="2"/>
      <c r="H1382" s="2"/>
      <c r="I1382" s="2"/>
      <c r="J1382" s="2"/>
      <c r="K1382" s="2"/>
      <c r="L1382" s="2"/>
      <c r="M1382" s="2"/>
      <c r="N1382" s="2"/>
      <c r="O1382" s="2"/>
    </row>
    <row r="1383" spans="3:15" s="307" customFormat="1" x14ac:dyDescent="0.25">
      <c r="C1383" s="2"/>
      <c r="D1383" s="2"/>
      <c r="E1383" s="2"/>
      <c r="F1383" s="2"/>
      <c r="G1383" s="2"/>
      <c r="H1383" s="2"/>
      <c r="I1383" s="2"/>
      <c r="J1383" s="2"/>
      <c r="K1383" s="2"/>
      <c r="L1383" s="2"/>
      <c r="M1383" s="2"/>
      <c r="N1383" s="2"/>
      <c r="O1383" s="2"/>
    </row>
    <row r="1384" spans="3:15" s="307" customFormat="1" x14ac:dyDescent="0.25">
      <c r="C1384" s="2"/>
      <c r="D1384" s="2"/>
      <c r="E1384" s="2"/>
      <c r="F1384" s="2"/>
      <c r="G1384" s="2"/>
      <c r="H1384" s="2"/>
      <c r="I1384" s="2"/>
      <c r="J1384" s="2"/>
      <c r="K1384" s="2"/>
      <c r="L1384" s="2"/>
      <c r="M1384" s="2"/>
      <c r="N1384" s="2"/>
      <c r="O1384" s="2"/>
    </row>
    <row r="1385" spans="3:15" s="307" customFormat="1" x14ac:dyDescent="0.25">
      <c r="C1385" s="2"/>
      <c r="D1385" s="2"/>
      <c r="E1385" s="2"/>
      <c r="F1385" s="2"/>
      <c r="G1385" s="2"/>
      <c r="H1385" s="2"/>
      <c r="I1385" s="2"/>
      <c r="J1385" s="2"/>
      <c r="K1385" s="2"/>
      <c r="L1385" s="2"/>
      <c r="M1385" s="2"/>
      <c r="N1385" s="2"/>
      <c r="O1385" s="2"/>
    </row>
    <row r="1386" spans="3:15" s="307" customFormat="1" x14ac:dyDescent="0.25">
      <c r="C1386" s="2"/>
      <c r="D1386" s="2"/>
      <c r="E1386" s="2"/>
      <c r="F1386" s="2"/>
      <c r="G1386" s="2"/>
      <c r="H1386" s="2"/>
      <c r="I1386" s="2"/>
      <c r="J1386" s="2"/>
      <c r="K1386" s="2"/>
      <c r="L1386" s="2"/>
      <c r="M1386" s="2"/>
      <c r="N1386" s="2"/>
      <c r="O1386" s="2"/>
    </row>
    <row r="1387" spans="3:15" s="307" customFormat="1" x14ac:dyDescent="0.25">
      <c r="C1387" s="2"/>
      <c r="D1387" s="2"/>
      <c r="E1387" s="2"/>
      <c r="F1387" s="2"/>
      <c r="G1387" s="2"/>
      <c r="H1387" s="2"/>
      <c r="I1387" s="2"/>
      <c r="J1387" s="2"/>
      <c r="K1387" s="2"/>
      <c r="L1387" s="2"/>
      <c r="M1387" s="2"/>
      <c r="N1387" s="2"/>
      <c r="O1387" s="2"/>
    </row>
    <row r="1388" spans="3:15" s="307" customFormat="1" x14ac:dyDescent="0.25">
      <c r="C1388" s="2"/>
      <c r="D1388" s="2"/>
      <c r="E1388" s="2"/>
      <c r="F1388" s="2"/>
      <c r="G1388" s="2"/>
      <c r="H1388" s="2"/>
      <c r="I1388" s="2"/>
      <c r="J1388" s="2"/>
      <c r="K1388" s="2"/>
      <c r="L1388" s="2"/>
      <c r="M1388" s="2"/>
      <c r="N1388" s="2"/>
      <c r="O1388" s="2"/>
    </row>
    <row r="1389" spans="3:15" s="307" customFormat="1" x14ac:dyDescent="0.25">
      <c r="C1389" s="2"/>
      <c r="D1389" s="2"/>
      <c r="E1389" s="2"/>
      <c r="F1389" s="2"/>
      <c r="G1389" s="2"/>
      <c r="H1389" s="2"/>
      <c r="I1389" s="2"/>
      <c r="J1389" s="2"/>
      <c r="K1389" s="2"/>
      <c r="L1389" s="2"/>
      <c r="M1389" s="2"/>
      <c r="N1389" s="2"/>
      <c r="O1389" s="2"/>
    </row>
    <row r="1390" spans="3:15" s="307" customFormat="1" x14ac:dyDescent="0.25">
      <c r="C1390" s="2"/>
      <c r="D1390" s="2"/>
      <c r="E1390" s="2"/>
      <c r="F1390" s="2"/>
      <c r="G1390" s="2"/>
      <c r="H1390" s="2"/>
      <c r="I1390" s="2"/>
      <c r="J1390" s="2"/>
      <c r="K1390" s="2"/>
      <c r="L1390" s="2"/>
      <c r="M1390" s="2"/>
      <c r="N1390" s="2"/>
      <c r="O1390" s="2"/>
    </row>
    <row r="1391" spans="3:15" s="307" customFormat="1" x14ac:dyDescent="0.25">
      <c r="C1391" s="2"/>
      <c r="D1391" s="2"/>
      <c r="E1391" s="2"/>
      <c r="F1391" s="2"/>
      <c r="G1391" s="2"/>
      <c r="H1391" s="2"/>
      <c r="I1391" s="2"/>
      <c r="J1391" s="2"/>
      <c r="K1391" s="2"/>
      <c r="L1391" s="2"/>
      <c r="M1391" s="2"/>
      <c r="N1391" s="2"/>
      <c r="O1391" s="2"/>
    </row>
    <row r="1392" spans="3:15" s="307" customFormat="1" x14ac:dyDescent="0.25">
      <c r="C1392" s="2"/>
      <c r="D1392" s="2"/>
      <c r="E1392" s="2"/>
      <c r="F1392" s="2"/>
      <c r="G1392" s="2"/>
      <c r="H1392" s="2"/>
      <c r="I1392" s="2"/>
      <c r="J1392" s="2"/>
      <c r="K1392" s="2"/>
      <c r="L1392" s="2"/>
      <c r="M1392" s="2"/>
      <c r="N1392" s="2"/>
      <c r="O1392" s="2"/>
    </row>
    <row r="1393" spans="3:15" s="307" customFormat="1" x14ac:dyDescent="0.25">
      <c r="C1393" s="2"/>
      <c r="D1393" s="2"/>
      <c r="E1393" s="2"/>
      <c r="F1393" s="2"/>
      <c r="G1393" s="2"/>
      <c r="H1393" s="2"/>
      <c r="I1393" s="2"/>
      <c r="J1393" s="2"/>
      <c r="K1393" s="2"/>
      <c r="L1393" s="2"/>
      <c r="M1393" s="2"/>
      <c r="N1393" s="2"/>
      <c r="O1393" s="2"/>
    </row>
    <row r="1394" spans="3:15" s="307" customFormat="1" x14ac:dyDescent="0.25">
      <c r="C1394" s="2"/>
      <c r="D1394" s="2"/>
      <c r="E1394" s="2"/>
      <c r="F1394" s="2"/>
      <c r="G1394" s="2"/>
      <c r="H1394" s="2"/>
      <c r="I1394" s="2"/>
      <c r="J1394" s="2"/>
      <c r="K1394" s="2"/>
      <c r="L1394" s="2"/>
      <c r="M1394" s="2"/>
      <c r="N1394" s="2"/>
      <c r="O1394" s="2"/>
    </row>
    <row r="1395" spans="3:15" s="307" customFormat="1" x14ac:dyDescent="0.25">
      <c r="C1395" s="2"/>
      <c r="D1395" s="2"/>
      <c r="E1395" s="2"/>
      <c r="F1395" s="2"/>
      <c r="G1395" s="2"/>
      <c r="H1395" s="2"/>
      <c r="I1395" s="2"/>
      <c r="J1395" s="2"/>
      <c r="K1395" s="2"/>
      <c r="L1395" s="2"/>
      <c r="M1395" s="2"/>
      <c r="N1395" s="2"/>
      <c r="O1395" s="2"/>
    </row>
    <row r="1396" spans="3:15" s="307" customFormat="1" x14ac:dyDescent="0.25">
      <c r="C1396" s="2"/>
      <c r="D1396" s="2"/>
      <c r="E1396" s="2"/>
      <c r="F1396" s="2"/>
      <c r="G1396" s="2"/>
      <c r="H1396" s="2"/>
      <c r="I1396" s="2"/>
      <c r="J1396" s="2"/>
      <c r="K1396" s="2"/>
      <c r="L1396" s="2"/>
      <c r="M1396" s="2"/>
      <c r="N1396" s="2"/>
      <c r="O1396" s="2"/>
    </row>
    <row r="1397" spans="3:15" s="307" customFormat="1" x14ac:dyDescent="0.25">
      <c r="C1397" s="2"/>
      <c r="D1397" s="2"/>
      <c r="E1397" s="2"/>
      <c r="F1397" s="2"/>
      <c r="G1397" s="2"/>
      <c r="H1397" s="2"/>
      <c r="I1397" s="2"/>
      <c r="J1397" s="2"/>
      <c r="K1397" s="2"/>
      <c r="L1397" s="2"/>
      <c r="M1397" s="2"/>
      <c r="N1397" s="2"/>
      <c r="O1397" s="2"/>
    </row>
    <row r="1398" spans="3:15" s="307" customFormat="1" x14ac:dyDescent="0.25">
      <c r="C1398" s="2"/>
      <c r="D1398" s="2"/>
      <c r="E1398" s="2"/>
      <c r="F1398" s="2"/>
      <c r="G1398" s="2"/>
      <c r="H1398" s="2"/>
      <c r="I1398" s="2"/>
      <c r="J1398" s="2"/>
      <c r="K1398" s="2"/>
      <c r="L1398" s="2"/>
      <c r="M1398" s="2"/>
      <c r="N1398" s="2"/>
      <c r="O1398" s="2"/>
    </row>
    <row r="1399" spans="3:15" s="307" customFormat="1" x14ac:dyDescent="0.25">
      <c r="C1399" s="2"/>
      <c r="D1399" s="2"/>
      <c r="E1399" s="2"/>
      <c r="F1399" s="2"/>
      <c r="G1399" s="2"/>
      <c r="H1399" s="2"/>
      <c r="I1399" s="2"/>
      <c r="J1399" s="2"/>
      <c r="K1399" s="2"/>
      <c r="L1399" s="2"/>
      <c r="M1399" s="2"/>
      <c r="N1399" s="2"/>
      <c r="O1399" s="2"/>
    </row>
    <row r="1400" spans="3:15" s="307" customFormat="1" x14ac:dyDescent="0.25">
      <c r="C1400" s="2"/>
      <c r="D1400" s="2"/>
      <c r="E1400" s="2"/>
      <c r="F1400" s="2"/>
      <c r="G1400" s="2"/>
      <c r="H1400" s="2"/>
      <c r="I1400" s="2"/>
      <c r="J1400" s="2"/>
      <c r="K1400" s="2"/>
      <c r="L1400" s="2"/>
      <c r="M1400" s="2"/>
      <c r="N1400" s="2"/>
      <c r="O1400" s="2"/>
    </row>
    <row r="1401" spans="3:15" s="307" customFormat="1" x14ac:dyDescent="0.25">
      <c r="C1401" s="2"/>
      <c r="D1401" s="2"/>
      <c r="E1401" s="2"/>
      <c r="F1401" s="2"/>
      <c r="G1401" s="2"/>
      <c r="H1401" s="2"/>
      <c r="I1401" s="2"/>
      <c r="J1401" s="2"/>
      <c r="K1401" s="2"/>
      <c r="L1401" s="2"/>
      <c r="M1401" s="2"/>
      <c r="N1401" s="2"/>
      <c r="O1401" s="2"/>
    </row>
    <row r="1402" spans="3:15" s="307" customFormat="1" x14ac:dyDescent="0.25">
      <c r="C1402" s="2"/>
      <c r="D1402" s="2"/>
      <c r="E1402" s="2"/>
      <c r="F1402" s="2"/>
      <c r="G1402" s="2"/>
      <c r="H1402" s="2"/>
      <c r="I1402" s="2"/>
      <c r="J1402" s="2"/>
      <c r="K1402" s="2"/>
      <c r="L1402" s="2"/>
      <c r="M1402" s="2"/>
      <c r="N1402" s="2"/>
      <c r="O1402" s="2"/>
    </row>
    <row r="1403" spans="3:15" s="307" customFormat="1" x14ac:dyDescent="0.25">
      <c r="C1403" s="2"/>
      <c r="D1403" s="2"/>
      <c r="E1403" s="2"/>
      <c r="F1403" s="2"/>
      <c r="G1403" s="2"/>
      <c r="H1403" s="2"/>
      <c r="I1403" s="2"/>
      <c r="J1403" s="2"/>
      <c r="K1403" s="2"/>
      <c r="L1403" s="2"/>
      <c r="M1403" s="2"/>
      <c r="N1403" s="2"/>
      <c r="O1403" s="2"/>
    </row>
    <row r="1404" spans="3:15" s="307" customFormat="1" x14ac:dyDescent="0.25">
      <c r="C1404" s="2"/>
      <c r="D1404" s="2"/>
      <c r="E1404" s="2"/>
      <c r="F1404" s="2"/>
      <c r="G1404" s="2"/>
      <c r="H1404" s="2"/>
      <c r="I1404" s="2"/>
      <c r="J1404" s="2"/>
      <c r="K1404" s="2"/>
      <c r="L1404" s="2"/>
      <c r="M1404" s="2"/>
      <c r="N1404" s="2"/>
      <c r="O1404" s="2"/>
    </row>
    <row r="1405" spans="3:15" s="307" customFormat="1" x14ac:dyDescent="0.25">
      <c r="C1405" s="2"/>
      <c r="D1405" s="2"/>
      <c r="E1405" s="2"/>
      <c r="F1405" s="2"/>
      <c r="G1405" s="2"/>
      <c r="H1405" s="2"/>
      <c r="I1405" s="2"/>
      <c r="J1405" s="2"/>
      <c r="K1405" s="2"/>
      <c r="L1405" s="2"/>
      <c r="M1405" s="2"/>
      <c r="N1405" s="2"/>
      <c r="O1405" s="2"/>
    </row>
    <row r="1406" spans="3:15" s="307" customFormat="1" x14ac:dyDescent="0.25">
      <c r="C1406" s="2"/>
      <c r="D1406" s="2"/>
      <c r="E1406" s="2"/>
      <c r="F1406" s="2"/>
      <c r="G1406" s="2"/>
      <c r="H1406" s="2"/>
      <c r="I1406" s="2"/>
      <c r="J1406" s="2"/>
      <c r="K1406" s="2"/>
      <c r="L1406" s="2"/>
      <c r="M1406" s="2"/>
      <c r="N1406" s="2"/>
      <c r="O1406" s="2"/>
    </row>
    <row r="1407" spans="3:15" s="307" customFormat="1" x14ac:dyDescent="0.25">
      <c r="C1407" s="2"/>
      <c r="D1407" s="2"/>
      <c r="E1407" s="2"/>
      <c r="F1407" s="2"/>
      <c r="G1407" s="2"/>
      <c r="H1407" s="2"/>
      <c r="I1407" s="2"/>
      <c r="J1407" s="2"/>
      <c r="K1407" s="2"/>
      <c r="L1407" s="2"/>
      <c r="M1407" s="2"/>
      <c r="N1407" s="2"/>
      <c r="O1407" s="2"/>
    </row>
    <row r="1408" spans="3:15" s="307" customFormat="1" x14ac:dyDescent="0.25">
      <c r="C1408" s="2"/>
      <c r="D1408" s="2"/>
      <c r="E1408" s="2"/>
      <c r="F1408" s="2"/>
      <c r="G1408" s="2"/>
      <c r="H1408" s="2"/>
      <c r="I1408" s="2"/>
      <c r="J1408" s="2"/>
      <c r="K1408" s="2"/>
      <c r="L1408" s="2"/>
      <c r="M1408" s="2"/>
      <c r="N1408" s="2"/>
      <c r="O1408" s="2"/>
    </row>
    <row r="1409" spans="3:15" s="307" customFormat="1" x14ac:dyDescent="0.25">
      <c r="C1409" s="2"/>
      <c r="D1409" s="2"/>
      <c r="E1409" s="2"/>
      <c r="F1409" s="2"/>
      <c r="G1409" s="2"/>
      <c r="H1409" s="2"/>
      <c r="I1409" s="2"/>
      <c r="J1409" s="2"/>
      <c r="K1409" s="2"/>
      <c r="L1409" s="2"/>
      <c r="M1409" s="2"/>
      <c r="N1409" s="2"/>
      <c r="O1409" s="2"/>
    </row>
    <row r="1410" spans="3:15" s="307" customFormat="1" x14ac:dyDescent="0.25">
      <c r="C1410" s="2"/>
      <c r="D1410" s="2"/>
      <c r="E1410" s="2"/>
      <c r="F1410" s="2"/>
      <c r="G1410" s="2"/>
      <c r="H1410" s="2"/>
      <c r="I1410" s="2"/>
      <c r="J1410" s="2"/>
      <c r="K1410" s="2"/>
      <c r="L1410" s="2"/>
      <c r="M1410" s="2"/>
      <c r="N1410" s="2"/>
      <c r="O1410" s="2"/>
    </row>
    <row r="1411" spans="3:15" s="307" customFormat="1" x14ac:dyDescent="0.25">
      <c r="C1411" s="2"/>
      <c r="D1411" s="2"/>
      <c r="E1411" s="2"/>
      <c r="F1411" s="2"/>
      <c r="G1411" s="2"/>
      <c r="H1411" s="2"/>
      <c r="I1411" s="2"/>
      <c r="J1411" s="2"/>
      <c r="K1411" s="2"/>
      <c r="L1411" s="2"/>
      <c r="M1411" s="2"/>
      <c r="N1411" s="2"/>
      <c r="O1411" s="2"/>
    </row>
    <row r="1412" spans="3:15" s="307" customFormat="1" x14ac:dyDescent="0.25">
      <c r="C1412" s="2"/>
      <c r="D1412" s="2"/>
      <c r="E1412" s="2"/>
      <c r="F1412" s="2"/>
      <c r="G1412" s="2"/>
      <c r="H1412" s="2"/>
      <c r="I1412" s="2"/>
      <c r="J1412" s="2"/>
      <c r="K1412" s="2"/>
      <c r="L1412" s="2"/>
      <c r="M1412" s="2"/>
      <c r="N1412" s="2"/>
      <c r="O1412" s="2"/>
    </row>
    <row r="1413" spans="3:15" s="307" customFormat="1" x14ac:dyDescent="0.25">
      <c r="C1413" s="2"/>
      <c r="D1413" s="2"/>
      <c r="E1413" s="2"/>
      <c r="F1413" s="2"/>
      <c r="G1413" s="2"/>
      <c r="H1413" s="2"/>
      <c r="I1413" s="2"/>
      <c r="J1413" s="2"/>
      <c r="K1413" s="2"/>
      <c r="L1413" s="2"/>
      <c r="M1413" s="2"/>
      <c r="N1413" s="2"/>
      <c r="O1413" s="2"/>
    </row>
    <row r="1414" spans="3:15" s="307" customFormat="1" x14ac:dyDescent="0.25">
      <c r="C1414" s="2"/>
      <c r="D1414" s="2"/>
      <c r="E1414" s="2"/>
      <c r="F1414" s="2"/>
      <c r="G1414" s="2"/>
      <c r="H1414" s="2"/>
      <c r="I1414" s="2"/>
      <c r="J1414" s="2"/>
      <c r="K1414" s="2"/>
      <c r="L1414" s="2"/>
      <c r="M1414" s="2"/>
      <c r="N1414" s="2"/>
      <c r="O1414" s="2"/>
    </row>
    <row r="1415" spans="3:15" s="307" customFormat="1" x14ac:dyDescent="0.25">
      <c r="C1415" s="2"/>
      <c r="D1415" s="2"/>
      <c r="E1415" s="2"/>
      <c r="F1415" s="2"/>
      <c r="G1415" s="2"/>
      <c r="H1415" s="2"/>
      <c r="I1415" s="2"/>
      <c r="J1415" s="2"/>
      <c r="K1415" s="2"/>
      <c r="L1415" s="2"/>
      <c r="M1415" s="2"/>
      <c r="N1415" s="2"/>
      <c r="O1415" s="2"/>
    </row>
    <row r="1416" spans="3:15" s="307" customFormat="1" x14ac:dyDescent="0.25">
      <c r="C1416" s="2"/>
      <c r="D1416" s="2"/>
      <c r="E1416" s="2"/>
      <c r="F1416" s="2"/>
      <c r="G1416" s="2"/>
      <c r="H1416" s="2"/>
      <c r="I1416" s="2"/>
      <c r="J1416" s="2"/>
      <c r="K1416" s="2"/>
      <c r="L1416" s="2"/>
      <c r="M1416" s="2"/>
      <c r="N1416" s="2"/>
      <c r="O1416" s="2"/>
    </row>
    <row r="1417" spans="3:15" s="307" customFormat="1" x14ac:dyDescent="0.25">
      <c r="C1417" s="2"/>
      <c r="D1417" s="2"/>
      <c r="E1417" s="2"/>
      <c r="F1417" s="2"/>
      <c r="G1417" s="2"/>
      <c r="H1417" s="2"/>
      <c r="I1417" s="2"/>
      <c r="J1417" s="2"/>
      <c r="K1417" s="2"/>
      <c r="L1417" s="2"/>
      <c r="M1417" s="2"/>
      <c r="N1417" s="2"/>
      <c r="O1417" s="2"/>
    </row>
    <row r="1418" spans="3:15" s="307" customFormat="1" x14ac:dyDescent="0.25">
      <c r="C1418" s="2"/>
      <c r="D1418" s="2"/>
      <c r="E1418" s="2"/>
      <c r="F1418" s="2"/>
      <c r="G1418" s="2"/>
      <c r="H1418" s="2"/>
      <c r="I1418" s="2"/>
      <c r="J1418" s="2"/>
      <c r="K1418" s="2"/>
      <c r="L1418" s="2"/>
      <c r="M1418" s="2"/>
      <c r="N1418" s="2"/>
      <c r="O1418" s="2"/>
    </row>
    <row r="1419" spans="3:15" s="307" customFormat="1" x14ac:dyDescent="0.25">
      <c r="C1419" s="2"/>
      <c r="D1419" s="2"/>
      <c r="E1419" s="2"/>
      <c r="F1419" s="2"/>
      <c r="G1419" s="2"/>
      <c r="H1419" s="2"/>
      <c r="I1419" s="2"/>
      <c r="J1419" s="2"/>
      <c r="K1419" s="2"/>
      <c r="L1419" s="2"/>
      <c r="M1419" s="2"/>
      <c r="N1419" s="2"/>
      <c r="O1419" s="2"/>
    </row>
    <row r="1420" spans="3:15" s="307" customFormat="1" x14ac:dyDescent="0.25">
      <c r="C1420" s="2"/>
      <c r="D1420" s="2"/>
      <c r="E1420" s="2"/>
      <c r="F1420" s="2"/>
      <c r="G1420" s="2"/>
      <c r="H1420" s="2"/>
      <c r="I1420" s="2"/>
      <c r="J1420" s="2"/>
      <c r="K1420" s="2"/>
      <c r="L1420" s="2"/>
      <c r="M1420" s="2"/>
      <c r="N1420" s="2"/>
      <c r="O1420" s="2"/>
    </row>
    <row r="1421" spans="3:15" s="307" customFormat="1" x14ac:dyDescent="0.25">
      <c r="C1421" s="2"/>
      <c r="D1421" s="2"/>
      <c r="E1421" s="2"/>
      <c r="F1421" s="2"/>
      <c r="G1421" s="2"/>
      <c r="H1421" s="2"/>
      <c r="I1421" s="2"/>
      <c r="J1421" s="2"/>
      <c r="K1421" s="2"/>
      <c r="L1421" s="2"/>
      <c r="M1421" s="2"/>
      <c r="N1421" s="2"/>
      <c r="O1421" s="2"/>
    </row>
    <row r="1422" spans="3:15" s="307" customFormat="1" x14ac:dyDescent="0.25">
      <c r="C1422" s="2"/>
      <c r="D1422" s="2"/>
      <c r="E1422" s="2"/>
      <c r="F1422" s="2"/>
      <c r="G1422" s="2"/>
      <c r="H1422" s="2"/>
      <c r="I1422" s="2"/>
      <c r="J1422" s="2"/>
      <c r="K1422" s="2"/>
      <c r="L1422" s="2"/>
      <c r="M1422" s="2"/>
      <c r="N1422" s="2"/>
      <c r="O1422" s="2"/>
    </row>
    <row r="1423" spans="3:15" s="307" customFormat="1" x14ac:dyDescent="0.25">
      <c r="C1423" s="2"/>
      <c r="D1423" s="2"/>
      <c r="E1423" s="2"/>
      <c r="F1423" s="2"/>
      <c r="G1423" s="2"/>
      <c r="H1423" s="2"/>
      <c r="I1423" s="2"/>
      <c r="J1423" s="2"/>
      <c r="K1423" s="2"/>
      <c r="L1423" s="2"/>
      <c r="M1423" s="2"/>
      <c r="N1423" s="2"/>
      <c r="O1423" s="2"/>
    </row>
    <row r="1424" spans="3:15" s="307" customFormat="1" x14ac:dyDescent="0.25">
      <c r="C1424" s="2"/>
      <c r="D1424" s="2"/>
      <c r="E1424" s="2"/>
      <c r="F1424" s="2"/>
      <c r="G1424" s="2"/>
      <c r="H1424" s="2"/>
      <c r="I1424" s="2"/>
      <c r="J1424" s="2"/>
      <c r="K1424" s="2"/>
      <c r="L1424" s="2"/>
      <c r="M1424" s="2"/>
      <c r="N1424" s="2"/>
      <c r="O1424" s="2"/>
    </row>
    <row r="1425" spans="3:15" s="307" customFormat="1" x14ac:dyDescent="0.25">
      <c r="C1425" s="2"/>
      <c r="D1425" s="2"/>
      <c r="E1425" s="2"/>
      <c r="F1425" s="2"/>
      <c r="G1425" s="2"/>
      <c r="H1425" s="2"/>
      <c r="I1425" s="2"/>
      <c r="J1425" s="2"/>
      <c r="K1425" s="2"/>
      <c r="L1425" s="2"/>
      <c r="M1425" s="2"/>
      <c r="N1425" s="2"/>
      <c r="O1425" s="2"/>
    </row>
    <row r="1426" spans="3:15" s="307" customFormat="1" x14ac:dyDescent="0.25">
      <c r="C1426" s="2"/>
      <c r="D1426" s="2"/>
      <c r="E1426" s="2"/>
      <c r="F1426" s="2"/>
      <c r="G1426" s="2"/>
      <c r="H1426" s="2"/>
      <c r="I1426" s="2"/>
      <c r="J1426" s="2"/>
      <c r="K1426" s="2"/>
      <c r="L1426" s="2"/>
      <c r="M1426" s="2"/>
      <c r="N1426" s="2"/>
      <c r="O1426" s="2"/>
    </row>
    <row r="1427" spans="3:15" s="307" customFormat="1" x14ac:dyDescent="0.25">
      <c r="C1427" s="2"/>
      <c r="D1427" s="2"/>
      <c r="E1427" s="2"/>
      <c r="F1427" s="2"/>
      <c r="G1427" s="2"/>
      <c r="H1427" s="2"/>
      <c r="I1427" s="2"/>
      <c r="J1427" s="2"/>
      <c r="K1427" s="2"/>
      <c r="L1427" s="2"/>
      <c r="M1427" s="2"/>
      <c r="N1427" s="2"/>
      <c r="O1427" s="2"/>
    </row>
    <row r="1428" spans="3:15" s="307" customFormat="1" x14ac:dyDescent="0.25">
      <c r="C1428" s="2"/>
      <c r="D1428" s="2"/>
      <c r="E1428" s="2"/>
      <c r="F1428" s="2"/>
      <c r="G1428" s="2"/>
      <c r="H1428" s="2"/>
      <c r="I1428" s="2"/>
      <c r="J1428" s="2"/>
      <c r="K1428" s="2"/>
      <c r="L1428" s="2"/>
      <c r="M1428" s="2"/>
      <c r="N1428" s="2"/>
      <c r="O1428" s="2"/>
    </row>
    <row r="1429" spans="3:15" s="307" customFormat="1" x14ac:dyDescent="0.25">
      <c r="C1429" s="2"/>
      <c r="D1429" s="2"/>
      <c r="E1429" s="2"/>
      <c r="F1429" s="2"/>
      <c r="G1429" s="2"/>
      <c r="H1429" s="2"/>
      <c r="I1429" s="2"/>
      <c r="J1429" s="2"/>
      <c r="K1429" s="2"/>
      <c r="L1429" s="2"/>
      <c r="M1429" s="2"/>
      <c r="N1429" s="2"/>
      <c r="O1429" s="2"/>
    </row>
    <row r="1430" spans="3:15" s="307" customFormat="1" x14ac:dyDescent="0.25">
      <c r="C1430" s="2"/>
      <c r="D1430" s="2"/>
      <c r="E1430" s="2"/>
      <c r="F1430" s="2"/>
      <c r="G1430" s="2"/>
      <c r="H1430" s="2"/>
      <c r="I1430" s="2"/>
      <c r="J1430" s="2"/>
      <c r="K1430" s="2"/>
      <c r="L1430" s="2"/>
      <c r="M1430" s="2"/>
      <c r="N1430" s="2"/>
      <c r="O1430" s="2"/>
    </row>
    <row r="1431" spans="3:15" s="307" customFormat="1" x14ac:dyDescent="0.25">
      <c r="C1431" s="2"/>
      <c r="D1431" s="2"/>
      <c r="E1431" s="2"/>
      <c r="F1431" s="2"/>
      <c r="G1431" s="2"/>
      <c r="H1431" s="2"/>
      <c r="I1431" s="2"/>
      <c r="J1431" s="2"/>
      <c r="K1431" s="2"/>
      <c r="L1431" s="2"/>
      <c r="M1431" s="2"/>
      <c r="N1431" s="2"/>
      <c r="O1431" s="2"/>
    </row>
    <row r="1432" spans="3:15" s="307" customFormat="1" x14ac:dyDescent="0.25">
      <c r="C1432" s="2"/>
      <c r="D1432" s="2"/>
      <c r="E1432" s="2"/>
      <c r="F1432" s="2"/>
      <c r="G1432" s="2"/>
      <c r="H1432" s="2"/>
      <c r="I1432" s="2"/>
      <c r="J1432" s="2"/>
      <c r="K1432" s="2"/>
      <c r="L1432" s="2"/>
      <c r="M1432" s="2"/>
      <c r="N1432" s="2"/>
      <c r="O1432" s="2"/>
    </row>
    <row r="1433" spans="3:15" s="307" customFormat="1" x14ac:dyDescent="0.25">
      <c r="C1433" s="2"/>
      <c r="D1433" s="2"/>
      <c r="E1433" s="2"/>
      <c r="F1433" s="2"/>
      <c r="G1433" s="2"/>
      <c r="H1433" s="2"/>
      <c r="I1433" s="2"/>
      <c r="J1433" s="2"/>
      <c r="K1433" s="2"/>
      <c r="L1433" s="2"/>
      <c r="M1433" s="2"/>
      <c r="N1433" s="2"/>
      <c r="O1433" s="2"/>
    </row>
    <row r="1434" spans="3:15" s="307" customFormat="1" x14ac:dyDescent="0.25">
      <c r="C1434" s="2"/>
      <c r="D1434" s="2"/>
      <c r="E1434" s="2"/>
      <c r="F1434" s="2"/>
      <c r="G1434" s="2"/>
      <c r="H1434" s="2"/>
      <c r="I1434" s="2"/>
      <c r="J1434" s="2"/>
      <c r="K1434" s="2"/>
      <c r="L1434" s="2"/>
      <c r="M1434" s="2"/>
      <c r="N1434" s="2"/>
      <c r="O1434" s="2"/>
    </row>
    <row r="1435" spans="3:15" s="307" customFormat="1" x14ac:dyDescent="0.25">
      <c r="C1435" s="2"/>
      <c r="D1435" s="2"/>
      <c r="E1435" s="2"/>
      <c r="F1435" s="2"/>
      <c r="G1435" s="2"/>
      <c r="H1435" s="2"/>
      <c r="I1435" s="2"/>
      <c r="J1435" s="2"/>
      <c r="K1435" s="2"/>
      <c r="L1435" s="2"/>
      <c r="M1435" s="2"/>
      <c r="N1435" s="2"/>
      <c r="O1435" s="2"/>
    </row>
    <row r="1436" spans="3:15" s="307" customFormat="1" x14ac:dyDescent="0.25">
      <c r="C1436" s="2"/>
      <c r="D1436" s="2"/>
      <c r="E1436" s="2"/>
      <c r="F1436" s="2"/>
      <c r="G1436" s="2"/>
      <c r="H1436" s="2"/>
      <c r="I1436" s="2"/>
      <c r="J1436" s="2"/>
      <c r="K1436" s="2"/>
      <c r="L1436" s="2"/>
      <c r="M1436" s="2"/>
      <c r="N1436" s="2"/>
      <c r="O1436" s="2"/>
    </row>
    <row r="1437" spans="3:15" s="307" customFormat="1" x14ac:dyDescent="0.25">
      <c r="C1437" s="2"/>
      <c r="D1437" s="2"/>
      <c r="E1437" s="2"/>
      <c r="F1437" s="2"/>
      <c r="G1437" s="2"/>
      <c r="H1437" s="2"/>
      <c r="I1437" s="2"/>
      <c r="J1437" s="2"/>
      <c r="K1437" s="2"/>
      <c r="L1437" s="2"/>
      <c r="M1437" s="2"/>
      <c r="N1437" s="2"/>
      <c r="O1437" s="2"/>
    </row>
    <row r="1438" spans="3:15" s="307" customFormat="1" x14ac:dyDescent="0.25">
      <c r="C1438" s="2"/>
      <c r="D1438" s="2"/>
      <c r="E1438" s="2"/>
      <c r="F1438" s="2"/>
      <c r="G1438" s="2"/>
      <c r="H1438" s="2"/>
      <c r="I1438" s="2"/>
      <c r="J1438" s="2"/>
      <c r="K1438" s="2"/>
      <c r="L1438" s="2"/>
      <c r="M1438" s="2"/>
      <c r="N1438" s="2"/>
      <c r="O1438" s="2"/>
    </row>
    <row r="1439" spans="3:15" s="307" customFormat="1" x14ac:dyDescent="0.25">
      <c r="C1439" s="2"/>
      <c r="D1439" s="2"/>
      <c r="E1439" s="2"/>
      <c r="F1439" s="2"/>
      <c r="G1439" s="2"/>
      <c r="H1439" s="2"/>
      <c r="I1439" s="2"/>
      <c r="J1439" s="2"/>
      <c r="K1439" s="2"/>
      <c r="L1439" s="2"/>
      <c r="M1439" s="2"/>
      <c r="N1439" s="2"/>
      <c r="O1439" s="2"/>
    </row>
    <row r="1440" spans="3:15" s="307" customFormat="1" x14ac:dyDescent="0.25">
      <c r="C1440" s="2"/>
      <c r="D1440" s="2"/>
      <c r="E1440" s="2"/>
      <c r="F1440" s="2"/>
      <c r="G1440" s="2"/>
      <c r="H1440" s="2"/>
      <c r="I1440" s="2"/>
      <c r="J1440" s="2"/>
      <c r="K1440" s="2"/>
      <c r="L1440" s="2"/>
      <c r="M1440" s="2"/>
      <c r="N1440" s="2"/>
      <c r="O1440" s="2"/>
    </row>
    <row r="1441" spans="3:15" s="307" customFormat="1" x14ac:dyDescent="0.25">
      <c r="C1441" s="2"/>
      <c r="D1441" s="2"/>
      <c r="E1441" s="2"/>
      <c r="F1441" s="2"/>
      <c r="G1441" s="2"/>
      <c r="H1441" s="2"/>
      <c r="I1441" s="2"/>
      <c r="J1441" s="2"/>
      <c r="K1441" s="2"/>
      <c r="L1441" s="2"/>
      <c r="M1441" s="2"/>
      <c r="N1441" s="2"/>
      <c r="O1441" s="2"/>
    </row>
    <row r="1442" spans="3:15" s="307" customFormat="1" x14ac:dyDescent="0.25">
      <c r="C1442" s="2"/>
      <c r="D1442" s="2"/>
      <c r="E1442" s="2"/>
      <c r="F1442" s="2"/>
      <c r="G1442" s="2"/>
      <c r="H1442" s="2"/>
      <c r="I1442" s="2"/>
      <c r="J1442" s="2"/>
      <c r="K1442" s="2"/>
      <c r="L1442" s="2"/>
      <c r="M1442" s="2"/>
      <c r="N1442" s="2"/>
      <c r="O1442" s="2"/>
    </row>
    <row r="1443" spans="3:15" s="307" customFormat="1" x14ac:dyDescent="0.25">
      <c r="C1443" s="2"/>
      <c r="D1443" s="2"/>
      <c r="E1443" s="2"/>
      <c r="F1443" s="2"/>
      <c r="G1443" s="2"/>
      <c r="H1443" s="2"/>
      <c r="I1443" s="2"/>
      <c r="J1443" s="2"/>
      <c r="K1443" s="2"/>
      <c r="L1443" s="2"/>
      <c r="M1443" s="2"/>
      <c r="N1443" s="2"/>
      <c r="O1443" s="2"/>
    </row>
    <row r="1444" spans="3:15" s="307" customFormat="1" x14ac:dyDescent="0.25">
      <c r="C1444" s="2"/>
      <c r="D1444" s="2"/>
      <c r="E1444" s="2"/>
      <c r="F1444" s="2"/>
      <c r="G1444" s="2"/>
      <c r="H1444" s="2"/>
      <c r="I1444" s="2"/>
      <c r="J1444" s="2"/>
      <c r="K1444" s="2"/>
      <c r="L1444" s="2"/>
      <c r="M1444" s="2"/>
      <c r="N1444" s="2"/>
      <c r="O1444" s="2"/>
    </row>
    <row r="1445" spans="3:15" s="307" customFormat="1" x14ac:dyDescent="0.25">
      <c r="C1445" s="2"/>
      <c r="D1445" s="2"/>
      <c r="E1445" s="2"/>
      <c r="F1445" s="2"/>
      <c r="G1445" s="2"/>
      <c r="H1445" s="2"/>
      <c r="I1445" s="2"/>
      <c r="J1445" s="2"/>
      <c r="K1445" s="2"/>
      <c r="L1445" s="2"/>
      <c r="M1445" s="2"/>
      <c r="N1445" s="2"/>
      <c r="O1445" s="2"/>
    </row>
    <row r="1446" spans="3:15" s="307" customFormat="1" x14ac:dyDescent="0.25">
      <c r="C1446" s="2"/>
      <c r="D1446" s="2"/>
      <c r="E1446" s="2"/>
      <c r="F1446" s="2"/>
      <c r="G1446" s="2"/>
      <c r="H1446" s="2"/>
      <c r="I1446" s="2"/>
      <c r="J1446" s="2"/>
      <c r="K1446" s="2"/>
      <c r="L1446" s="2"/>
      <c r="M1446" s="2"/>
      <c r="N1446" s="2"/>
      <c r="O1446" s="2"/>
    </row>
    <row r="1447" spans="3:15" s="307" customFormat="1" x14ac:dyDescent="0.25">
      <c r="C1447" s="2"/>
      <c r="D1447" s="2"/>
      <c r="E1447" s="2"/>
      <c r="F1447" s="2"/>
      <c r="G1447" s="2"/>
      <c r="H1447" s="2"/>
      <c r="I1447" s="2"/>
      <c r="J1447" s="2"/>
      <c r="K1447" s="2"/>
      <c r="L1447" s="2"/>
      <c r="M1447" s="2"/>
      <c r="N1447" s="2"/>
      <c r="O1447" s="2"/>
    </row>
  </sheetData>
  <sortState xmlns:xlrd2="http://schemas.microsoft.com/office/spreadsheetml/2017/richdata2" ref="A7:FJ16">
    <sortCondition descending="1" ref="C7:C20"/>
  </sortState>
  <mergeCells count="25">
    <mergeCell ref="A25:B25"/>
    <mergeCell ref="O5:O6"/>
    <mergeCell ref="E25:F25"/>
    <mergeCell ref="G25:H25"/>
    <mergeCell ref="A23:B23"/>
    <mergeCell ref="A24:B24"/>
    <mergeCell ref="I5:J5"/>
    <mergeCell ref="K5:L5"/>
    <mergeCell ref="M5:N5"/>
    <mergeCell ref="I25:J25"/>
    <mergeCell ref="K25:L25"/>
    <mergeCell ref="M25:N25"/>
    <mergeCell ref="E24:N24"/>
    <mergeCell ref="A2:Q2"/>
    <mergeCell ref="A3:Q3"/>
    <mergeCell ref="A5:A6"/>
    <mergeCell ref="B5:B6"/>
    <mergeCell ref="C5:C6"/>
    <mergeCell ref="E5:F5"/>
    <mergeCell ref="G5:H5"/>
    <mergeCell ref="Q5:Q6"/>
    <mergeCell ref="P5:P6"/>
    <mergeCell ref="P4:Q4"/>
    <mergeCell ref="D5:D6"/>
    <mergeCell ref="E4:N4"/>
  </mergeCells>
  <phoneticPr fontId="0" type="noConversion"/>
  <dataValidations count="1">
    <dataValidation type="decimal" allowBlank="1" showInputMessage="1" showErrorMessage="1" sqref="E7:P22" xr:uid="{00000000-0002-0000-0400-000000000000}">
      <formula1>0</formula1>
      <formula2>1</formula2>
    </dataValidation>
  </dataValidations>
  <pageMargins left="0.78740157480314965" right="0.27559055118110237" top="0.98425196850393704" bottom="0.98425196850393704" header="0.35433070866141736" footer="0.27559055118110237"/>
  <pageSetup paperSize="9" scale="71" orientation="landscape" r:id="rId1"/>
  <headerFooter differentFirst="1" alignWithMargins="0">
    <oddFooter>&amp;R&amp;8 13</oddFooter>
    <firstFooter>&amp;R 4</firstFooter>
  </headerFooter>
  <ignoredErrors>
    <ignoredError sqref="D7" numberStoredAsText="1"/>
  </ignoredErrors>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Feuil52">
    <tabColor rgb="FF097D5F"/>
  </sheetPr>
  <dimension ref="A1:FJ337"/>
  <sheetViews>
    <sheetView topLeftCell="A38" zoomScale="80" zoomScaleNormal="80" workbookViewId="0">
      <selection activeCell="J70" sqref="J70"/>
    </sheetView>
  </sheetViews>
  <sheetFormatPr baseColWidth="10" defaultColWidth="11.44140625" defaultRowHeight="13.2" x14ac:dyDescent="0.25"/>
  <cols>
    <col min="1" max="1" width="24" style="9" customWidth="1"/>
    <col min="2" max="2" width="20.44140625" style="9" customWidth="1"/>
    <col min="3" max="3" width="17.6640625" style="30" customWidth="1"/>
    <col min="4" max="4" width="13.6640625" style="30" customWidth="1"/>
    <col min="5" max="14" width="8.33203125" style="8" customWidth="1"/>
    <col min="15" max="15" width="11.44140625" style="8" customWidth="1"/>
    <col min="17" max="17" width="12.109375" customWidth="1"/>
  </cols>
  <sheetData>
    <row r="1" spans="1:166" ht="111" customHeight="1" x14ac:dyDescent="0.25">
      <c r="A1" s="310"/>
      <c r="B1" s="310"/>
      <c r="C1" s="74"/>
      <c r="D1" s="74"/>
      <c r="E1" s="2"/>
      <c r="F1" s="2"/>
      <c r="G1" s="2"/>
      <c r="H1" s="2"/>
      <c r="I1" s="2"/>
      <c r="J1" s="2"/>
      <c r="K1" s="2"/>
      <c r="L1" s="2"/>
      <c r="M1" s="2"/>
      <c r="N1" s="2"/>
      <c r="O1" s="2"/>
      <c r="P1" s="132"/>
      <c r="Q1" s="132"/>
      <c r="R1" s="132"/>
      <c r="S1" s="132"/>
      <c r="T1" s="132"/>
      <c r="U1" s="132"/>
      <c r="V1" s="132"/>
      <c r="W1" s="132"/>
      <c r="X1" s="132"/>
      <c r="Y1" s="132"/>
      <c r="Z1" s="132"/>
      <c r="AA1" s="132"/>
      <c r="AB1" s="132"/>
      <c r="AC1" s="132"/>
      <c r="AD1" s="132"/>
      <c r="AE1" s="132"/>
      <c r="AF1" s="132"/>
      <c r="AG1" s="132"/>
      <c r="AH1" s="132"/>
      <c r="AI1" s="132"/>
      <c r="AJ1" s="132"/>
      <c r="AK1" s="132"/>
      <c r="AL1" s="132"/>
      <c r="AM1" s="132"/>
      <c r="AN1" s="132"/>
      <c r="AO1" s="132"/>
      <c r="AP1" s="132"/>
      <c r="AQ1" s="132"/>
      <c r="AR1" s="132"/>
      <c r="AS1" s="132"/>
      <c r="AT1" s="132"/>
      <c r="AU1" s="132"/>
      <c r="AV1" s="132"/>
      <c r="AW1" s="132"/>
      <c r="AX1" s="132"/>
      <c r="AY1" s="132"/>
      <c r="AZ1" s="132"/>
      <c r="BA1" s="132"/>
      <c r="BB1" s="132"/>
      <c r="BC1" s="132"/>
      <c r="BD1" s="132"/>
      <c r="BE1" s="132"/>
      <c r="BF1" s="132"/>
      <c r="BG1" s="132"/>
      <c r="BH1" s="132"/>
      <c r="BI1" s="132"/>
      <c r="BJ1" s="132"/>
      <c r="BK1" s="132"/>
      <c r="BL1" s="132"/>
      <c r="BM1" s="132"/>
      <c r="BN1" s="132"/>
      <c r="BO1" s="132"/>
      <c r="BP1" s="132"/>
      <c r="BQ1" s="132"/>
      <c r="BR1" s="132"/>
      <c r="BS1" s="132"/>
      <c r="BT1" s="132"/>
      <c r="BU1" s="132"/>
      <c r="BV1" s="132"/>
      <c r="BW1" s="132"/>
      <c r="BX1" s="132"/>
      <c r="BY1" s="132"/>
      <c r="BZ1" s="132"/>
      <c r="CA1" s="132"/>
      <c r="CB1" s="132"/>
      <c r="CC1" s="132"/>
      <c r="CD1" s="132"/>
      <c r="CE1" s="132"/>
      <c r="CF1" s="132"/>
      <c r="CG1" s="132"/>
      <c r="CH1" s="132"/>
      <c r="CI1" s="132"/>
      <c r="CJ1" s="132"/>
      <c r="CK1" s="132"/>
      <c r="CL1" s="132"/>
      <c r="CM1" s="132"/>
      <c r="CN1" s="132"/>
      <c r="CO1" s="132"/>
      <c r="CP1" s="132"/>
      <c r="CQ1" s="132"/>
      <c r="CR1" s="132"/>
      <c r="CS1" s="132"/>
      <c r="CT1" s="132"/>
      <c r="CU1" s="132"/>
      <c r="CV1" s="132"/>
      <c r="CW1" s="132"/>
      <c r="CX1" s="132"/>
      <c r="CY1" s="132"/>
      <c r="CZ1" s="132"/>
      <c r="DA1" s="132"/>
      <c r="DB1" s="132"/>
      <c r="DC1" s="132"/>
      <c r="DD1" s="132"/>
      <c r="DE1" s="132"/>
      <c r="DF1" s="132"/>
      <c r="DG1" s="132"/>
      <c r="DH1" s="132"/>
      <c r="DI1" s="132"/>
      <c r="DJ1" s="132"/>
      <c r="DK1" s="132"/>
      <c r="DL1" s="132"/>
      <c r="DM1" s="132"/>
      <c r="DN1" s="132"/>
      <c r="DO1" s="132"/>
      <c r="DP1" s="132"/>
      <c r="DQ1" s="132"/>
      <c r="DR1" s="132"/>
      <c r="DS1" s="132"/>
      <c r="DT1" s="132"/>
      <c r="DU1" s="132"/>
      <c r="DV1" s="132"/>
      <c r="DW1" s="132"/>
      <c r="DX1" s="132"/>
      <c r="DY1" s="132"/>
      <c r="DZ1" s="132"/>
      <c r="EA1" s="132"/>
      <c r="EB1" s="132"/>
      <c r="EC1" s="132"/>
      <c r="ED1" s="132"/>
      <c r="EE1" s="132"/>
      <c r="EF1" s="132"/>
      <c r="EG1" s="132"/>
      <c r="EH1" s="132"/>
      <c r="EI1" s="132"/>
      <c r="EJ1" s="132"/>
      <c r="EK1" s="132"/>
      <c r="EL1" s="132"/>
      <c r="EM1" s="132"/>
      <c r="EN1" s="132"/>
      <c r="EO1" s="132"/>
      <c r="EP1" s="132"/>
      <c r="EQ1" s="132"/>
      <c r="ER1" s="132"/>
      <c r="ES1" s="132"/>
      <c r="ET1" s="132"/>
      <c r="EU1" s="132"/>
      <c r="EV1" s="132"/>
      <c r="EW1" s="132"/>
      <c r="EX1" s="132"/>
      <c r="EY1" s="132"/>
      <c r="EZ1" s="132"/>
      <c r="FA1" s="132"/>
      <c r="FB1" s="132"/>
      <c r="FC1" s="132"/>
      <c r="FD1" s="132"/>
      <c r="FE1" s="132"/>
      <c r="FF1" s="132"/>
      <c r="FG1" s="132"/>
      <c r="FH1" s="132"/>
      <c r="FI1" s="132"/>
      <c r="FJ1" s="132"/>
    </row>
    <row r="2" spans="1:166" ht="61.5" customHeight="1" x14ac:dyDescent="0.25">
      <c r="A2" s="901" t="s">
        <v>163</v>
      </c>
      <c r="B2" s="901"/>
      <c r="C2" s="901"/>
      <c r="D2" s="901"/>
      <c r="E2" s="901"/>
      <c r="F2" s="901"/>
      <c r="G2" s="901"/>
      <c r="H2" s="901"/>
      <c r="I2" s="902"/>
      <c r="J2" s="902"/>
      <c r="K2" s="902"/>
      <c r="L2" s="902"/>
      <c r="M2" s="902"/>
      <c r="N2" s="902"/>
      <c r="O2" s="902"/>
      <c r="P2" s="902"/>
      <c r="Q2" s="902"/>
      <c r="R2" s="132"/>
      <c r="S2" s="132"/>
      <c r="T2" s="132"/>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c r="AS2" s="132"/>
      <c r="AT2" s="132"/>
      <c r="AU2" s="132"/>
      <c r="AV2" s="132"/>
      <c r="AW2" s="132"/>
      <c r="AX2" s="132"/>
      <c r="AY2" s="132"/>
      <c r="AZ2" s="132"/>
      <c r="BA2" s="132"/>
      <c r="BB2" s="132"/>
      <c r="BC2" s="132"/>
      <c r="BD2" s="132"/>
      <c r="BE2" s="132"/>
      <c r="BF2" s="132"/>
      <c r="BG2" s="132"/>
      <c r="BH2" s="132"/>
      <c r="BI2" s="132"/>
      <c r="BJ2" s="132"/>
      <c r="BK2" s="132"/>
      <c r="BL2" s="132"/>
      <c r="BM2" s="132"/>
      <c r="BN2" s="132"/>
      <c r="BO2" s="132"/>
      <c r="BP2" s="132"/>
      <c r="BQ2" s="132"/>
      <c r="BR2" s="132"/>
      <c r="BS2" s="132"/>
      <c r="BT2" s="132"/>
      <c r="BU2" s="132"/>
      <c r="BV2" s="132"/>
      <c r="BW2" s="132"/>
      <c r="BX2" s="132"/>
      <c r="BY2" s="132"/>
      <c r="BZ2" s="132"/>
      <c r="CA2" s="132"/>
      <c r="CB2" s="132"/>
      <c r="CC2" s="132"/>
      <c r="CD2" s="132"/>
      <c r="CE2" s="132"/>
      <c r="CF2" s="132"/>
      <c r="CG2" s="132"/>
      <c r="CH2" s="132"/>
      <c r="CI2" s="132"/>
      <c r="CJ2" s="132"/>
      <c r="CK2" s="132"/>
      <c r="CL2" s="132"/>
      <c r="CM2" s="132"/>
      <c r="CN2" s="132"/>
      <c r="CO2" s="132"/>
      <c r="CP2" s="132"/>
      <c r="CQ2" s="132"/>
      <c r="CR2" s="132"/>
      <c r="CS2" s="132"/>
      <c r="CT2" s="132"/>
      <c r="CU2" s="132"/>
      <c r="CV2" s="132"/>
      <c r="CW2" s="132"/>
      <c r="CX2" s="132"/>
      <c r="CY2" s="132"/>
      <c r="CZ2" s="132"/>
      <c r="DA2" s="132"/>
      <c r="DB2" s="132"/>
      <c r="DC2" s="132"/>
      <c r="DD2" s="132"/>
      <c r="DE2" s="132"/>
      <c r="DF2" s="132"/>
      <c r="DG2" s="132"/>
      <c r="DH2" s="132"/>
      <c r="DI2" s="132"/>
      <c r="DJ2" s="132"/>
      <c r="DK2" s="132"/>
      <c r="DL2" s="132"/>
      <c r="DM2" s="132"/>
      <c r="DN2" s="132"/>
      <c r="DO2" s="132"/>
      <c r="DP2" s="132"/>
      <c r="DQ2" s="132"/>
      <c r="DR2" s="132"/>
      <c r="DS2" s="132"/>
      <c r="DT2" s="132"/>
      <c r="DU2" s="132"/>
      <c r="DV2" s="132"/>
      <c r="DW2" s="132"/>
      <c r="DX2" s="132"/>
      <c r="DY2" s="132"/>
      <c r="DZ2" s="132"/>
      <c r="EA2" s="132"/>
      <c r="EB2" s="132"/>
      <c r="EC2" s="132"/>
      <c r="ED2" s="132"/>
      <c r="EE2" s="132"/>
      <c r="EF2" s="132"/>
      <c r="EG2" s="132"/>
      <c r="EH2" s="132"/>
      <c r="EI2" s="132"/>
      <c r="EJ2" s="132"/>
      <c r="EK2" s="132"/>
      <c r="EL2" s="132"/>
      <c r="EM2" s="132"/>
      <c r="EN2" s="132"/>
      <c r="EO2" s="132"/>
      <c r="EP2" s="132"/>
      <c r="EQ2" s="132"/>
      <c r="ER2" s="132"/>
      <c r="ES2" s="132"/>
      <c r="ET2" s="132"/>
      <c r="EU2" s="132"/>
      <c r="EV2" s="132"/>
      <c r="EW2" s="132"/>
      <c r="EX2" s="132"/>
      <c r="EY2" s="132"/>
      <c r="EZ2" s="132"/>
      <c r="FA2" s="132"/>
      <c r="FB2" s="132"/>
      <c r="FC2" s="132"/>
      <c r="FD2" s="132"/>
      <c r="FE2" s="132"/>
      <c r="FF2" s="132"/>
      <c r="FG2" s="132"/>
      <c r="FH2" s="132"/>
      <c r="FI2" s="132"/>
      <c r="FJ2" s="132"/>
    </row>
    <row r="3" spans="1:166" ht="34.5" customHeight="1" x14ac:dyDescent="0.25">
      <c r="A3" s="903" t="s">
        <v>992</v>
      </c>
      <c r="B3" s="904"/>
      <c r="C3" s="904"/>
      <c r="D3" s="904"/>
      <c r="E3" s="904"/>
      <c r="F3" s="904"/>
      <c r="G3" s="904"/>
      <c r="H3" s="904"/>
      <c r="I3" s="904"/>
      <c r="J3" s="904"/>
      <c r="K3" s="904"/>
      <c r="L3" s="904"/>
      <c r="M3" s="904"/>
      <c r="N3" s="904"/>
      <c r="O3" s="905"/>
      <c r="P3" s="905"/>
      <c r="Q3" s="906"/>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32"/>
      <c r="AX3" s="132"/>
      <c r="AY3" s="132"/>
      <c r="AZ3" s="132"/>
      <c r="BA3" s="132"/>
      <c r="BB3" s="132"/>
      <c r="BC3" s="132"/>
      <c r="BD3" s="132"/>
      <c r="BE3" s="132"/>
      <c r="BF3" s="132"/>
      <c r="BG3" s="132"/>
      <c r="BH3" s="132"/>
      <c r="BI3" s="132"/>
      <c r="BJ3" s="132"/>
      <c r="BK3" s="132"/>
      <c r="BL3" s="132"/>
      <c r="BM3" s="132"/>
      <c r="BN3" s="132"/>
      <c r="BO3" s="132"/>
      <c r="BP3" s="132"/>
      <c r="BQ3" s="132"/>
      <c r="BR3" s="132"/>
      <c r="BS3" s="132"/>
      <c r="BT3" s="132"/>
      <c r="BU3" s="132"/>
      <c r="BV3" s="132"/>
      <c r="BW3" s="132"/>
      <c r="BX3" s="132"/>
      <c r="BY3" s="132"/>
      <c r="BZ3" s="132"/>
      <c r="CA3" s="132"/>
      <c r="CB3" s="132"/>
      <c r="CC3" s="132"/>
      <c r="CD3" s="132"/>
      <c r="CE3" s="132"/>
      <c r="CF3" s="132"/>
      <c r="CG3" s="132"/>
      <c r="CH3" s="132"/>
      <c r="CI3" s="132"/>
      <c r="CJ3" s="132"/>
      <c r="CK3" s="132"/>
      <c r="CL3" s="132"/>
      <c r="CM3" s="132"/>
      <c r="CN3" s="132"/>
      <c r="CO3" s="132"/>
      <c r="CP3" s="132"/>
      <c r="CQ3" s="132"/>
      <c r="CR3" s="132"/>
      <c r="CS3" s="132"/>
      <c r="CT3" s="132"/>
      <c r="CU3" s="132"/>
      <c r="CV3" s="132"/>
      <c r="CW3" s="132"/>
      <c r="CX3" s="132"/>
      <c r="CY3" s="132"/>
      <c r="CZ3" s="132"/>
      <c r="DA3" s="132"/>
      <c r="DB3" s="132"/>
      <c r="DC3" s="132"/>
      <c r="DD3" s="132"/>
      <c r="DE3" s="132"/>
      <c r="DF3" s="132"/>
      <c r="DG3" s="132"/>
      <c r="DH3" s="132"/>
      <c r="DI3" s="132"/>
      <c r="DJ3" s="132"/>
      <c r="DK3" s="132"/>
      <c r="DL3" s="132"/>
      <c r="DM3" s="132"/>
      <c r="DN3" s="132"/>
      <c r="DO3" s="132"/>
      <c r="DP3" s="132"/>
      <c r="DQ3" s="132"/>
      <c r="DR3" s="132"/>
      <c r="DS3" s="132"/>
      <c r="DT3" s="132"/>
      <c r="DU3" s="132"/>
      <c r="DV3" s="132"/>
      <c r="DW3" s="132"/>
      <c r="DX3" s="132"/>
      <c r="DY3" s="132"/>
      <c r="DZ3" s="132"/>
      <c r="EA3" s="132"/>
      <c r="EB3" s="132"/>
      <c r="EC3" s="132"/>
      <c r="ED3" s="132"/>
      <c r="EE3" s="132"/>
      <c r="EF3" s="132"/>
      <c r="EG3" s="132"/>
      <c r="EH3" s="132"/>
      <c r="EI3" s="132"/>
      <c r="EJ3" s="132"/>
      <c r="EK3" s="132"/>
      <c r="EL3" s="132"/>
      <c r="EM3" s="132"/>
      <c r="EN3" s="132"/>
      <c r="EO3" s="132"/>
      <c r="EP3" s="132"/>
      <c r="EQ3" s="132"/>
      <c r="ER3" s="132"/>
      <c r="ES3" s="132"/>
      <c r="ET3" s="132"/>
      <c r="EU3" s="132"/>
      <c r="EV3" s="132"/>
      <c r="EW3" s="132"/>
      <c r="EX3" s="132"/>
      <c r="EY3" s="132"/>
      <c r="EZ3" s="132"/>
      <c r="FA3" s="132"/>
      <c r="FB3" s="132"/>
      <c r="FC3" s="132"/>
      <c r="FD3" s="132"/>
      <c r="FE3" s="132"/>
      <c r="FF3" s="132"/>
      <c r="FG3" s="132"/>
      <c r="FH3" s="132"/>
      <c r="FI3" s="132"/>
      <c r="FJ3" s="132"/>
    </row>
    <row r="4" spans="1:166" ht="16.5" customHeight="1" x14ac:dyDescent="0.25">
      <c r="A4" s="21"/>
      <c r="B4" s="22"/>
      <c r="C4" s="15"/>
      <c r="D4" s="15"/>
      <c r="E4" s="907" t="s">
        <v>164</v>
      </c>
      <c r="F4" s="923"/>
      <c r="G4" s="923"/>
      <c r="H4" s="923"/>
      <c r="I4" s="923"/>
      <c r="J4" s="923"/>
      <c r="K4" s="923"/>
      <c r="L4" s="923"/>
      <c r="M4" s="923"/>
      <c r="N4" s="924"/>
      <c r="O4" s="602" t="s">
        <v>7</v>
      </c>
      <c r="P4" s="907" t="s">
        <v>165</v>
      </c>
      <c r="Q4" s="908"/>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32"/>
      <c r="AX4" s="132"/>
      <c r="AY4" s="132"/>
      <c r="AZ4" s="132"/>
      <c r="BA4" s="132"/>
      <c r="BB4" s="132"/>
      <c r="BC4" s="132"/>
      <c r="BD4" s="132"/>
      <c r="BE4" s="132"/>
      <c r="BF4" s="132"/>
      <c r="BG4" s="132"/>
      <c r="BH4" s="132"/>
      <c r="BI4" s="132"/>
      <c r="BJ4" s="132"/>
      <c r="BK4" s="132"/>
      <c r="BL4" s="132"/>
      <c r="BM4" s="132"/>
      <c r="BN4" s="132"/>
      <c r="BO4" s="132"/>
      <c r="BP4" s="132"/>
      <c r="BQ4" s="132"/>
      <c r="BR4" s="132"/>
      <c r="BS4" s="132"/>
      <c r="BT4" s="132"/>
      <c r="BU4" s="132"/>
      <c r="BV4" s="132"/>
      <c r="BW4" s="132"/>
      <c r="BX4" s="132"/>
      <c r="BY4" s="132"/>
      <c r="BZ4" s="132"/>
      <c r="CA4" s="132"/>
      <c r="CB4" s="132"/>
      <c r="CC4" s="132"/>
      <c r="CD4" s="132"/>
      <c r="CE4" s="132"/>
      <c r="CF4" s="132"/>
      <c r="CG4" s="132"/>
      <c r="CH4" s="132"/>
      <c r="CI4" s="132"/>
      <c r="CJ4" s="132"/>
      <c r="CK4" s="132"/>
      <c r="CL4" s="132"/>
      <c r="CM4" s="132"/>
      <c r="CN4" s="132"/>
      <c r="CO4" s="132"/>
      <c r="CP4" s="132"/>
      <c r="CQ4" s="132"/>
      <c r="CR4" s="132"/>
      <c r="CS4" s="132"/>
      <c r="CT4" s="132"/>
      <c r="CU4" s="132"/>
      <c r="CV4" s="132"/>
      <c r="CW4" s="132"/>
      <c r="CX4" s="132"/>
      <c r="CY4" s="132"/>
      <c r="CZ4" s="132"/>
      <c r="DA4" s="132"/>
      <c r="DB4" s="132"/>
      <c r="DC4" s="132"/>
      <c r="DD4" s="132"/>
      <c r="DE4" s="132"/>
      <c r="DF4" s="132"/>
      <c r="DG4" s="132"/>
      <c r="DH4" s="132"/>
      <c r="DI4" s="132"/>
      <c r="DJ4" s="132"/>
      <c r="DK4" s="132"/>
      <c r="DL4" s="132"/>
      <c r="DM4" s="132"/>
      <c r="DN4" s="132"/>
      <c r="DO4" s="132"/>
      <c r="DP4" s="132"/>
      <c r="DQ4" s="132"/>
      <c r="DR4" s="132"/>
      <c r="DS4" s="132"/>
      <c r="DT4" s="132"/>
      <c r="DU4" s="132"/>
      <c r="DV4" s="132"/>
      <c r="DW4" s="132"/>
      <c r="DX4" s="132"/>
      <c r="DY4" s="132"/>
      <c r="DZ4" s="132"/>
      <c r="EA4" s="132"/>
      <c r="EB4" s="132"/>
      <c r="EC4" s="132"/>
      <c r="ED4" s="132"/>
      <c r="EE4" s="132"/>
      <c r="EF4" s="132"/>
      <c r="EG4" s="132"/>
      <c r="EH4" s="132"/>
      <c r="EI4" s="132"/>
      <c r="EJ4" s="132"/>
      <c r="EK4" s="132"/>
      <c r="EL4" s="132"/>
      <c r="EM4" s="132"/>
      <c r="EN4" s="132"/>
      <c r="EO4" s="132"/>
      <c r="EP4" s="132"/>
      <c r="EQ4" s="132"/>
      <c r="ER4" s="132"/>
      <c r="ES4" s="132"/>
      <c r="ET4" s="132"/>
      <c r="EU4" s="132"/>
      <c r="EV4" s="132"/>
      <c r="EW4" s="132"/>
      <c r="EX4" s="132"/>
      <c r="EY4" s="132"/>
      <c r="EZ4" s="132"/>
      <c r="FA4" s="132"/>
      <c r="FB4" s="132"/>
      <c r="FC4" s="132"/>
      <c r="FD4" s="132"/>
      <c r="FE4" s="132"/>
      <c r="FF4" s="132"/>
      <c r="FG4" s="132"/>
      <c r="FH4" s="132"/>
      <c r="FI4" s="132"/>
      <c r="FJ4" s="132"/>
    </row>
    <row r="5" spans="1:166" s="4" customFormat="1" ht="39" customHeight="1" x14ac:dyDescent="0.2">
      <c r="A5" s="914" t="s">
        <v>166</v>
      </c>
      <c r="B5" s="914" t="s">
        <v>131</v>
      </c>
      <c r="C5" s="916" t="s">
        <v>1320</v>
      </c>
      <c r="D5" s="918" t="s">
        <v>1321</v>
      </c>
      <c r="E5" s="911" t="s">
        <v>20</v>
      </c>
      <c r="F5" s="911"/>
      <c r="G5" s="911" t="s">
        <v>35</v>
      </c>
      <c r="H5" s="911"/>
      <c r="I5" s="920" t="s">
        <v>167</v>
      </c>
      <c r="J5" s="921"/>
      <c r="K5" s="916" t="s">
        <v>168</v>
      </c>
      <c r="L5" s="922"/>
      <c r="M5" s="916" t="s">
        <v>31</v>
      </c>
      <c r="N5" s="922"/>
      <c r="O5" s="912" t="s">
        <v>169</v>
      </c>
      <c r="P5" s="909" t="s">
        <v>170</v>
      </c>
      <c r="Q5" s="909" t="s">
        <v>171</v>
      </c>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row>
    <row r="6" spans="1:166" s="78" customFormat="1" ht="45" customHeight="1" x14ac:dyDescent="0.2">
      <c r="A6" s="915"/>
      <c r="B6" s="915"/>
      <c r="C6" s="917"/>
      <c r="D6" s="919"/>
      <c r="E6" s="11" t="s">
        <v>172</v>
      </c>
      <c r="F6" s="601" t="s">
        <v>173</v>
      </c>
      <c r="G6" s="11" t="s">
        <v>172</v>
      </c>
      <c r="H6" s="601" t="s">
        <v>173</v>
      </c>
      <c r="I6" s="11" t="s">
        <v>172</v>
      </c>
      <c r="J6" s="601" t="s">
        <v>173</v>
      </c>
      <c r="K6" s="11" t="s">
        <v>172</v>
      </c>
      <c r="L6" s="601" t="s">
        <v>173</v>
      </c>
      <c r="M6" s="11" t="s">
        <v>172</v>
      </c>
      <c r="N6" s="601" t="s">
        <v>173</v>
      </c>
      <c r="O6" s="1199"/>
      <c r="P6" s="910"/>
      <c r="Q6" s="910"/>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row>
    <row r="7" spans="1:166" s="433" customFormat="1" x14ac:dyDescent="0.25">
      <c r="A7" s="465" t="s">
        <v>993</v>
      </c>
      <c r="B7" s="14" t="s">
        <v>662</v>
      </c>
      <c r="C7" s="493">
        <v>13418</v>
      </c>
      <c r="D7" s="493"/>
      <c r="E7" s="859">
        <v>0.59499999999999997</v>
      </c>
      <c r="F7" s="36">
        <v>0.40500000000000003</v>
      </c>
      <c r="G7" s="36"/>
      <c r="H7" s="36"/>
      <c r="I7" s="36"/>
      <c r="J7" s="36"/>
      <c r="K7" s="36"/>
      <c r="L7" s="36"/>
      <c r="M7" s="36"/>
      <c r="N7" s="36"/>
      <c r="O7" s="36"/>
      <c r="P7" s="38"/>
      <c r="Q7" s="38"/>
    </row>
    <row r="8" spans="1:166" s="433" customFormat="1" x14ac:dyDescent="0.25">
      <c r="A8" s="465" t="s">
        <v>994</v>
      </c>
      <c r="B8" s="14" t="s">
        <v>303</v>
      </c>
      <c r="C8" s="493">
        <v>12988</v>
      </c>
      <c r="D8" s="493"/>
      <c r="E8" s="859">
        <v>0.5</v>
      </c>
      <c r="F8" s="36"/>
      <c r="G8" s="36"/>
      <c r="H8" s="36"/>
      <c r="I8" s="36"/>
      <c r="J8" s="36"/>
      <c r="K8" s="36"/>
      <c r="L8" s="36"/>
      <c r="M8" s="36"/>
      <c r="N8" s="36"/>
      <c r="O8" s="36"/>
      <c r="P8" s="38"/>
      <c r="Q8" s="38"/>
    </row>
    <row r="9" spans="1:166" s="433" customFormat="1" x14ac:dyDescent="0.25">
      <c r="A9" s="56" t="s">
        <v>995</v>
      </c>
      <c r="B9" s="62" t="s">
        <v>287</v>
      </c>
      <c r="C9" s="30">
        <v>12810</v>
      </c>
      <c r="D9" s="30"/>
      <c r="E9" s="59">
        <v>1</v>
      </c>
      <c r="F9" s="60"/>
      <c r="G9" s="60"/>
      <c r="H9" s="60"/>
      <c r="I9" s="60"/>
      <c r="J9" s="60"/>
      <c r="K9" s="60"/>
      <c r="L9" s="60"/>
      <c r="M9" s="60"/>
      <c r="N9" s="60"/>
      <c r="O9" s="60"/>
      <c r="P9" s="63"/>
      <c r="Q9" s="63"/>
    </row>
    <row r="10" spans="1:166" s="433" customFormat="1" x14ac:dyDescent="0.25">
      <c r="A10" s="56" t="s">
        <v>996</v>
      </c>
      <c r="B10" s="62" t="s">
        <v>638</v>
      </c>
      <c r="C10" s="30">
        <v>12653</v>
      </c>
      <c r="D10" s="30"/>
      <c r="E10" s="59">
        <v>0.1</v>
      </c>
      <c r="F10" s="60">
        <v>0.4</v>
      </c>
      <c r="G10" s="60"/>
      <c r="H10" s="60"/>
      <c r="I10" s="60"/>
      <c r="J10" s="60"/>
      <c r="K10" s="60"/>
      <c r="L10" s="60"/>
      <c r="M10" s="60"/>
      <c r="N10" s="60"/>
      <c r="O10" s="60"/>
      <c r="P10" s="63"/>
      <c r="Q10" s="63"/>
    </row>
    <row r="11" spans="1:166" s="433" customFormat="1" x14ac:dyDescent="0.25">
      <c r="A11" s="465" t="s">
        <v>997</v>
      </c>
      <c r="B11" s="14" t="s">
        <v>449</v>
      </c>
      <c r="C11" s="493">
        <v>12346</v>
      </c>
      <c r="D11" s="493"/>
      <c r="E11" s="859">
        <v>0.8</v>
      </c>
      <c r="F11" s="36"/>
      <c r="G11" s="36"/>
      <c r="H11" s="36"/>
      <c r="I11" s="36"/>
      <c r="J11" s="36"/>
      <c r="K11" s="36"/>
      <c r="L11" s="36"/>
      <c r="M11" s="36"/>
      <c r="N11" s="36"/>
      <c r="O11" s="36"/>
      <c r="P11" s="38"/>
      <c r="Q11" s="38"/>
    </row>
    <row r="12" spans="1:166" s="433" customFormat="1" x14ac:dyDescent="0.25">
      <c r="A12" s="66" t="s">
        <v>869</v>
      </c>
      <c r="B12" s="62" t="s">
        <v>408</v>
      </c>
      <c r="C12" s="86">
        <v>12230</v>
      </c>
      <c r="D12" s="86"/>
      <c r="E12" s="494">
        <v>0.6</v>
      </c>
      <c r="F12" s="60"/>
      <c r="G12" s="60"/>
      <c r="H12" s="60"/>
      <c r="I12" s="60"/>
      <c r="J12" s="60"/>
      <c r="K12" s="60"/>
      <c r="L12" s="60"/>
      <c r="M12" s="60"/>
      <c r="N12" s="60"/>
      <c r="O12" s="60"/>
      <c r="P12" s="63"/>
      <c r="Q12" s="63"/>
      <c r="R12" s="61"/>
      <c r="S12" s="61"/>
      <c r="T12" s="61"/>
      <c r="U12" s="61"/>
      <c r="V12" s="61"/>
      <c r="W12" s="61"/>
      <c r="X12" s="61"/>
      <c r="Y12" s="61"/>
      <c r="Z12" s="61"/>
      <c r="AA12" s="61"/>
      <c r="AB12" s="61"/>
      <c r="AC12" s="61"/>
      <c r="AD12" s="61"/>
      <c r="AE12" s="61"/>
      <c r="AF12" s="61"/>
      <c r="AG12" s="61"/>
      <c r="AH12" s="61"/>
      <c r="AI12" s="61"/>
      <c r="AJ12" s="61"/>
      <c r="AK12" s="61"/>
      <c r="AL12" s="61"/>
      <c r="AM12" s="61"/>
      <c r="AN12" s="61"/>
      <c r="AO12" s="61"/>
      <c r="AP12" s="61"/>
      <c r="AQ12" s="61"/>
      <c r="AR12" s="61"/>
      <c r="AS12" s="61"/>
      <c r="AT12" s="61"/>
      <c r="AU12" s="61"/>
      <c r="AV12" s="61"/>
      <c r="AW12" s="61"/>
      <c r="AX12" s="61"/>
      <c r="AY12" s="61"/>
      <c r="AZ12" s="61"/>
      <c r="BA12" s="61"/>
      <c r="BB12" s="61"/>
      <c r="BC12" s="61"/>
      <c r="BD12" s="61"/>
      <c r="BE12" s="61"/>
      <c r="BF12" s="61"/>
      <c r="BG12" s="61"/>
      <c r="BH12" s="61"/>
      <c r="BI12" s="61"/>
      <c r="BJ12" s="61"/>
      <c r="BK12" s="61"/>
      <c r="BL12" s="61"/>
      <c r="BM12" s="61"/>
      <c r="BN12" s="61"/>
      <c r="BO12" s="61"/>
      <c r="BP12" s="61"/>
      <c r="BQ12" s="61"/>
      <c r="BR12" s="61"/>
      <c r="BS12" s="61"/>
      <c r="BT12" s="61"/>
      <c r="BU12" s="61"/>
      <c r="BV12" s="61"/>
      <c r="BW12" s="61"/>
      <c r="BX12" s="61"/>
      <c r="BY12" s="61"/>
      <c r="BZ12" s="61"/>
      <c r="CA12" s="61"/>
      <c r="CB12" s="61"/>
      <c r="CC12" s="61"/>
      <c r="CD12" s="61"/>
      <c r="CE12" s="61"/>
      <c r="CF12" s="61"/>
      <c r="CG12" s="61"/>
      <c r="CH12" s="61"/>
      <c r="CI12" s="61"/>
      <c r="CJ12" s="61"/>
      <c r="CK12" s="61"/>
      <c r="CL12" s="61"/>
      <c r="CM12" s="61"/>
      <c r="CN12" s="61"/>
      <c r="CO12" s="61"/>
      <c r="CP12" s="61"/>
      <c r="CQ12" s="61"/>
      <c r="CR12" s="61"/>
      <c r="CS12" s="61"/>
      <c r="CT12" s="61"/>
      <c r="CU12" s="61"/>
      <c r="CV12" s="61"/>
      <c r="CW12" s="61"/>
      <c r="CX12" s="61"/>
      <c r="CY12" s="61"/>
      <c r="CZ12" s="61"/>
      <c r="DA12" s="61"/>
      <c r="DB12" s="61"/>
      <c r="DC12" s="61"/>
      <c r="DD12" s="61"/>
      <c r="DE12" s="61"/>
      <c r="DF12" s="61"/>
      <c r="DG12" s="61"/>
      <c r="DH12" s="61"/>
      <c r="DI12" s="61"/>
      <c r="DJ12" s="61"/>
      <c r="DK12" s="61"/>
      <c r="DL12" s="61"/>
      <c r="DM12" s="61"/>
      <c r="DN12" s="61"/>
      <c r="DO12" s="61"/>
      <c r="DP12" s="61"/>
      <c r="DQ12" s="61"/>
      <c r="DR12" s="61"/>
      <c r="DS12" s="61"/>
      <c r="DT12" s="61"/>
      <c r="DU12" s="61"/>
      <c r="DV12" s="61"/>
      <c r="DW12" s="61"/>
      <c r="DX12" s="61"/>
      <c r="DY12" s="61"/>
      <c r="DZ12" s="61"/>
      <c r="EA12" s="61"/>
      <c r="EB12" s="61"/>
      <c r="EC12" s="61"/>
      <c r="ED12" s="61"/>
      <c r="EE12" s="61"/>
      <c r="EF12" s="61"/>
      <c r="EG12" s="61"/>
      <c r="EH12" s="61"/>
      <c r="EI12" s="61"/>
      <c r="EJ12" s="61"/>
      <c r="EK12" s="61"/>
      <c r="EL12" s="61"/>
      <c r="EM12" s="61"/>
      <c r="EN12" s="61"/>
      <c r="EO12" s="61"/>
      <c r="EP12" s="61"/>
      <c r="EQ12" s="61"/>
      <c r="ER12" s="61"/>
      <c r="ES12" s="61"/>
      <c r="ET12" s="61"/>
      <c r="EU12" s="61"/>
      <c r="EV12" s="61"/>
      <c r="EW12" s="61"/>
      <c r="EX12" s="61"/>
      <c r="EY12" s="61"/>
      <c r="EZ12" s="61"/>
      <c r="FA12" s="61"/>
      <c r="FB12" s="61"/>
      <c r="FC12" s="61"/>
      <c r="FD12" s="61"/>
      <c r="FE12" s="61"/>
      <c r="FF12" s="61"/>
      <c r="FG12" s="61"/>
      <c r="FH12" s="61"/>
      <c r="FI12" s="61"/>
      <c r="FJ12" s="61"/>
    </row>
    <row r="13" spans="1:166" s="61" customFormat="1" x14ac:dyDescent="0.25">
      <c r="A13" s="465" t="s">
        <v>998</v>
      </c>
      <c r="B13" s="14" t="s">
        <v>629</v>
      </c>
      <c r="C13" s="493">
        <v>12189</v>
      </c>
      <c r="D13" s="493"/>
      <c r="E13" s="859">
        <v>0.68799999999999994</v>
      </c>
      <c r="F13" s="36">
        <v>0.312</v>
      </c>
      <c r="G13" s="36"/>
      <c r="H13" s="36"/>
      <c r="I13" s="36"/>
      <c r="J13" s="36"/>
      <c r="K13" s="36"/>
      <c r="L13" s="36"/>
      <c r="M13" s="36"/>
      <c r="N13" s="36"/>
      <c r="O13" s="36"/>
      <c r="P13" s="38"/>
      <c r="Q13" s="38"/>
      <c r="R13" s="433"/>
      <c r="S13" s="433"/>
      <c r="T13" s="433"/>
      <c r="U13" s="433"/>
      <c r="V13" s="433"/>
      <c r="W13" s="433"/>
      <c r="X13" s="433"/>
      <c r="Y13" s="433"/>
      <c r="Z13" s="433"/>
      <c r="AA13" s="433"/>
      <c r="AB13" s="433"/>
      <c r="AC13" s="433"/>
      <c r="AD13" s="433"/>
      <c r="AE13" s="433"/>
      <c r="AF13" s="433"/>
      <c r="AG13" s="433"/>
      <c r="AH13" s="433"/>
      <c r="AI13" s="433"/>
      <c r="AJ13" s="433"/>
      <c r="AK13" s="433"/>
      <c r="AL13" s="433"/>
      <c r="AM13" s="433"/>
      <c r="AN13" s="433"/>
      <c r="AO13" s="433"/>
      <c r="AP13" s="433"/>
      <c r="AQ13" s="433"/>
      <c r="AR13" s="433"/>
      <c r="AS13" s="433"/>
      <c r="AT13" s="433"/>
      <c r="AU13" s="433"/>
      <c r="AV13" s="433"/>
      <c r="AW13" s="433"/>
      <c r="AX13" s="433"/>
      <c r="AY13" s="433"/>
      <c r="AZ13" s="433"/>
      <c r="BA13" s="433"/>
      <c r="BB13" s="433"/>
      <c r="BC13" s="433"/>
      <c r="BD13" s="433"/>
      <c r="BE13" s="433"/>
      <c r="BF13" s="433"/>
      <c r="BG13" s="433"/>
      <c r="BH13" s="433"/>
      <c r="BI13" s="433"/>
      <c r="BJ13" s="433"/>
      <c r="BK13" s="433"/>
      <c r="BL13" s="433"/>
      <c r="BM13" s="433"/>
      <c r="BN13" s="433"/>
      <c r="BO13" s="433"/>
      <c r="BP13" s="433"/>
      <c r="BQ13" s="433"/>
      <c r="BR13" s="433"/>
      <c r="BS13" s="433"/>
      <c r="BT13" s="433"/>
      <c r="BU13" s="433"/>
      <c r="BV13" s="433"/>
      <c r="BW13" s="433"/>
      <c r="BX13" s="433"/>
      <c r="BY13" s="433"/>
      <c r="BZ13" s="433"/>
      <c r="CA13" s="433"/>
      <c r="CB13" s="433"/>
      <c r="CC13" s="433"/>
      <c r="CD13" s="433"/>
      <c r="CE13" s="433"/>
      <c r="CF13" s="433"/>
      <c r="CG13" s="433"/>
      <c r="CH13" s="433"/>
      <c r="CI13" s="433"/>
      <c r="CJ13" s="433"/>
      <c r="CK13" s="433"/>
      <c r="CL13" s="433"/>
      <c r="CM13" s="433"/>
      <c r="CN13" s="433"/>
      <c r="CO13" s="433"/>
      <c r="CP13" s="433"/>
      <c r="CQ13" s="433"/>
      <c r="CR13" s="433"/>
      <c r="CS13" s="433"/>
      <c r="CT13" s="433"/>
      <c r="CU13" s="433"/>
      <c r="CV13" s="433"/>
      <c r="CW13" s="433"/>
      <c r="CX13" s="433"/>
      <c r="CY13" s="433"/>
      <c r="CZ13" s="433"/>
      <c r="DA13" s="433"/>
      <c r="DB13" s="433"/>
      <c r="DC13" s="433"/>
      <c r="DD13" s="433"/>
      <c r="DE13" s="433"/>
      <c r="DF13" s="433"/>
      <c r="DG13" s="433"/>
      <c r="DH13" s="433"/>
      <c r="DI13" s="433"/>
      <c r="DJ13" s="433"/>
      <c r="DK13" s="433"/>
      <c r="DL13" s="433"/>
      <c r="DM13" s="433"/>
      <c r="DN13" s="433"/>
      <c r="DO13" s="433"/>
      <c r="DP13" s="433"/>
      <c r="DQ13" s="433"/>
      <c r="DR13" s="433"/>
      <c r="DS13" s="433"/>
      <c r="DT13" s="433"/>
      <c r="DU13" s="433"/>
      <c r="DV13" s="433"/>
      <c r="DW13" s="433"/>
      <c r="DX13" s="433"/>
      <c r="DY13" s="433"/>
      <c r="DZ13" s="433"/>
      <c r="EA13" s="433"/>
      <c r="EB13" s="433"/>
      <c r="EC13" s="433"/>
      <c r="ED13" s="433"/>
      <c r="EE13" s="433"/>
      <c r="EF13" s="433"/>
      <c r="EG13" s="433"/>
      <c r="EH13" s="433"/>
      <c r="EI13" s="433"/>
      <c r="EJ13" s="433"/>
      <c r="EK13" s="433"/>
      <c r="EL13" s="433"/>
      <c r="EM13" s="433"/>
      <c r="EN13" s="433"/>
      <c r="EO13" s="433"/>
      <c r="EP13" s="433"/>
      <c r="EQ13" s="433"/>
      <c r="ER13" s="433"/>
      <c r="ES13" s="433"/>
      <c r="ET13" s="433"/>
      <c r="EU13" s="433"/>
      <c r="EV13" s="433"/>
      <c r="EW13" s="433"/>
      <c r="EX13" s="433"/>
      <c r="EY13" s="433"/>
      <c r="EZ13" s="433"/>
      <c r="FA13" s="433"/>
      <c r="FB13" s="433"/>
      <c r="FC13" s="433"/>
      <c r="FD13" s="433"/>
      <c r="FE13" s="433"/>
      <c r="FF13" s="433"/>
      <c r="FG13" s="433"/>
      <c r="FH13" s="433"/>
      <c r="FI13" s="433"/>
      <c r="FJ13" s="433"/>
    </row>
    <row r="14" spans="1:166" s="433" customFormat="1" x14ac:dyDescent="0.25">
      <c r="A14" s="56" t="s">
        <v>999</v>
      </c>
      <c r="B14" s="62" t="s">
        <v>723</v>
      </c>
      <c r="C14" s="86">
        <v>11980</v>
      </c>
      <c r="D14" s="86"/>
      <c r="E14" s="494">
        <v>1</v>
      </c>
      <c r="F14" s="60"/>
      <c r="G14" s="60"/>
      <c r="H14" s="60"/>
      <c r="I14" s="60"/>
      <c r="J14" s="60"/>
      <c r="K14" s="60"/>
      <c r="L14" s="60"/>
      <c r="M14" s="60"/>
      <c r="N14" s="60"/>
      <c r="O14" s="60"/>
      <c r="P14" s="63"/>
      <c r="Q14" s="63"/>
      <c r="R14" s="61"/>
      <c r="S14" s="61"/>
      <c r="T14" s="61"/>
      <c r="U14" s="61"/>
      <c r="V14" s="61"/>
      <c r="W14" s="61"/>
      <c r="X14" s="61"/>
      <c r="Y14" s="61"/>
      <c r="Z14" s="61"/>
      <c r="AA14" s="61"/>
      <c r="AB14" s="61"/>
      <c r="AC14" s="61"/>
      <c r="AD14" s="61"/>
      <c r="AE14" s="61"/>
      <c r="AF14" s="61"/>
      <c r="AG14" s="61"/>
      <c r="AH14" s="61"/>
      <c r="AI14" s="61"/>
      <c r="AJ14" s="61"/>
      <c r="AK14" s="61"/>
      <c r="AL14" s="61"/>
      <c r="AM14" s="61"/>
      <c r="AN14" s="61"/>
      <c r="AO14" s="61"/>
      <c r="AP14" s="61"/>
      <c r="AQ14" s="61"/>
      <c r="AR14" s="61"/>
      <c r="AS14" s="61"/>
      <c r="AT14" s="61"/>
      <c r="AU14" s="61"/>
      <c r="AV14" s="61"/>
      <c r="AW14" s="61"/>
      <c r="AX14" s="61"/>
      <c r="AY14" s="61"/>
      <c r="AZ14" s="61"/>
      <c r="BA14" s="61"/>
      <c r="BB14" s="61"/>
      <c r="BC14" s="61"/>
      <c r="BD14" s="61"/>
      <c r="BE14" s="61"/>
      <c r="BF14" s="61"/>
      <c r="BG14" s="61"/>
      <c r="BH14" s="61"/>
      <c r="BI14" s="61"/>
      <c r="BJ14" s="61"/>
      <c r="BK14" s="61"/>
      <c r="BL14" s="61"/>
      <c r="BM14" s="61"/>
      <c r="BN14" s="61"/>
      <c r="BO14" s="61"/>
      <c r="BP14" s="61"/>
      <c r="BQ14" s="61"/>
      <c r="BR14" s="61"/>
      <c r="BS14" s="61"/>
      <c r="BT14" s="61"/>
      <c r="BU14" s="61"/>
      <c r="BV14" s="61"/>
      <c r="BW14" s="61"/>
      <c r="BX14" s="61"/>
      <c r="BY14" s="61"/>
      <c r="BZ14" s="61"/>
      <c r="CA14" s="61"/>
      <c r="CB14" s="61"/>
      <c r="CC14" s="61"/>
      <c r="CD14" s="61"/>
      <c r="CE14" s="61"/>
      <c r="CF14" s="61"/>
      <c r="CG14" s="61"/>
      <c r="CH14" s="61"/>
      <c r="CI14" s="61"/>
      <c r="CJ14" s="61"/>
      <c r="CK14" s="61"/>
      <c r="CL14" s="61"/>
      <c r="CM14" s="61"/>
      <c r="CN14" s="61"/>
      <c r="CO14" s="61"/>
      <c r="CP14" s="61"/>
      <c r="CQ14" s="61"/>
      <c r="CR14" s="61"/>
      <c r="CS14" s="61"/>
      <c r="CT14" s="61"/>
      <c r="CU14" s="61"/>
      <c r="CV14" s="61"/>
      <c r="CW14" s="61"/>
      <c r="CX14" s="61"/>
      <c r="CY14" s="61"/>
      <c r="CZ14" s="61"/>
      <c r="DA14" s="61"/>
      <c r="DB14" s="61"/>
      <c r="DC14" s="61"/>
      <c r="DD14" s="61"/>
      <c r="DE14" s="61"/>
      <c r="DF14" s="61"/>
      <c r="DG14" s="61"/>
      <c r="DH14" s="61"/>
      <c r="DI14" s="61"/>
      <c r="DJ14" s="61"/>
      <c r="DK14" s="61"/>
      <c r="DL14" s="61"/>
      <c r="DM14" s="61"/>
      <c r="DN14" s="61"/>
      <c r="DO14" s="61"/>
      <c r="DP14" s="61"/>
      <c r="DQ14" s="61"/>
      <c r="DR14" s="61"/>
      <c r="DS14" s="61"/>
      <c r="DT14" s="61"/>
      <c r="DU14" s="61"/>
      <c r="DV14" s="61"/>
      <c r="DW14" s="61"/>
      <c r="DX14" s="61"/>
      <c r="DY14" s="61"/>
      <c r="DZ14" s="61"/>
      <c r="EA14" s="61"/>
      <c r="EB14" s="61"/>
      <c r="EC14" s="61"/>
      <c r="ED14" s="61"/>
      <c r="EE14" s="61"/>
      <c r="EF14" s="61"/>
      <c r="EG14" s="61"/>
      <c r="EH14" s="61"/>
      <c r="EI14" s="61"/>
      <c r="EJ14" s="61"/>
      <c r="EK14" s="61"/>
      <c r="EL14" s="61"/>
      <c r="EM14" s="61"/>
      <c r="EN14" s="61"/>
      <c r="EO14" s="61"/>
      <c r="EP14" s="61"/>
      <c r="EQ14" s="61"/>
      <c r="ER14" s="61"/>
      <c r="ES14" s="61"/>
      <c r="ET14" s="61"/>
      <c r="EU14" s="61"/>
      <c r="EV14" s="61"/>
      <c r="EW14" s="61"/>
      <c r="EX14" s="61"/>
      <c r="EY14" s="61"/>
      <c r="EZ14" s="61"/>
      <c r="FA14" s="61"/>
      <c r="FB14" s="61"/>
      <c r="FC14" s="61"/>
      <c r="FD14" s="61"/>
      <c r="FE14" s="61"/>
      <c r="FF14" s="61"/>
      <c r="FG14" s="61"/>
      <c r="FH14" s="61"/>
      <c r="FI14" s="61"/>
      <c r="FJ14" s="61"/>
    </row>
    <row r="15" spans="1:166" s="61" customFormat="1" x14ac:dyDescent="0.25">
      <c r="A15" s="465" t="s">
        <v>1000</v>
      </c>
      <c r="B15" s="14" t="s">
        <v>1001</v>
      </c>
      <c r="C15" s="493">
        <v>11976</v>
      </c>
      <c r="D15" s="493"/>
      <c r="E15" s="859">
        <v>0.5</v>
      </c>
      <c r="F15" s="36">
        <v>0.5</v>
      </c>
      <c r="G15" s="36"/>
      <c r="H15" s="36"/>
      <c r="I15" s="36"/>
      <c r="J15" s="36"/>
      <c r="K15" s="36"/>
      <c r="L15" s="36"/>
      <c r="M15" s="36"/>
      <c r="N15" s="36"/>
      <c r="O15" s="36"/>
      <c r="P15" s="38"/>
      <c r="Q15" s="38"/>
      <c r="R15" s="433"/>
      <c r="S15" s="433"/>
      <c r="T15" s="433"/>
      <c r="U15" s="433"/>
      <c r="V15" s="433"/>
      <c r="W15" s="433"/>
      <c r="X15" s="433"/>
      <c r="Y15" s="433"/>
      <c r="Z15" s="433"/>
      <c r="AA15" s="433"/>
      <c r="AB15" s="433"/>
      <c r="AC15" s="433"/>
      <c r="AD15" s="433"/>
      <c r="AE15" s="433"/>
      <c r="AF15" s="433"/>
      <c r="AG15" s="433"/>
      <c r="AH15" s="433"/>
      <c r="AI15" s="433"/>
      <c r="AJ15" s="433"/>
      <c r="AK15" s="433"/>
      <c r="AL15" s="433"/>
      <c r="AM15" s="433"/>
      <c r="AN15" s="433"/>
      <c r="AO15" s="433"/>
      <c r="AP15" s="433"/>
      <c r="AQ15" s="433"/>
      <c r="AR15" s="433"/>
      <c r="AS15" s="433"/>
      <c r="AT15" s="433"/>
      <c r="AU15" s="433"/>
      <c r="AV15" s="433"/>
      <c r="AW15" s="433"/>
      <c r="AX15" s="433"/>
      <c r="AY15" s="433"/>
      <c r="AZ15" s="433"/>
      <c r="BA15" s="433"/>
      <c r="BB15" s="433"/>
      <c r="BC15" s="433"/>
      <c r="BD15" s="433"/>
      <c r="BE15" s="433"/>
      <c r="BF15" s="433"/>
      <c r="BG15" s="433"/>
      <c r="BH15" s="433"/>
      <c r="BI15" s="433"/>
      <c r="BJ15" s="433"/>
      <c r="BK15" s="433"/>
      <c r="BL15" s="433"/>
      <c r="BM15" s="433"/>
      <c r="BN15" s="433"/>
      <c r="BO15" s="433"/>
      <c r="BP15" s="433"/>
      <c r="BQ15" s="433"/>
      <c r="BR15" s="433"/>
      <c r="BS15" s="433"/>
      <c r="BT15" s="433"/>
      <c r="BU15" s="433"/>
      <c r="BV15" s="433"/>
      <c r="BW15" s="433"/>
      <c r="BX15" s="433"/>
      <c r="BY15" s="433"/>
      <c r="BZ15" s="433"/>
      <c r="CA15" s="433"/>
      <c r="CB15" s="433"/>
      <c r="CC15" s="433"/>
      <c r="CD15" s="433"/>
      <c r="CE15" s="433"/>
      <c r="CF15" s="433"/>
      <c r="CG15" s="433"/>
      <c r="CH15" s="433"/>
      <c r="CI15" s="433"/>
      <c r="CJ15" s="433"/>
      <c r="CK15" s="433"/>
      <c r="CL15" s="433"/>
      <c r="CM15" s="433"/>
      <c r="CN15" s="433"/>
      <c r="CO15" s="433"/>
      <c r="CP15" s="433"/>
      <c r="CQ15" s="433"/>
      <c r="CR15" s="433"/>
      <c r="CS15" s="433"/>
      <c r="CT15" s="433"/>
      <c r="CU15" s="433"/>
      <c r="CV15" s="433"/>
      <c r="CW15" s="433"/>
      <c r="CX15" s="433"/>
      <c r="CY15" s="433"/>
      <c r="CZ15" s="433"/>
      <c r="DA15" s="433"/>
      <c r="DB15" s="433"/>
      <c r="DC15" s="433"/>
      <c r="DD15" s="433"/>
      <c r="DE15" s="433"/>
      <c r="DF15" s="433"/>
      <c r="DG15" s="433"/>
      <c r="DH15" s="433"/>
      <c r="DI15" s="433"/>
      <c r="DJ15" s="433"/>
      <c r="DK15" s="433"/>
      <c r="DL15" s="433"/>
      <c r="DM15" s="433"/>
      <c r="DN15" s="433"/>
      <c r="DO15" s="433"/>
      <c r="DP15" s="433"/>
      <c r="DQ15" s="433"/>
      <c r="DR15" s="433"/>
      <c r="DS15" s="433"/>
      <c r="DT15" s="433"/>
      <c r="DU15" s="433"/>
      <c r="DV15" s="433"/>
      <c r="DW15" s="433"/>
      <c r="DX15" s="433"/>
      <c r="DY15" s="433"/>
      <c r="DZ15" s="433"/>
      <c r="EA15" s="433"/>
      <c r="EB15" s="433"/>
      <c r="EC15" s="433"/>
      <c r="ED15" s="433"/>
      <c r="EE15" s="433"/>
      <c r="EF15" s="433"/>
      <c r="EG15" s="433"/>
      <c r="EH15" s="433"/>
      <c r="EI15" s="433"/>
      <c r="EJ15" s="433"/>
      <c r="EK15" s="433"/>
      <c r="EL15" s="433"/>
      <c r="EM15" s="433"/>
      <c r="EN15" s="433"/>
      <c r="EO15" s="433"/>
      <c r="EP15" s="433"/>
      <c r="EQ15" s="433"/>
      <c r="ER15" s="433"/>
      <c r="ES15" s="433"/>
      <c r="ET15" s="433"/>
      <c r="EU15" s="433"/>
      <c r="EV15" s="433"/>
      <c r="EW15" s="433"/>
      <c r="EX15" s="433"/>
      <c r="EY15" s="433"/>
      <c r="EZ15" s="433"/>
      <c r="FA15" s="433"/>
      <c r="FB15" s="433"/>
      <c r="FC15" s="433"/>
      <c r="FD15" s="433"/>
      <c r="FE15" s="433"/>
      <c r="FF15" s="433"/>
      <c r="FG15" s="433"/>
      <c r="FH15" s="433"/>
      <c r="FI15" s="433"/>
      <c r="FJ15" s="433"/>
    </row>
    <row r="16" spans="1:166" s="433" customFormat="1" x14ac:dyDescent="0.25">
      <c r="A16" s="465" t="s">
        <v>1002</v>
      </c>
      <c r="B16" s="14" t="s">
        <v>691</v>
      </c>
      <c r="C16" s="493">
        <v>11897</v>
      </c>
      <c r="D16" s="493"/>
      <c r="E16" s="431">
        <v>0.36399999999999999</v>
      </c>
      <c r="F16" s="36">
        <v>0.63600000000000001</v>
      </c>
      <c r="G16" s="36"/>
      <c r="H16" s="36"/>
      <c r="I16" s="36"/>
      <c r="J16" s="36"/>
      <c r="K16" s="36"/>
      <c r="L16" s="36"/>
      <c r="M16" s="36"/>
      <c r="N16" s="36"/>
      <c r="O16" s="36"/>
      <c r="P16" s="38"/>
      <c r="Q16" s="38"/>
    </row>
    <row r="17" spans="1:17" s="433" customFormat="1" x14ac:dyDescent="0.25">
      <c r="A17" s="13" t="s">
        <v>1003</v>
      </c>
      <c r="B17" s="14" t="s">
        <v>203</v>
      </c>
      <c r="C17" s="493">
        <v>11706</v>
      </c>
      <c r="D17" s="493"/>
      <c r="E17" s="431">
        <v>0.61499999999999999</v>
      </c>
      <c r="F17" s="36">
        <v>0.38500000000000001</v>
      </c>
      <c r="G17" s="36"/>
      <c r="H17" s="36"/>
      <c r="I17" s="36"/>
      <c r="J17" s="36"/>
      <c r="K17" s="36"/>
      <c r="L17" s="36"/>
      <c r="M17" s="36"/>
      <c r="N17" s="36"/>
      <c r="O17" s="36"/>
      <c r="P17" s="38"/>
      <c r="Q17" s="38"/>
    </row>
    <row r="18" spans="1:17" s="433" customFormat="1" x14ac:dyDescent="0.25">
      <c r="A18" s="465" t="s">
        <v>1004</v>
      </c>
      <c r="B18" s="14" t="s">
        <v>576</v>
      </c>
      <c r="C18" s="493">
        <v>11617</v>
      </c>
      <c r="D18" s="493"/>
      <c r="E18" s="859">
        <v>1</v>
      </c>
      <c r="F18" s="36"/>
      <c r="G18" s="36"/>
      <c r="H18" s="36"/>
      <c r="I18" s="36"/>
      <c r="J18" s="36"/>
      <c r="K18" s="36"/>
      <c r="L18" s="36"/>
      <c r="M18" s="36"/>
      <c r="N18" s="36"/>
      <c r="O18" s="36"/>
      <c r="P18" s="38"/>
      <c r="Q18" s="38"/>
    </row>
    <row r="19" spans="1:17" s="433" customFormat="1" x14ac:dyDescent="0.25">
      <c r="A19" s="13" t="s">
        <v>1005</v>
      </c>
      <c r="B19" s="14" t="s">
        <v>489</v>
      </c>
      <c r="C19" s="495">
        <v>11403</v>
      </c>
      <c r="D19" s="495"/>
      <c r="E19" s="859">
        <v>0.6</v>
      </c>
      <c r="F19" s="431">
        <v>0.4</v>
      </c>
      <c r="G19" s="36"/>
      <c r="H19" s="36"/>
      <c r="I19" s="36"/>
      <c r="J19" s="36"/>
      <c r="K19" s="36"/>
      <c r="L19" s="36"/>
      <c r="M19" s="36"/>
      <c r="N19" s="36"/>
      <c r="O19" s="36"/>
      <c r="P19" s="38"/>
      <c r="Q19" s="38"/>
    </row>
    <row r="20" spans="1:17" s="61" customFormat="1" x14ac:dyDescent="0.25">
      <c r="A20" s="465" t="s">
        <v>1006</v>
      </c>
      <c r="B20" s="14" t="s">
        <v>180</v>
      </c>
      <c r="C20" s="493">
        <v>11272</v>
      </c>
      <c r="D20" s="493"/>
      <c r="E20" s="496">
        <v>0.7</v>
      </c>
      <c r="F20" s="36"/>
      <c r="G20" s="431"/>
      <c r="H20" s="36"/>
      <c r="I20" s="36"/>
      <c r="J20" s="36"/>
      <c r="K20" s="36"/>
      <c r="L20" s="36"/>
      <c r="M20" s="36"/>
      <c r="N20" s="36"/>
      <c r="O20" s="36"/>
      <c r="P20" s="38"/>
      <c r="Q20" s="38"/>
    </row>
    <row r="21" spans="1:17" s="61" customFormat="1" x14ac:dyDescent="0.25">
      <c r="A21" s="66" t="s">
        <v>1007</v>
      </c>
      <c r="B21" s="62" t="s">
        <v>667</v>
      </c>
      <c r="C21" s="86">
        <v>11240</v>
      </c>
      <c r="D21" s="86"/>
      <c r="E21" s="492"/>
      <c r="F21" s="60">
        <v>0.6</v>
      </c>
      <c r="G21" s="59"/>
      <c r="H21" s="60"/>
      <c r="I21" s="60"/>
      <c r="J21" s="60"/>
      <c r="K21" s="60"/>
      <c r="L21" s="60"/>
      <c r="M21" s="60"/>
      <c r="N21" s="60"/>
      <c r="O21" s="60"/>
      <c r="P21" s="63"/>
      <c r="Q21" s="63"/>
    </row>
    <row r="22" spans="1:17" s="61" customFormat="1" x14ac:dyDescent="0.25">
      <c r="A22" s="66" t="s">
        <v>1008</v>
      </c>
      <c r="B22" s="62" t="s">
        <v>345</v>
      </c>
      <c r="C22" s="30">
        <v>10659</v>
      </c>
      <c r="D22" s="30"/>
      <c r="E22" s="492">
        <v>1</v>
      </c>
      <c r="F22" s="60"/>
      <c r="G22" s="59"/>
      <c r="H22" s="60"/>
      <c r="I22" s="60"/>
      <c r="J22" s="60"/>
      <c r="K22" s="60"/>
      <c r="L22" s="60"/>
      <c r="M22" s="60"/>
      <c r="N22" s="60"/>
      <c r="O22" s="60"/>
      <c r="P22" s="63"/>
      <c r="Q22" s="63"/>
    </row>
    <row r="23" spans="1:17" s="61" customFormat="1" x14ac:dyDescent="0.25">
      <c r="A23" s="66" t="s">
        <v>1009</v>
      </c>
      <c r="B23" s="62" t="s">
        <v>1010</v>
      </c>
      <c r="C23" s="30">
        <v>10592</v>
      </c>
      <c r="D23" s="30"/>
      <c r="E23" s="492">
        <v>0.8</v>
      </c>
      <c r="F23" s="60">
        <v>0.2</v>
      </c>
      <c r="G23" s="60"/>
      <c r="H23" s="60"/>
      <c r="I23" s="60"/>
      <c r="J23" s="60"/>
      <c r="K23" s="60"/>
      <c r="L23" s="60"/>
      <c r="M23" s="60"/>
      <c r="N23" s="60"/>
      <c r="O23" s="60"/>
      <c r="P23" s="63"/>
      <c r="Q23" s="63"/>
    </row>
    <row r="24" spans="1:17" s="61" customFormat="1" x14ac:dyDescent="0.25">
      <c r="A24" s="465" t="s">
        <v>1011</v>
      </c>
      <c r="B24" s="14" t="s">
        <v>180</v>
      </c>
      <c r="C24" s="215">
        <v>10546</v>
      </c>
      <c r="D24" s="215"/>
      <c r="E24" s="496">
        <v>1</v>
      </c>
      <c r="F24" s="36"/>
      <c r="G24" s="36"/>
      <c r="H24" s="36"/>
      <c r="I24" s="36"/>
      <c r="J24" s="36"/>
      <c r="K24" s="36"/>
      <c r="L24" s="36"/>
      <c r="M24" s="36"/>
      <c r="N24" s="36"/>
      <c r="O24" s="36"/>
      <c r="P24" s="38"/>
      <c r="Q24" s="38"/>
    </row>
    <row r="25" spans="1:17" s="61" customFormat="1" x14ac:dyDescent="0.25">
      <c r="A25" s="13" t="s">
        <v>118</v>
      </c>
      <c r="B25" s="14" t="s">
        <v>372</v>
      </c>
      <c r="C25" s="215">
        <v>8698</v>
      </c>
      <c r="D25" s="215"/>
      <c r="E25" s="36">
        <v>1</v>
      </c>
      <c r="F25" s="36"/>
      <c r="G25" s="496"/>
      <c r="H25" s="36"/>
      <c r="I25" s="36"/>
      <c r="J25" s="36"/>
      <c r="K25" s="36"/>
      <c r="L25" s="36"/>
      <c r="M25" s="36"/>
      <c r="N25" s="36"/>
      <c r="O25" s="36"/>
      <c r="P25" s="38"/>
      <c r="Q25" s="38"/>
    </row>
    <row r="26" spans="1:17" s="61" customFormat="1" x14ac:dyDescent="0.25">
      <c r="A26" s="56" t="s">
        <v>1012</v>
      </c>
      <c r="B26" s="62" t="s">
        <v>231</v>
      </c>
      <c r="C26" s="30">
        <v>8109</v>
      </c>
      <c r="D26" s="30"/>
      <c r="E26" s="60">
        <v>0.56299999999999994</v>
      </c>
      <c r="F26" s="60">
        <v>0.437</v>
      </c>
      <c r="G26" s="60"/>
      <c r="H26" s="60"/>
      <c r="I26" s="60"/>
      <c r="J26" s="60"/>
      <c r="K26" s="60"/>
      <c r="L26" s="60"/>
      <c r="M26" s="60"/>
      <c r="N26" s="60"/>
      <c r="O26" s="60"/>
      <c r="P26" s="63"/>
      <c r="Q26" s="63"/>
    </row>
    <row r="27" spans="1:17" s="61" customFormat="1" x14ac:dyDescent="0.25">
      <c r="A27" s="56" t="s">
        <v>1013</v>
      </c>
      <c r="B27" s="62" t="s">
        <v>406</v>
      </c>
      <c r="C27" s="30">
        <v>7763</v>
      </c>
      <c r="D27" s="30"/>
      <c r="E27" s="60">
        <v>0.40799999999999997</v>
      </c>
      <c r="F27" s="60">
        <v>0.59199999999999997</v>
      </c>
      <c r="G27" s="492"/>
      <c r="H27" s="60"/>
      <c r="I27" s="60"/>
      <c r="J27" s="60"/>
      <c r="K27" s="60"/>
      <c r="L27" s="60"/>
      <c r="M27" s="60"/>
      <c r="N27" s="60"/>
      <c r="O27" s="60"/>
      <c r="P27" s="63"/>
      <c r="Q27" s="63"/>
    </row>
    <row r="28" spans="1:17" s="61" customFormat="1" x14ac:dyDescent="0.25">
      <c r="A28" s="56" t="s">
        <v>1014</v>
      </c>
      <c r="B28" s="62" t="s">
        <v>180</v>
      </c>
      <c r="C28" s="30">
        <v>7497</v>
      </c>
      <c r="D28" s="30"/>
      <c r="E28" s="60">
        <v>0.67200000000000004</v>
      </c>
      <c r="F28" s="60">
        <v>0.32800000000000001</v>
      </c>
      <c r="G28" s="492"/>
      <c r="H28" s="60"/>
      <c r="I28" s="60"/>
      <c r="J28" s="60"/>
      <c r="K28" s="60"/>
      <c r="L28" s="60"/>
      <c r="M28" s="60"/>
      <c r="N28" s="60"/>
      <c r="O28" s="60"/>
      <c r="P28" s="63"/>
      <c r="Q28" s="63"/>
    </row>
    <row r="29" spans="1:17" s="61" customFormat="1" x14ac:dyDescent="0.25">
      <c r="A29" s="66" t="s">
        <v>1015</v>
      </c>
      <c r="B29" s="62" t="s">
        <v>437</v>
      </c>
      <c r="C29" s="86">
        <v>6788</v>
      </c>
      <c r="D29" s="86"/>
      <c r="E29" s="60">
        <v>0.8</v>
      </c>
      <c r="F29" s="60">
        <v>0.2</v>
      </c>
      <c r="G29" s="60"/>
      <c r="H29" s="60"/>
      <c r="I29" s="60"/>
      <c r="J29" s="60"/>
      <c r="K29" s="60"/>
      <c r="L29" s="60"/>
      <c r="M29" s="60"/>
      <c r="N29" s="60"/>
      <c r="O29" s="60"/>
      <c r="P29" s="63"/>
      <c r="Q29" s="63"/>
    </row>
    <row r="30" spans="1:17" s="61" customFormat="1" x14ac:dyDescent="0.25">
      <c r="A30" s="56" t="s">
        <v>1016</v>
      </c>
      <c r="B30" s="62" t="s">
        <v>153</v>
      </c>
      <c r="C30" s="30">
        <v>6093</v>
      </c>
      <c r="D30" s="30"/>
      <c r="E30" s="209">
        <v>0.8</v>
      </c>
      <c r="F30" s="59"/>
      <c r="G30" s="60"/>
      <c r="H30" s="60"/>
      <c r="I30" s="60"/>
      <c r="J30" s="60"/>
      <c r="K30" s="60"/>
      <c r="L30" s="60"/>
      <c r="M30" s="60"/>
      <c r="N30" s="60"/>
      <c r="O30" s="60"/>
      <c r="P30" s="63"/>
      <c r="Q30" s="63"/>
    </row>
    <row r="31" spans="1:17" s="210" customFormat="1" x14ac:dyDescent="0.25">
      <c r="A31" s="66" t="s">
        <v>1017</v>
      </c>
      <c r="B31" s="75" t="s">
        <v>250</v>
      </c>
      <c r="C31" s="86">
        <v>5148</v>
      </c>
      <c r="D31" s="86"/>
      <c r="E31" s="209">
        <v>1</v>
      </c>
      <c r="F31" s="209"/>
      <c r="G31" s="209"/>
      <c r="H31" s="209"/>
      <c r="I31" s="209"/>
      <c r="J31" s="209"/>
      <c r="K31" s="209"/>
      <c r="L31" s="209"/>
      <c r="M31" s="209"/>
      <c r="N31" s="209"/>
      <c r="O31" s="209"/>
      <c r="P31" s="91"/>
      <c r="Q31" s="91"/>
    </row>
    <row r="32" spans="1:17" s="210" customFormat="1" x14ac:dyDescent="0.25">
      <c r="A32" s="66" t="s">
        <v>293</v>
      </c>
      <c r="B32" s="75" t="s">
        <v>723</v>
      </c>
      <c r="C32" s="86">
        <v>5020</v>
      </c>
      <c r="D32" s="86"/>
      <c r="E32" s="209">
        <v>0.8</v>
      </c>
      <c r="F32" s="209"/>
      <c r="G32" s="209"/>
      <c r="H32" s="209"/>
      <c r="I32" s="209"/>
      <c r="J32" s="209"/>
      <c r="K32" s="209"/>
      <c r="L32" s="209"/>
      <c r="M32" s="209"/>
      <c r="N32" s="209"/>
      <c r="O32" s="209"/>
      <c r="P32" s="91"/>
      <c r="Q32" s="91"/>
    </row>
    <row r="33" spans="1:166" s="210" customFormat="1" x14ac:dyDescent="0.25">
      <c r="A33" s="66" t="s">
        <v>1018</v>
      </c>
      <c r="B33" s="75" t="s">
        <v>653</v>
      </c>
      <c r="C33" s="86">
        <v>4890</v>
      </c>
      <c r="D33" s="86"/>
      <c r="E33" s="209">
        <v>1</v>
      </c>
      <c r="F33" s="209"/>
      <c r="G33" s="209"/>
      <c r="H33" s="209"/>
      <c r="I33" s="209"/>
      <c r="J33" s="209"/>
      <c r="K33" s="209"/>
      <c r="L33" s="209"/>
      <c r="M33" s="209"/>
      <c r="N33" s="209"/>
      <c r="O33" s="209"/>
      <c r="P33" s="91"/>
      <c r="Q33" s="91"/>
    </row>
    <row r="34" spans="1:166" s="210" customFormat="1" x14ac:dyDescent="0.25">
      <c r="A34" s="66" t="s">
        <v>822</v>
      </c>
      <c r="B34" s="75" t="s">
        <v>207</v>
      </c>
      <c r="C34" s="86">
        <v>4615</v>
      </c>
      <c r="D34" s="86"/>
      <c r="E34" s="209">
        <v>0.5</v>
      </c>
      <c r="F34" s="209"/>
      <c r="G34" s="209"/>
      <c r="H34" s="209"/>
      <c r="I34" s="209"/>
      <c r="J34" s="209"/>
      <c r="K34" s="209"/>
      <c r="L34" s="209"/>
      <c r="M34" s="209"/>
      <c r="N34" s="209"/>
      <c r="O34" s="209"/>
      <c r="P34" s="91"/>
      <c r="Q34" s="91"/>
    </row>
    <row r="35" spans="1:166" s="210" customFormat="1" x14ac:dyDescent="0.25">
      <c r="A35" s="66" t="s">
        <v>1019</v>
      </c>
      <c r="B35" s="75" t="s">
        <v>345</v>
      </c>
      <c r="C35" s="86">
        <v>4509</v>
      </c>
      <c r="D35" s="86"/>
      <c r="E35" s="209">
        <v>0.6</v>
      </c>
      <c r="F35" s="209">
        <v>0.4</v>
      </c>
      <c r="G35" s="209"/>
      <c r="H35" s="209"/>
      <c r="I35" s="209"/>
      <c r="J35" s="209"/>
      <c r="K35" s="209"/>
      <c r="L35" s="209"/>
      <c r="M35" s="209"/>
      <c r="N35" s="209"/>
      <c r="O35" s="209"/>
      <c r="P35" s="91"/>
      <c r="Q35" s="91"/>
    </row>
    <row r="36" spans="1:166" s="210" customFormat="1" x14ac:dyDescent="0.25">
      <c r="A36" s="66" t="s">
        <v>1020</v>
      </c>
      <c r="B36" s="75" t="s">
        <v>597</v>
      </c>
      <c r="C36" s="86">
        <v>4161</v>
      </c>
      <c r="D36" s="86"/>
      <c r="E36" s="209">
        <v>0.5</v>
      </c>
      <c r="F36" s="209"/>
      <c r="G36" s="209"/>
      <c r="H36" s="209"/>
      <c r="I36" s="209"/>
      <c r="J36" s="209"/>
      <c r="K36" s="209"/>
      <c r="L36" s="209"/>
      <c r="M36" s="209"/>
      <c r="N36" s="209"/>
      <c r="O36" s="209"/>
      <c r="P36" s="91"/>
      <c r="Q36" s="91"/>
    </row>
    <row r="37" spans="1:166" s="210" customFormat="1" x14ac:dyDescent="0.25">
      <c r="A37" s="56" t="s">
        <v>1021</v>
      </c>
      <c r="B37" s="62" t="s">
        <v>262</v>
      </c>
      <c r="C37" s="30">
        <v>4153</v>
      </c>
      <c r="D37" s="30"/>
      <c r="E37" s="60">
        <v>0.81200000000000006</v>
      </c>
      <c r="F37" s="60">
        <v>0.188</v>
      </c>
      <c r="G37" s="60"/>
      <c r="H37" s="60"/>
      <c r="I37" s="60"/>
      <c r="J37" s="60"/>
      <c r="K37" s="60"/>
      <c r="L37" s="60"/>
      <c r="M37" s="60"/>
      <c r="N37" s="60"/>
      <c r="O37" s="60"/>
      <c r="P37" s="63"/>
      <c r="Q37" s="63"/>
      <c r="R37" s="61"/>
      <c r="S37" s="61"/>
      <c r="T37" s="61"/>
      <c r="U37" s="61"/>
      <c r="V37" s="61"/>
      <c r="W37" s="61"/>
      <c r="X37" s="61"/>
      <c r="Y37" s="61"/>
      <c r="Z37" s="61"/>
      <c r="AA37" s="61"/>
      <c r="AB37" s="61"/>
      <c r="AC37" s="61"/>
      <c r="AD37" s="61"/>
      <c r="AE37" s="61"/>
      <c r="AF37" s="61"/>
      <c r="AG37" s="61"/>
      <c r="AH37" s="61"/>
      <c r="AI37" s="61"/>
      <c r="AJ37" s="61"/>
      <c r="AK37" s="61"/>
      <c r="AL37" s="61"/>
      <c r="AM37" s="61"/>
      <c r="AN37" s="61"/>
      <c r="AO37" s="61"/>
      <c r="AP37" s="61"/>
      <c r="AQ37" s="61"/>
      <c r="AR37" s="61"/>
      <c r="AS37" s="61"/>
      <c r="AT37" s="61"/>
      <c r="AU37" s="61"/>
      <c r="AV37" s="61"/>
      <c r="AW37" s="61"/>
      <c r="AX37" s="61"/>
      <c r="AY37" s="61"/>
      <c r="AZ37" s="61"/>
      <c r="BA37" s="61"/>
      <c r="BB37" s="61"/>
      <c r="BC37" s="61"/>
      <c r="BD37" s="61"/>
      <c r="BE37" s="61"/>
      <c r="BF37" s="61"/>
      <c r="BG37" s="61"/>
      <c r="BH37" s="61"/>
      <c r="BI37" s="61"/>
      <c r="BJ37" s="61"/>
      <c r="BK37" s="61"/>
      <c r="BL37" s="61"/>
      <c r="BM37" s="61"/>
      <c r="BN37" s="61"/>
      <c r="BO37" s="61"/>
      <c r="BP37" s="61"/>
      <c r="BQ37" s="61"/>
      <c r="BR37" s="61"/>
      <c r="BS37" s="61"/>
      <c r="BT37" s="61"/>
      <c r="BU37" s="61"/>
      <c r="BV37" s="61"/>
      <c r="BW37" s="61"/>
      <c r="BX37" s="61"/>
      <c r="BY37" s="61"/>
      <c r="BZ37" s="61"/>
      <c r="CA37" s="61"/>
      <c r="CB37" s="61"/>
      <c r="CC37" s="61"/>
      <c r="CD37" s="61"/>
      <c r="CE37" s="61"/>
      <c r="CF37" s="61"/>
      <c r="CG37" s="61"/>
      <c r="CH37" s="61"/>
      <c r="CI37" s="61"/>
      <c r="CJ37" s="61"/>
      <c r="CK37" s="61"/>
      <c r="CL37" s="61"/>
      <c r="CM37" s="61"/>
      <c r="CN37" s="61"/>
      <c r="CO37" s="61"/>
      <c r="CP37" s="61"/>
      <c r="CQ37" s="61"/>
      <c r="CR37" s="61"/>
      <c r="CS37" s="61"/>
      <c r="CT37" s="61"/>
      <c r="CU37" s="61"/>
      <c r="CV37" s="61"/>
      <c r="CW37" s="61"/>
      <c r="CX37" s="61"/>
      <c r="CY37" s="61"/>
      <c r="CZ37" s="61"/>
      <c r="DA37" s="61"/>
      <c r="DB37" s="61"/>
      <c r="DC37" s="61"/>
      <c r="DD37" s="61"/>
      <c r="DE37" s="61"/>
      <c r="DF37" s="61"/>
      <c r="DG37" s="61"/>
      <c r="DH37" s="61"/>
      <c r="DI37" s="61"/>
      <c r="DJ37" s="61"/>
      <c r="DK37" s="61"/>
      <c r="DL37" s="61"/>
      <c r="DM37" s="61"/>
      <c r="DN37" s="61"/>
      <c r="DO37" s="61"/>
      <c r="DP37" s="61"/>
      <c r="DQ37" s="61"/>
      <c r="DR37" s="61"/>
      <c r="DS37" s="61"/>
      <c r="DT37" s="61"/>
      <c r="DU37" s="61"/>
      <c r="DV37" s="61"/>
      <c r="DW37" s="61"/>
      <c r="DX37" s="61"/>
      <c r="DY37" s="61"/>
      <c r="DZ37" s="61"/>
      <c r="EA37" s="61"/>
      <c r="EB37" s="61"/>
      <c r="EC37" s="61"/>
      <c r="ED37" s="61"/>
      <c r="EE37" s="61"/>
      <c r="EF37" s="61"/>
      <c r="EG37" s="61"/>
      <c r="EH37" s="61"/>
      <c r="EI37" s="61"/>
      <c r="EJ37" s="61"/>
      <c r="EK37" s="61"/>
      <c r="EL37" s="61"/>
      <c r="EM37" s="61"/>
      <c r="EN37" s="61"/>
      <c r="EO37" s="61"/>
      <c r="EP37" s="61"/>
      <c r="EQ37" s="61"/>
      <c r="ER37" s="61"/>
      <c r="ES37" s="61"/>
      <c r="ET37" s="61"/>
      <c r="EU37" s="61"/>
      <c r="EV37" s="61"/>
      <c r="EW37" s="61"/>
      <c r="EX37" s="61"/>
      <c r="EY37" s="61"/>
      <c r="EZ37" s="61"/>
      <c r="FA37" s="61"/>
      <c r="FB37" s="61"/>
      <c r="FC37" s="61"/>
      <c r="FD37" s="61"/>
      <c r="FE37" s="61"/>
      <c r="FF37" s="61"/>
      <c r="FG37" s="61"/>
      <c r="FH37" s="61"/>
      <c r="FI37" s="61"/>
      <c r="FJ37" s="61"/>
    </row>
    <row r="38" spans="1:166" s="210" customFormat="1" x14ac:dyDescent="0.25">
      <c r="A38" s="56" t="s">
        <v>680</v>
      </c>
      <c r="B38" s="62" t="s">
        <v>231</v>
      </c>
      <c r="C38" s="30">
        <v>3708</v>
      </c>
      <c r="D38" s="30"/>
      <c r="E38" s="60">
        <v>0.3</v>
      </c>
      <c r="F38" s="60"/>
      <c r="G38" s="60"/>
      <c r="H38" s="60"/>
      <c r="I38" s="60"/>
      <c r="J38" s="60"/>
      <c r="K38" s="60"/>
      <c r="L38" s="60"/>
      <c r="M38" s="60"/>
      <c r="N38" s="60"/>
      <c r="O38" s="60"/>
      <c r="P38" s="63"/>
      <c r="Q38" s="63"/>
      <c r="R38" s="61"/>
      <c r="S38" s="61"/>
      <c r="T38" s="61"/>
      <c r="U38" s="61"/>
      <c r="V38" s="61"/>
      <c r="W38" s="61"/>
      <c r="X38" s="61"/>
      <c r="Y38" s="61"/>
      <c r="Z38" s="61"/>
      <c r="AA38" s="61"/>
      <c r="AB38" s="61"/>
      <c r="AC38" s="61"/>
      <c r="AD38" s="61"/>
      <c r="AE38" s="61"/>
      <c r="AF38" s="61"/>
      <c r="AG38" s="61"/>
      <c r="AH38" s="61"/>
      <c r="AI38" s="61"/>
      <c r="AJ38" s="61"/>
      <c r="AK38" s="61"/>
      <c r="AL38" s="61"/>
      <c r="AM38" s="61"/>
      <c r="AN38" s="61"/>
      <c r="AO38" s="61"/>
      <c r="AP38" s="61"/>
      <c r="AQ38" s="61"/>
      <c r="AR38" s="61"/>
      <c r="AS38" s="61"/>
      <c r="AT38" s="61"/>
      <c r="AU38" s="61"/>
      <c r="AV38" s="61"/>
      <c r="AW38" s="61"/>
      <c r="AX38" s="61"/>
      <c r="AY38" s="61"/>
      <c r="AZ38" s="61"/>
      <c r="BA38" s="61"/>
      <c r="BB38" s="61"/>
      <c r="BC38" s="61"/>
      <c r="BD38" s="61"/>
      <c r="BE38" s="61"/>
      <c r="BF38" s="61"/>
      <c r="BG38" s="61"/>
      <c r="BH38" s="61"/>
      <c r="BI38" s="61"/>
      <c r="BJ38" s="61"/>
      <c r="BK38" s="61"/>
      <c r="BL38" s="61"/>
      <c r="BM38" s="61"/>
      <c r="BN38" s="61"/>
      <c r="BO38" s="61"/>
      <c r="BP38" s="61"/>
      <c r="BQ38" s="61"/>
      <c r="BR38" s="61"/>
      <c r="BS38" s="61"/>
      <c r="BT38" s="61"/>
      <c r="BU38" s="61"/>
      <c r="BV38" s="61"/>
      <c r="BW38" s="61"/>
      <c r="BX38" s="61"/>
      <c r="BY38" s="61"/>
      <c r="BZ38" s="61"/>
      <c r="CA38" s="61"/>
      <c r="CB38" s="61"/>
      <c r="CC38" s="61"/>
      <c r="CD38" s="61"/>
      <c r="CE38" s="61"/>
      <c r="CF38" s="61"/>
      <c r="CG38" s="61"/>
      <c r="CH38" s="61"/>
      <c r="CI38" s="61"/>
      <c r="CJ38" s="61"/>
      <c r="CK38" s="61"/>
      <c r="CL38" s="61"/>
      <c r="CM38" s="61"/>
      <c r="CN38" s="61"/>
      <c r="CO38" s="61"/>
      <c r="CP38" s="61"/>
      <c r="CQ38" s="61"/>
      <c r="CR38" s="61"/>
      <c r="CS38" s="61"/>
      <c r="CT38" s="61"/>
      <c r="CU38" s="61"/>
      <c r="CV38" s="61"/>
      <c r="CW38" s="61"/>
      <c r="CX38" s="61"/>
      <c r="CY38" s="61"/>
      <c r="CZ38" s="61"/>
      <c r="DA38" s="61"/>
      <c r="DB38" s="61"/>
      <c r="DC38" s="61"/>
      <c r="DD38" s="61"/>
      <c r="DE38" s="61"/>
      <c r="DF38" s="61"/>
      <c r="DG38" s="61"/>
      <c r="DH38" s="61"/>
      <c r="DI38" s="61"/>
      <c r="DJ38" s="61"/>
      <c r="DK38" s="61"/>
      <c r="DL38" s="61"/>
      <c r="DM38" s="61"/>
      <c r="DN38" s="61"/>
      <c r="DO38" s="61"/>
      <c r="DP38" s="61"/>
      <c r="DQ38" s="61"/>
      <c r="DR38" s="61"/>
      <c r="DS38" s="61"/>
      <c r="DT38" s="61"/>
      <c r="DU38" s="61"/>
      <c r="DV38" s="61"/>
      <c r="DW38" s="61"/>
      <c r="DX38" s="61"/>
      <c r="DY38" s="61"/>
      <c r="DZ38" s="61"/>
      <c r="EA38" s="61"/>
      <c r="EB38" s="61"/>
      <c r="EC38" s="61"/>
      <c r="ED38" s="61"/>
      <c r="EE38" s="61"/>
      <c r="EF38" s="61"/>
      <c r="EG38" s="61"/>
      <c r="EH38" s="61"/>
      <c r="EI38" s="61"/>
      <c r="EJ38" s="61"/>
      <c r="EK38" s="61"/>
      <c r="EL38" s="61"/>
      <c r="EM38" s="61"/>
      <c r="EN38" s="61"/>
      <c r="EO38" s="61"/>
      <c r="EP38" s="61"/>
      <c r="EQ38" s="61"/>
      <c r="ER38" s="61"/>
      <c r="ES38" s="61"/>
      <c r="ET38" s="61"/>
      <c r="EU38" s="61"/>
      <c r="EV38" s="61"/>
      <c r="EW38" s="61"/>
      <c r="EX38" s="61"/>
      <c r="EY38" s="61"/>
      <c r="EZ38" s="61"/>
      <c r="FA38" s="61"/>
      <c r="FB38" s="61"/>
      <c r="FC38" s="61"/>
      <c r="FD38" s="61"/>
      <c r="FE38" s="61"/>
      <c r="FF38" s="61"/>
      <c r="FG38" s="61"/>
      <c r="FH38" s="61"/>
      <c r="FI38" s="61"/>
      <c r="FJ38" s="61"/>
    </row>
    <row r="39" spans="1:166" s="61" customFormat="1" x14ac:dyDescent="0.25">
      <c r="A39" s="66" t="s">
        <v>1022</v>
      </c>
      <c r="B39" s="75" t="s">
        <v>205</v>
      </c>
      <c r="C39" s="86">
        <v>3688</v>
      </c>
      <c r="D39" s="86"/>
      <c r="E39" s="209">
        <v>0.6</v>
      </c>
      <c r="F39" s="209">
        <v>0.3</v>
      </c>
      <c r="G39" s="209">
        <v>0.1</v>
      </c>
      <c r="H39" s="209"/>
      <c r="I39" s="209"/>
      <c r="J39" s="209"/>
      <c r="K39" s="209"/>
      <c r="L39" s="209"/>
      <c r="M39" s="209"/>
      <c r="N39" s="209"/>
      <c r="O39" s="209"/>
      <c r="P39" s="91"/>
      <c r="Q39" s="91"/>
      <c r="R39" s="210"/>
      <c r="S39" s="210"/>
      <c r="T39" s="210"/>
      <c r="U39" s="210"/>
      <c r="V39" s="210"/>
      <c r="W39" s="210"/>
      <c r="X39" s="210"/>
      <c r="Y39" s="210"/>
      <c r="Z39" s="210"/>
      <c r="AA39" s="210"/>
      <c r="AB39" s="210"/>
      <c r="AC39" s="210"/>
      <c r="AD39" s="210"/>
      <c r="AE39" s="210"/>
      <c r="AF39" s="210"/>
      <c r="AG39" s="210"/>
      <c r="AH39" s="210"/>
      <c r="AI39" s="210"/>
      <c r="AJ39" s="210"/>
      <c r="AK39" s="210"/>
      <c r="AL39" s="210"/>
      <c r="AM39" s="210"/>
      <c r="AN39" s="210"/>
      <c r="AO39" s="210"/>
      <c r="AP39" s="210"/>
      <c r="AQ39" s="210"/>
      <c r="AR39" s="210"/>
      <c r="AS39" s="210"/>
      <c r="AT39" s="210"/>
      <c r="AU39" s="210"/>
      <c r="AV39" s="210"/>
      <c r="AW39" s="210"/>
      <c r="AX39" s="210"/>
      <c r="AY39" s="210"/>
      <c r="AZ39" s="210"/>
      <c r="BA39" s="210"/>
      <c r="BB39" s="210"/>
      <c r="BC39" s="210"/>
      <c r="BD39" s="210"/>
      <c r="BE39" s="210"/>
      <c r="BF39" s="210"/>
      <c r="BG39" s="210"/>
      <c r="BH39" s="210"/>
      <c r="BI39" s="210"/>
      <c r="BJ39" s="210"/>
      <c r="BK39" s="210"/>
      <c r="BL39" s="210"/>
      <c r="BM39" s="210"/>
      <c r="BN39" s="210"/>
      <c r="BO39" s="210"/>
      <c r="BP39" s="210"/>
      <c r="BQ39" s="210"/>
      <c r="BR39" s="210"/>
      <c r="BS39" s="210"/>
      <c r="BT39" s="210"/>
      <c r="BU39" s="210"/>
      <c r="BV39" s="210"/>
      <c r="BW39" s="210"/>
      <c r="BX39" s="210"/>
      <c r="BY39" s="210"/>
      <c r="BZ39" s="210"/>
      <c r="CA39" s="210"/>
      <c r="CB39" s="210"/>
      <c r="CC39" s="210"/>
      <c r="CD39" s="210"/>
      <c r="CE39" s="210"/>
      <c r="CF39" s="210"/>
      <c r="CG39" s="210"/>
      <c r="CH39" s="210"/>
      <c r="CI39" s="210"/>
      <c r="CJ39" s="210"/>
      <c r="CK39" s="210"/>
      <c r="CL39" s="210"/>
      <c r="CM39" s="210"/>
      <c r="CN39" s="210"/>
      <c r="CO39" s="210"/>
      <c r="CP39" s="210"/>
      <c r="CQ39" s="210"/>
      <c r="CR39" s="210"/>
      <c r="CS39" s="210"/>
      <c r="CT39" s="210"/>
      <c r="CU39" s="210"/>
      <c r="CV39" s="210"/>
      <c r="CW39" s="210"/>
      <c r="CX39" s="210"/>
      <c r="CY39" s="210"/>
      <c r="CZ39" s="210"/>
      <c r="DA39" s="210"/>
      <c r="DB39" s="210"/>
      <c r="DC39" s="210"/>
      <c r="DD39" s="210"/>
      <c r="DE39" s="210"/>
      <c r="DF39" s="210"/>
      <c r="DG39" s="210"/>
      <c r="DH39" s="210"/>
      <c r="DI39" s="210"/>
      <c r="DJ39" s="210"/>
      <c r="DK39" s="210"/>
      <c r="DL39" s="210"/>
      <c r="DM39" s="210"/>
      <c r="DN39" s="210"/>
      <c r="DO39" s="210"/>
      <c r="DP39" s="210"/>
      <c r="DQ39" s="210"/>
      <c r="DR39" s="210"/>
      <c r="DS39" s="210"/>
      <c r="DT39" s="210"/>
      <c r="DU39" s="210"/>
      <c r="DV39" s="210"/>
      <c r="DW39" s="210"/>
      <c r="DX39" s="210"/>
      <c r="DY39" s="210"/>
      <c r="DZ39" s="210"/>
      <c r="EA39" s="210"/>
      <c r="EB39" s="210"/>
      <c r="EC39" s="210"/>
      <c r="ED39" s="210"/>
      <c r="EE39" s="210"/>
      <c r="EF39" s="210"/>
      <c r="EG39" s="210"/>
      <c r="EH39" s="210"/>
      <c r="EI39" s="210"/>
      <c r="EJ39" s="210"/>
      <c r="EK39" s="210"/>
      <c r="EL39" s="210"/>
      <c r="EM39" s="210"/>
      <c r="EN39" s="210"/>
      <c r="EO39" s="210"/>
      <c r="EP39" s="210"/>
      <c r="EQ39" s="210"/>
      <c r="ER39" s="210"/>
      <c r="ES39" s="210"/>
      <c r="ET39" s="210"/>
      <c r="EU39" s="210"/>
      <c r="EV39" s="210"/>
      <c r="EW39" s="210"/>
      <c r="EX39" s="210"/>
      <c r="EY39" s="210"/>
      <c r="EZ39" s="210"/>
      <c r="FA39" s="210"/>
      <c r="FB39" s="210"/>
      <c r="FC39" s="210"/>
      <c r="FD39" s="210"/>
      <c r="FE39" s="210"/>
      <c r="FF39" s="210"/>
      <c r="FG39" s="210"/>
      <c r="FH39" s="210"/>
      <c r="FI39" s="210"/>
      <c r="FJ39" s="210"/>
    </row>
    <row r="40" spans="1:166" s="61" customFormat="1" x14ac:dyDescent="0.25">
      <c r="A40" s="56" t="s">
        <v>1023</v>
      </c>
      <c r="B40" s="62" t="s">
        <v>1024</v>
      </c>
      <c r="C40" s="30">
        <v>3640</v>
      </c>
      <c r="D40" s="491" t="s">
        <v>229</v>
      </c>
      <c r="E40" s="60">
        <v>0.8</v>
      </c>
      <c r="F40" s="60">
        <v>0.2</v>
      </c>
      <c r="G40" s="60"/>
      <c r="H40" s="60"/>
      <c r="I40" s="60"/>
      <c r="J40" s="60"/>
      <c r="K40" s="60"/>
      <c r="L40" s="60"/>
      <c r="M40" s="60"/>
      <c r="N40" s="60"/>
      <c r="O40" s="60"/>
      <c r="P40" s="63"/>
      <c r="Q40" s="63"/>
    </row>
    <row r="41" spans="1:166" s="61" customFormat="1" x14ac:dyDescent="0.25">
      <c r="A41" s="56" t="s">
        <v>681</v>
      </c>
      <c r="B41" s="62" t="s">
        <v>246</v>
      </c>
      <c r="C41" s="30">
        <v>3593</v>
      </c>
      <c r="D41" s="30"/>
      <c r="E41" s="60"/>
      <c r="F41" s="60"/>
      <c r="G41" s="60">
        <v>0.2</v>
      </c>
      <c r="H41" s="60">
        <v>0.5</v>
      </c>
      <c r="I41" s="60"/>
      <c r="J41" s="60"/>
      <c r="K41" s="60"/>
      <c r="L41" s="60"/>
      <c r="M41" s="60"/>
      <c r="N41" s="60"/>
      <c r="O41" s="60"/>
      <c r="P41" s="63"/>
      <c r="Q41" s="63"/>
    </row>
    <row r="42" spans="1:166" s="61" customFormat="1" x14ac:dyDescent="0.25">
      <c r="A42" s="56" t="s">
        <v>680</v>
      </c>
      <c r="B42" s="62" t="s">
        <v>726</v>
      </c>
      <c r="C42" s="30">
        <v>3527</v>
      </c>
      <c r="D42" s="30"/>
      <c r="E42" s="60"/>
      <c r="F42" s="60"/>
      <c r="G42" s="60">
        <v>1</v>
      </c>
      <c r="H42" s="204"/>
      <c r="I42" s="59"/>
      <c r="J42" s="60"/>
      <c r="K42" s="60"/>
      <c r="L42" s="60"/>
      <c r="M42" s="60"/>
      <c r="N42" s="60"/>
      <c r="O42" s="60"/>
      <c r="P42" s="63"/>
      <c r="Q42" s="63"/>
    </row>
    <row r="43" spans="1:166" s="61" customFormat="1" x14ac:dyDescent="0.25">
      <c r="A43" s="56" t="s">
        <v>1025</v>
      </c>
      <c r="B43" s="62" t="s">
        <v>1026</v>
      </c>
      <c r="C43" s="30">
        <v>3486</v>
      </c>
      <c r="D43" s="30"/>
      <c r="E43" s="60"/>
      <c r="F43" s="60"/>
      <c r="G43" s="60">
        <v>0.51700000000000002</v>
      </c>
      <c r="H43" s="204">
        <v>0.183</v>
      </c>
      <c r="I43" s="59"/>
      <c r="J43" s="60"/>
      <c r="K43" s="60"/>
      <c r="L43" s="60"/>
      <c r="M43" s="60"/>
      <c r="N43" s="60"/>
      <c r="O43" s="60"/>
      <c r="P43" s="63"/>
      <c r="Q43" s="63"/>
    </row>
    <row r="44" spans="1:166" s="61" customFormat="1" x14ac:dyDescent="0.25">
      <c r="A44" s="56" t="s">
        <v>1027</v>
      </c>
      <c r="B44" s="62" t="s">
        <v>115</v>
      </c>
      <c r="C44" s="30">
        <v>3008</v>
      </c>
      <c r="D44" s="30"/>
      <c r="E44" s="60"/>
      <c r="F44" s="60"/>
      <c r="G44" s="60">
        <v>0.7</v>
      </c>
      <c r="H44" s="204"/>
      <c r="I44" s="59"/>
      <c r="J44" s="60"/>
      <c r="K44" s="60">
        <v>0.05</v>
      </c>
      <c r="L44" s="60"/>
      <c r="M44" s="60"/>
      <c r="N44" s="60"/>
      <c r="O44" s="60"/>
      <c r="P44" s="63"/>
      <c r="Q44" s="63"/>
    </row>
    <row r="45" spans="1:166" s="61" customFormat="1" x14ac:dyDescent="0.25">
      <c r="A45" s="56" t="s">
        <v>1028</v>
      </c>
      <c r="B45" s="62" t="s">
        <v>311</v>
      </c>
      <c r="C45" s="30">
        <v>2987</v>
      </c>
      <c r="D45" s="30"/>
      <c r="E45" s="60"/>
      <c r="F45" s="60"/>
      <c r="G45" s="60">
        <v>0.6</v>
      </c>
      <c r="H45" s="204">
        <v>0.2</v>
      </c>
      <c r="I45" s="59"/>
      <c r="J45" s="60"/>
      <c r="K45" s="60">
        <v>5.6000000000000001E-2</v>
      </c>
      <c r="L45" s="60"/>
      <c r="M45" s="60"/>
      <c r="N45" s="60"/>
      <c r="O45" s="60"/>
      <c r="P45" s="63"/>
      <c r="Q45" s="63"/>
    </row>
    <row r="46" spans="1:166" s="61" customFormat="1" x14ac:dyDescent="0.25">
      <c r="A46" s="56" t="s">
        <v>1029</v>
      </c>
      <c r="B46" s="62" t="s">
        <v>1030</v>
      </c>
      <c r="C46" s="30">
        <v>2984</v>
      </c>
      <c r="D46" s="30"/>
      <c r="E46" s="60"/>
      <c r="F46" s="60"/>
      <c r="G46" s="60">
        <v>0.8</v>
      </c>
      <c r="H46" s="204">
        <v>0.2</v>
      </c>
      <c r="I46" s="59"/>
      <c r="J46" s="60"/>
      <c r="K46" s="60"/>
      <c r="L46" s="60"/>
      <c r="M46" s="60"/>
      <c r="N46" s="60"/>
      <c r="O46" s="60"/>
      <c r="P46" s="63"/>
      <c r="Q46" s="63"/>
    </row>
    <row r="47" spans="1:166" s="61" customFormat="1" x14ac:dyDescent="0.25">
      <c r="A47" s="56" t="s">
        <v>1020</v>
      </c>
      <c r="B47" s="62" t="s">
        <v>345</v>
      </c>
      <c r="C47" s="30">
        <v>2810</v>
      </c>
      <c r="D47" s="30"/>
      <c r="E47" s="60"/>
      <c r="F47" s="60"/>
      <c r="G47" s="60">
        <v>0.44800000000000001</v>
      </c>
      <c r="H47" s="204">
        <v>0.55200000000000005</v>
      </c>
      <c r="I47" s="59"/>
      <c r="J47" s="60"/>
      <c r="K47" s="60"/>
      <c r="L47" s="60"/>
      <c r="M47" s="60"/>
      <c r="N47" s="60"/>
      <c r="O47" s="60"/>
      <c r="P47" s="63"/>
      <c r="Q47" s="63"/>
    </row>
    <row r="48" spans="1:166" s="61" customFormat="1" x14ac:dyDescent="0.25">
      <c r="A48" s="56" t="s">
        <v>1031</v>
      </c>
      <c r="B48" s="62" t="s">
        <v>1032</v>
      </c>
      <c r="C48" s="30">
        <v>2791</v>
      </c>
      <c r="D48" s="30"/>
      <c r="E48" s="60"/>
      <c r="F48" s="60"/>
      <c r="G48" s="60">
        <v>1</v>
      </c>
      <c r="H48" s="60"/>
      <c r="I48" s="60"/>
      <c r="J48" s="60"/>
      <c r="K48" s="60"/>
      <c r="L48" s="60"/>
      <c r="M48" s="60"/>
      <c r="N48" s="60"/>
      <c r="O48" s="60"/>
      <c r="P48" s="63"/>
      <c r="Q48" s="63"/>
    </row>
    <row r="49" spans="1:17" s="61" customFormat="1" x14ac:dyDescent="0.25">
      <c r="A49" s="56" t="s">
        <v>1033</v>
      </c>
      <c r="B49" s="62" t="s">
        <v>605</v>
      </c>
      <c r="C49" s="30">
        <v>2393</v>
      </c>
      <c r="D49" s="30"/>
      <c r="E49" s="60"/>
      <c r="F49" s="60"/>
      <c r="G49" s="60">
        <v>0.71799999999999997</v>
      </c>
      <c r="H49" s="60">
        <v>0.28199999999999997</v>
      </c>
      <c r="I49" s="60"/>
      <c r="J49" s="60"/>
      <c r="K49" s="60"/>
      <c r="L49" s="60"/>
      <c r="M49" s="60"/>
      <c r="N49" s="60"/>
      <c r="O49" s="60"/>
      <c r="P49" s="63"/>
      <c r="Q49" s="63"/>
    </row>
    <row r="50" spans="1:17" s="61" customFormat="1" x14ac:dyDescent="0.25">
      <c r="A50" s="56" t="s">
        <v>1034</v>
      </c>
      <c r="B50" s="62" t="s">
        <v>1035</v>
      </c>
      <c r="C50" s="30">
        <v>2276</v>
      </c>
      <c r="D50" s="30"/>
      <c r="E50" s="60"/>
      <c r="F50" s="60"/>
      <c r="G50" s="60"/>
      <c r="H50" s="60"/>
      <c r="I50" s="60">
        <v>0.2</v>
      </c>
      <c r="J50" s="60">
        <v>0.8</v>
      </c>
      <c r="K50" s="60"/>
      <c r="L50" s="60"/>
      <c r="M50" s="60"/>
      <c r="N50" s="60"/>
      <c r="O50" s="60"/>
      <c r="P50" s="63"/>
      <c r="Q50" s="63"/>
    </row>
    <row r="51" spans="1:17" s="61" customFormat="1" x14ac:dyDescent="0.25">
      <c r="A51" s="56" t="s">
        <v>1036</v>
      </c>
      <c r="B51" s="62" t="s">
        <v>449</v>
      </c>
      <c r="C51" s="30">
        <v>2269</v>
      </c>
      <c r="D51" s="30"/>
      <c r="E51" s="60"/>
      <c r="F51" s="60"/>
      <c r="G51" s="60"/>
      <c r="H51" s="60"/>
      <c r="I51" s="60"/>
      <c r="J51" s="60"/>
      <c r="K51" s="60">
        <v>0.8</v>
      </c>
      <c r="L51" s="60"/>
      <c r="M51" s="60">
        <v>0.2</v>
      </c>
      <c r="N51" s="60"/>
      <c r="O51" s="60"/>
      <c r="P51" s="63"/>
      <c r="Q51" s="63"/>
    </row>
    <row r="52" spans="1:17" s="61" customFormat="1" x14ac:dyDescent="0.25">
      <c r="A52" s="56" t="s">
        <v>1037</v>
      </c>
      <c r="B52" s="62" t="s">
        <v>357</v>
      </c>
      <c r="C52" s="30">
        <v>2260</v>
      </c>
      <c r="D52" s="30"/>
      <c r="E52" s="60"/>
      <c r="F52" s="60"/>
      <c r="G52" s="60"/>
      <c r="H52" s="60"/>
      <c r="I52" s="60"/>
      <c r="J52" s="60"/>
      <c r="K52" s="60"/>
      <c r="L52" s="60"/>
      <c r="M52" s="60">
        <v>1</v>
      </c>
      <c r="N52" s="60"/>
      <c r="O52" s="60"/>
      <c r="P52" s="63"/>
      <c r="Q52" s="63"/>
    </row>
    <row r="53" spans="1:17" s="61" customFormat="1" x14ac:dyDescent="0.25">
      <c r="A53" s="56" t="s">
        <v>1038</v>
      </c>
      <c r="B53" s="62" t="s">
        <v>914</v>
      </c>
      <c r="C53" s="30">
        <v>2096</v>
      </c>
      <c r="D53" s="30"/>
      <c r="E53" s="60"/>
      <c r="F53" s="60"/>
      <c r="G53" s="60"/>
      <c r="H53" s="60"/>
      <c r="I53" s="60"/>
      <c r="J53" s="60"/>
      <c r="K53" s="60"/>
      <c r="L53" s="60"/>
      <c r="M53" s="60">
        <v>0.4</v>
      </c>
      <c r="N53" s="60">
        <v>0.6</v>
      </c>
      <c r="O53" s="60"/>
      <c r="P53" s="63"/>
      <c r="Q53" s="63"/>
    </row>
    <row r="54" spans="1:17" s="61" customFormat="1" x14ac:dyDescent="0.25">
      <c r="A54" s="56" t="s">
        <v>1041</v>
      </c>
      <c r="B54" s="62" t="s">
        <v>641</v>
      </c>
      <c r="C54" s="30">
        <v>1946</v>
      </c>
      <c r="D54" s="30"/>
      <c r="E54" s="60"/>
      <c r="F54" s="60"/>
      <c r="G54" s="60"/>
      <c r="H54" s="60"/>
      <c r="I54" s="60"/>
      <c r="J54" s="60"/>
      <c r="K54" s="60"/>
      <c r="L54" s="60"/>
      <c r="M54" s="60">
        <v>1</v>
      </c>
      <c r="N54" s="60"/>
      <c r="O54" s="60"/>
      <c r="P54" s="63"/>
      <c r="Q54" s="63"/>
    </row>
    <row r="55" spans="1:17" s="61" customFormat="1" x14ac:dyDescent="0.25">
      <c r="A55" s="56" t="s">
        <v>1039</v>
      </c>
      <c r="B55" s="62" t="s">
        <v>1040</v>
      </c>
      <c r="C55" s="86">
        <v>1790</v>
      </c>
      <c r="D55" s="30"/>
      <c r="E55" s="60"/>
      <c r="F55" s="60"/>
      <c r="G55" s="60"/>
      <c r="H55" s="60"/>
      <c r="I55" s="60"/>
      <c r="J55" s="60"/>
      <c r="K55" s="60">
        <v>1.2999999999999999E-2</v>
      </c>
      <c r="L55" s="60"/>
      <c r="M55" s="60">
        <v>0.4</v>
      </c>
      <c r="N55" s="60"/>
      <c r="O55" s="60"/>
      <c r="P55" s="63"/>
      <c r="Q55" s="63"/>
    </row>
    <row r="56" spans="1:17" s="61" customFormat="1" x14ac:dyDescent="0.25">
      <c r="A56" s="66" t="s">
        <v>1042</v>
      </c>
      <c r="B56" s="62" t="s">
        <v>886</v>
      </c>
      <c r="C56" s="30">
        <v>1633</v>
      </c>
      <c r="D56" s="30"/>
      <c r="E56" s="60"/>
      <c r="F56" s="60"/>
      <c r="G56" s="60"/>
      <c r="H56" s="60"/>
      <c r="I56" s="60"/>
      <c r="J56" s="60"/>
      <c r="K56" s="60"/>
      <c r="L56" s="60"/>
      <c r="M56" s="60">
        <v>0.91</v>
      </c>
      <c r="N56" s="60">
        <v>0.09</v>
      </c>
      <c r="O56" s="60"/>
      <c r="P56" s="63"/>
      <c r="Q56" s="63"/>
    </row>
    <row r="57" spans="1:17" s="61" customFormat="1" x14ac:dyDescent="0.25">
      <c r="A57" s="66" t="s">
        <v>840</v>
      </c>
      <c r="B57" s="62" t="s">
        <v>311</v>
      </c>
      <c r="C57" s="30">
        <v>1467</v>
      </c>
      <c r="D57" s="30"/>
      <c r="E57" s="60"/>
      <c r="F57" s="60"/>
      <c r="G57" s="60"/>
      <c r="H57" s="60"/>
      <c r="I57" s="60"/>
      <c r="J57" s="60"/>
      <c r="K57" s="60"/>
      <c r="L57" s="60"/>
      <c r="M57" s="60">
        <v>0.75</v>
      </c>
      <c r="N57" s="60">
        <v>0.15</v>
      </c>
      <c r="O57" s="60"/>
      <c r="P57" s="63"/>
      <c r="Q57" s="63"/>
    </row>
    <row r="58" spans="1:17" s="61" customFormat="1" x14ac:dyDescent="0.25">
      <c r="A58" s="66" t="s">
        <v>1043</v>
      </c>
      <c r="B58" s="62" t="s">
        <v>403</v>
      </c>
      <c r="C58" s="30">
        <v>1409</v>
      </c>
      <c r="D58" s="30"/>
      <c r="E58" s="60"/>
      <c r="F58" s="60"/>
      <c r="G58" s="60"/>
      <c r="H58" s="60"/>
      <c r="I58" s="60"/>
      <c r="J58" s="60"/>
      <c r="K58" s="60"/>
      <c r="L58" s="60"/>
      <c r="M58" s="60">
        <v>1</v>
      </c>
      <c r="N58" s="60"/>
      <c r="O58" s="60"/>
      <c r="P58" s="63"/>
      <c r="Q58" s="63"/>
    </row>
    <row r="59" spans="1:17" s="61" customFormat="1" x14ac:dyDescent="0.25">
      <c r="A59" s="66" t="s">
        <v>1044</v>
      </c>
      <c r="B59" s="62" t="s">
        <v>1045</v>
      </c>
      <c r="C59" s="30">
        <v>940</v>
      </c>
      <c r="D59" s="30"/>
      <c r="E59" s="60"/>
      <c r="F59" s="60"/>
      <c r="G59" s="60"/>
      <c r="H59" s="60"/>
      <c r="I59" s="60"/>
      <c r="J59" s="60"/>
      <c r="K59" s="60"/>
      <c r="L59" s="60"/>
      <c r="M59" s="60">
        <v>1</v>
      </c>
      <c r="N59" s="60"/>
      <c r="O59" s="60"/>
      <c r="P59" s="63"/>
      <c r="Q59" s="63"/>
    </row>
    <row r="60" spans="1:17" s="61" customFormat="1" x14ac:dyDescent="0.25">
      <c r="A60" s="66" t="s">
        <v>1046</v>
      </c>
      <c r="B60" s="62" t="s">
        <v>273</v>
      </c>
      <c r="C60" s="30">
        <v>469</v>
      </c>
      <c r="D60" s="30"/>
      <c r="E60" s="60"/>
      <c r="F60" s="60"/>
      <c r="G60" s="60"/>
      <c r="H60" s="60"/>
      <c r="I60" s="60"/>
      <c r="J60" s="60"/>
      <c r="K60" s="60"/>
      <c r="L60" s="60"/>
      <c r="M60" s="60">
        <v>1</v>
      </c>
      <c r="N60" s="60"/>
      <c r="O60" s="60"/>
      <c r="P60" s="63"/>
      <c r="Q60" s="63"/>
    </row>
    <row r="61" spans="1:17" s="61" customFormat="1" x14ac:dyDescent="0.25">
      <c r="A61" s="66" t="s">
        <v>1070</v>
      </c>
      <c r="B61" s="62" t="s">
        <v>1071</v>
      </c>
      <c r="C61" s="30">
        <v>263</v>
      </c>
      <c r="D61" s="30"/>
      <c r="E61" s="60"/>
      <c r="F61" s="60"/>
      <c r="G61" s="60"/>
      <c r="H61" s="60"/>
      <c r="I61" s="60"/>
      <c r="J61" s="60"/>
      <c r="K61" s="60"/>
      <c r="L61" s="60"/>
      <c r="M61" s="60">
        <v>0.8</v>
      </c>
      <c r="N61" s="60"/>
      <c r="O61" s="60"/>
      <c r="P61" s="63"/>
      <c r="Q61" s="63"/>
    </row>
    <row r="62" spans="1:17" s="61" customFormat="1" x14ac:dyDescent="0.25">
      <c r="A62" s="66" t="s">
        <v>1080</v>
      </c>
      <c r="B62" s="62" t="s">
        <v>417</v>
      </c>
      <c r="C62" s="30">
        <v>136</v>
      </c>
      <c r="D62" s="30"/>
      <c r="E62" s="60"/>
      <c r="F62" s="60"/>
      <c r="G62" s="60"/>
      <c r="H62" s="60"/>
      <c r="I62" s="60"/>
      <c r="J62" s="60"/>
      <c r="K62" s="60">
        <v>7.3999999999999996E-2</v>
      </c>
      <c r="L62" s="60"/>
      <c r="M62" s="60">
        <v>0.1</v>
      </c>
      <c r="N62" s="60"/>
      <c r="O62" s="60">
        <v>0.5</v>
      </c>
      <c r="P62" s="63"/>
      <c r="Q62" s="63"/>
    </row>
    <row r="63" spans="1:17" s="61" customFormat="1" x14ac:dyDescent="0.25">
      <c r="A63" s="56" t="s">
        <v>1047</v>
      </c>
      <c r="B63" s="62" t="s">
        <v>357</v>
      </c>
      <c r="C63" s="30" t="s">
        <v>505</v>
      </c>
      <c r="D63" s="30"/>
      <c r="E63" s="60"/>
      <c r="F63" s="60"/>
      <c r="G63" s="60"/>
      <c r="H63" s="60"/>
      <c r="I63" s="60"/>
      <c r="J63" s="60"/>
      <c r="K63" s="60"/>
      <c r="L63" s="60"/>
      <c r="M63" s="60"/>
      <c r="N63" s="60"/>
      <c r="O63" s="60"/>
      <c r="P63" s="63">
        <v>0.379</v>
      </c>
      <c r="Q63" s="63" t="s">
        <v>11</v>
      </c>
    </row>
    <row r="64" spans="1:17" s="61" customFormat="1" x14ac:dyDescent="0.25">
      <c r="A64" s="56" t="s">
        <v>1048</v>
      </c>
      <c r="B64" s="62" t="s">
        <v>203</v>
      </c>
      <c r="C64" s="30" t="s">
        <v>1049</v>
      </c>
      <c r="D64" s="30"/>
      <c r="E64" s="60"/>
      <c r="F64" s="60"/>
      <c r="G64" s="60"/>
      <c r="H64" s="60"/>
      <c r="I64" s="60"/>
      <c r="J64" s="60"/>
      <c r="K64" s="60"/>
      <c r="L64" s="60"/>
      <c r="M64" s="60"/>
      <c r="N64" s="60"/>
      <c r="O64" s="60"/>
      <c r="P64" s="63">
        <v>8.7999999999999995E-2</v>
      </c>
      <c r="Q64" s="63" t="s">
        <v>11</v>
      </c>
    </row>
    <row r="65" spans="1:17" s="61" customFormat="1" x14ac:dyDescent="0.25">
      <c r="A65" s="56" t="s">
        <v>1050</v>
      </c>
      <c r="B65" s="62" t="s">
        <v>498</v>
      </c>
      <c r="C65" s="30" t="s">
        <v>1051</v>
      </c>
      <c r="D65" s="30"/>
      <c r="E65" s="60"/>
      <c r="F65" s="60"/>
      <c r="G65" s="60"/>
      <c r="H65" s="60"/>
      <c r="I65" s="60"/>
      <c r="J65" s="60"/>
      <c r="K65" s="60"/>
      <c r="L65" s="60"/>
      <c r="M65" s="60"/>
      <c r="N65" s="60"/>
      <c r="O65" s="60"/>
      <c r="P65" s="63">
        <v>9.4E-2</v>
      </c>
      <c r="Q65" s="63" t="s">
        <v>11</v>
      </c>
    </row>
    <row r="66" spans="1:17" s="61" customFormat="1" x14ac:dyDescent="0.25">
      <c r="A66" s="56" t="s">
        <v>1052</v>
      </c>
      <c r="B66" s="62" t="s">
        <v>662</v>
      </c>
      <c r="C66" s="30" t="s">
        <v>1053</v>
      </c>
      <c r="D66" s="30"/>
      <c r="E66" s="60"/>
      <c r="F66" s="60"/>
      <c r="G66" s="60"/>
      <c r="H66" s="60"/>
      <c r="I66" s="60"/>
      <c r="J66" s="60"/>
      <c r="K66" s="60"/>
      <c r="L66" s="60"/>
      <c r="M66" s="60"/>
      <c r="N66" s="60"/>
      <c r="O66" s="60"/>
      <c r="P66" s="63">
        <v>7.0999999999999994E-2</v>
      </c>
      <c r="Q66" s="63" t="s">
        <v>11</v>
      </c>
    </row>
    <row r="67" spans="1:17" s="61" customFormat="1" x14ac:dyDescent="0.25">
      <c r="A67" s="56" t="s">
        <v>1054</v>
      </c>
      <c r="B67" s="62" t="s">
        <v>126</v>
      </c>
      <c r="C67" s="30" t="s">
        <v>695</v>
      </c>
      <c r="D67" s="30"/>
      <c r="E67" s="60"/>
      <c r="F67" s="60"/>
      <c r="G67" s="60"/>
      <c r="H67" s="60"/>
      <c r="I67" s="60"/>
      <c r="J67" s="60"/>
      <c r="K67" s="60"/>
      <c r="L67" s="60"/>
      <c r="M67" s="60"/>
      <c r="N67" s="60"/>
      <c r="O67" s="60"/>
      <c r="P67" s="63">
        <v>8.3000000000000004E-2</v>
      </c>
      <c r="Q67" s="63" t="s">
        <v>11</v>
      </c>
    </row>
    <row r="68" spans="1:17" s="61" customFormat="1" x14ac:dyDescent="0.25">
      <c r="A68" s="56" t="s">
        <v>120</v>
      </c>
      <c r="B68" s="62" t="s">
        <v>158</v>
      </c>
      <c r="C68" s="30" t="s">
        <v>456</v>
      </c>
      <c r="D68" s="30"/>
      <c r="E68" s="60"/>
      <c r="F68" s="60"/>
      <c r="G68" s="60"/>
      <c r="H68" s="60"/>
      <c r="I68" s="60"/>
      <c r="J68" s="60"/>
      <c r="K68" s="60"/>
      <c r="L68" s="60"/>
      <c r="M68" s="60"/>
      <c r="N68" s="60"/>
      <c r="O68" s="60"/>
      <c r="P68" s="63">
        <v>0.15</v>
      </c>
      <c r="Q68" s="63" t="s">
        <v>11</v>
      </c>
    </row>
    <row r="69" spans="1:17" s="61" customFormat="1" x14ac:dyDescent="0.25">
      <c r="A69" s="56" t="s">
        <v>1055</v>
      </c>
      <c r="B69" s="62" t="s">
        <v>523</v>
      </c>
      <c r="C69" s="30" t="s">
        <v>1056</v>
      </c>
      <c r="D69" s="30"/>
      <c r="E69" s="60"/>
      <c r="F69" s="60"/>
      <c r="G69" s="60"/>
      <c r="H69" s="60"/>
      <c r="I69" s="60"/>
      <c r="J69" s="60"/>
      <c r="K69" s="60"/>
      <c r="L69" s="60"/>
      <c r="M69" s="60"/>
      <c r="N69" s="60"/>
      <c r="O69" s="60"/>
      <c r="P69" s="63">
        <v>0.27500000000000002</v>
      </c>
      <c r="Q69" s="63" t="s">
        <v>11</v>
      </c>
    </row>
    <row r="70" spans="1:17" s="61" customFormat="1" x14ac:dyDescent="0.25">
      <c r="A70" s="66" t="s">
        <v>682</v>
      </c>
      <c r="B70" s="62" t="s">
        <v>392</v>
      </c>
      <c r="C70" s="30" t="s">
        <v>697</v>
      </c>
      <c r="D70" s="30"/>
      <c r="E70" s="30"/>
      <c r="F70" s="30"/>
      <c r="G70" s="30"/>
      <c r="H70" s="30"/>
      <c r="I70" s="30"/>
      <c r="J70" s="30"/>
      <c r="K70" s="30"/>
      <c r="L70" s="30"/>
      <c r="M70" s="30"/>
      <c r="N70" s="30"/>
      <c r="O70" s="30"/>
      <c r="P70" s="91">
        <v>0.156</v>
      </c>
      <c r="Q70" s="56" t="s">
        <v>11</v>
      </c>
    </row>
    <row r="71" spans="1:17" s="61" customFormat="1" x14ac:dyDescent="0.25">
      <c r="A71" s="66" t="s">
        <v>1057</v>
      </c>
      <c r="B71" s="62" t="s">
        <v>673</v>
      </c>
      <c r="C71" s="30" t="s">
        <v>521</v>
      </c>
      <c r="D71" s="30"/>
      <c r="E71" s="30"/>
      <c r="F71" s="30"/>
      <c r="G71" s="30"/>
      <c r="H71" s="30"/>
      <c r="I71" s="30"/>
      <c r="J71" s="30"/>
      <c r="K71" s="30"/>
      <c r="L71" s="30"/>
      <c r="M71" s="30"/>
      <c r="N71" s="30"/>
      <c r="O71" s="30"/>
      <c r="P71" s="91">
        <v>6.3E-2</v>
      </c>
      <c r="Q71" s="56" t="s">
        <v>11</v>
      </c>
    </row>
    <row r="72" spans="1:17" s="61" customFormat="1" x14ac:dyDescent="0.25">
      <c r="A72" s="66" t="s">
        <v>1058</v>
      </c>
      <c r="B72" s="56" t="s">
        <v>1059</v>
      </c>
      <c r="C72" s="58" t="s">
        <v>525</v>
      </c>
      <c r="D72" s="30"/>
      <c r="E72" s="30"/>
      <c r="F72" s="30"/>
      <c r="G72" s="30"/>
      <c r="H72" s="30"/>
      <c r="I72" s="30"/>
      <c r="J72" s="30"/>
      <c r="K72" s="30"/>
      <c r="L72" s="30"/>
      <c r="M72" s="30"/>
      <c r="N72" s="30"/>
      <c r="O72" s="30"/>
      <c r="P72" s="91">
        <v>0.16600000000000001</v>
      </c>
      <c r="Q72" s="56" t="s">
        <v>11</v>
      </c>
    </row>
    <row r="73" spans="1:17" s="61" customFormat="1" x14ac:dyDescent="0.25">
      <c r="A73" s="66" t="s">
        <v>1060</v>
      </c>
      <c r="B73" s="56" t="s">
        <v>1061</v>
      </c>
      <c r="C73" s="58" t="s">
        <v>1062</v>
      </c>
      <c r="D73" s="30"/>
      <c r="E73" s="30"/>
      <c r="F73" s="30"/>
      <c r="G73" s="30"/>
      <c r="H73" s="30"/>
      <c r="I73" s="30"/>
      <c r="J73" s="30"/>
      <c r="K73" s="30"/>
      <c r="L73" s="30"/>
      <c r="M73" s="30"/>
      <c r="N73" s="30"/>
      <c r="O73" s="30"/>
      <c r="P73" s="91">
        <v>8.7999999999999995E-2</v>
      </c>
      <c r="Q73" s="56" t="s">
        <v>11</v>
      </c>
    </row>
    <row r="74" spans="1:17" s="61" customFormat="1" x14ac:dyDescent="0.25">
      <c r="A74" s="66" t="s">
        <v>1063</v>
      </c>
      <c r="B74" s="56" t="s">
        <v>1064</v>
      </c>
      <c r="C74" s="58" t="s">
        <v>530</v>
      </c>
      <c r="D74" s="30"/>
      <c r="E74" s="30"/>
      <c r="F74" s="30"/>
      <c r="G74" s="30"/>
      <c r="H74" s="30"/>
      <c r="I74" s="30"/>
      <c r="J74" s="30"/>
      <c r="K74" s="30"/>
      <c r="L74" s="30"/>
      <c r="M74" s="30"/>
      <c r="N74" s="30"/>
      <c r="O74" s="30"/>
      <c r="P74" s="91">
        <v>0.1</v>
      </c>
      <c r="Q74" s="56" t="s">
        <v>11</v>
      </c>
    </row>
    <row r="75" spans="1:17" s="61" customFormat="1" x14ac:dyDescent="0.25">
      <c r="A75" s="66" t="s">
        <v>1065</v>
      </c>
      <c r="B75" s="56" t="s">
        <v>311</v>
      </c>
      <c r="C75" s="58" t="s">
        <v>530</v>
      </c>
      <c r="D75" s="30"/>
      <c r="E75" s="30"/>
      <c r="F75" s="30"/>
      <c r="G75" s="30"/>
      <c r="H75" s="30"/>
      <c r="I75" s="30"/>
      <c r="J75" s="30"/>
      <c r="K75" s="30"/>
      <c r="L75" s="30"/>
      <c r="M75" s="30"/>
      <c r="N75" s="30"/>
      <c r="O75" s="30"/>
      <c r="P75" s="91">
        <v>0.28100000000000003</v>
      </c>
      <c r="Q75" s="56" t="s">
        <v>11</v>
      </c>
    </row>
    <row r="76" spans="1:17" s="61" customFormat="1" x14ac:dyDescent="0.25">
      <c r="A76" s="66" t="s">
        <v>1066</v>
      </c>
      <c r="B76" s="62" t="s">
        <v>1067</v>
      </c>
      <c r="C76" s="58" t="s">
        <v>217</v>
      </c>
      <c r="D76" s="30"/>
      <c r="E76" s="30"/>
      <c r="F76" s="30"/>
      <c r="G76" s="30"/>
      <c r="H76" s="30"/>
      <c r="I76" s="30"/>
      <c r="J76" s="30"/>
      <c r="K76" s="30"/>
      <c r="L76" s="30"/>
      <c r="M76" s="30"/>
      <c r="N76" s="30"/>
      <c r="O76" s="30"/>
      <c r="P76" s="91">
        <v>7.2999999999999995E-2</v>
      </c>
      <c r="Q76" s="56" t="s">
        <v>11</v>
      </c>
    </row>
    <row r="77" spans="1:17" s="61" customFormat="1" x14ac:dyDescent="0.25">
      <c r="A77" s="66" t="s">
        <v>1068</v>
      </c>
      <c r="B77" s="62" t="s">
        <v>349</v>
      </c>
      <c r="C77" s="58" t="s">
        <v>1069</v>
      </c>
      <c r="D77" s="30"/>
      <c r="E77" s="30"/>
      <c r="F77" s="30"/>
      <c r="G77" s="30"/>
      <c r="H77" s="30"/>
      <c r="I77" s="30"/>
      <c r="J77" s="30"/>
      <c r="K77" s="30"/>
      <c r="L77" s="30"/>
      <c r="M77" s="30"/>
      <c r="N77" s="30"/>
      <c r="O77" s="30"/>
      <c r="P77" s="91">
        <v>3.1E-2</v>
      </c>
      <c r="Q77" s="56" t="s">
        <v>11</v>
      </c>
    </row>
    <row r="78" spans="1:17" s="61" customFormat="1" x14ac:dyDescent="0.25">
      <c r="A78" s="66" t="s">
        <v>1072</v>
      </c>
      <c r="B78" s="62" t="s">
        <v>1073</v>
      </c>
      <c r="C78" s="58" t="s">
        <v>1074</v>
      </c>
      <c r="D78" s="30"/>
      <c r="E78" s="30"/>
      <c r="F78" s="30"/>
      <c r="G78" s="30"/>
      <c r="H78" s="30"/>
      <c r="I78" s="30"/>
      <c r="J78" s="30"/>
      <c r="K78" s="30"/>
      <c r="L78" s="30"/>
      <c r="M78" s="30"/>
      <c r="N78" s="30"/>
      <c r="O78" s="30"/>
      <c r="P78" s="91">
        <v>6.3E-2</v>
      </c>
      <c r="Q78" s="56" t="s">
        <v>11</v>
      </c>
    </row>
    <row r="79" spans="1:17" s="61" customFormat="1" x14ac:dyDescent="0.25">
      <c r="A79" s="66" t="s">
        <v>1583</v>
      </c>
      <c r="B79" s="62" t="s">
        <v>1557</v>
      </c>
      <c r="C79" s="58" t="s">
        <v>1584</v>
      </c>
      <c r="D79" s="30"/>
      <c r="E79" s="30"/>
      <c r="F79" s="30"/>
      <c r="G79" s="30"/>
      <c r="H79" s="30"/>
      <c r="I79" s="30"/>
      <c r="J79" s="30"/>
      <c r="K79" s="30"/>
      <c r="L79" s="30"/>
      <c r="M79" s="30"/>
      <c r="N79" s="30"/>
      <c r="O79" s="30"/>
      <c r="P79" s="91">
        <v>0.26800000000000002</v>
      </c>
      <c r="Q79" s="56" t="s">
        <v>11</v>
      </c>
    </row>
    <row r="80" spans="1:17" s="61" customFormat="1" x14ac:dyDescent="0.25">
      <c r="A80" s="66" t="s">
        <v>1075</v>
      </c>
      <c r="B80" s="56" t="s">
        <v>818</v>
      </c>
      <c r="C80" s="58" t="s">
        <v>1076</v>
      </c>
      <c r="D80" s="30"/>
      <c r="E80" s="30"/>
      <c r="F80" s="30"/>
      <c r="G80" s="30"/>
      <c r="H80" s="30"/>
      <c r="I80" s="30"/>
      <c r="J80" s="30"/>
      <c r="K80" s="30"/>
      <c r="L80" s="30"/>
      <c r="M80" s="30"/>
      <c r="N80" s="30"/>
      <c r="O80" s="30"/>
      <c r="P80" s="91">
        <v>0.125</v>
      </c>
      <c r="Q80" s="56" t="s">
        <v>11</v>
      </c>
    </row>
    <row r="81" spans="1:17" s="61" customFormat="1" x14ac:dyDescent="0.25">
      <c r="A81" s="66" t="s">
        <v>1077</v>
      </c>
      <c r="B81" s="56" t="s">
        <v>115</v>
      </c>
      <c r="C81" s="58" t="s">
        <v>534</v>
      </c>
      <c r="D81" s="30"/>
      <c r="E81" s="30"/>
      <c r="F81" s="30"/>
      <c r="G81" s="30"/>
      <c r="H81" s="30"/>
      <c r="I81" s="30"/>
      <c r="J81" s="30"/>
      <c r="K81" s="30"/>
      <c r="L81" s="30"/>
      <c r="M81" s="30"/>
      <c r="N81" s="30"/>
      <c r="O81" s="30"/>
      <c r="P81" s="91">
        <v>7.4999999999999997E-2</v>
      </c>
      <c r="Q81" s="56" t="s">
        <v>11</v>
      </c>
    </row>
    <row r="82" spans="1:17" s="61" customFormat="1" x14ac:dyDescent="0.25">
      <c r="A82" s="66" t="s">
        <v>1078</v>
      </c>
      <c r="B82" s="56" t="s">
        <v>1079</v>
      </c>
      <c r="C82" s="58" t="s">
        <v>269</v>
      </c>
      <c r="D82" s="30"/>
      <c r="E82" s="30"/>
      <c r="F82" s="30"/>
      <c r="G82" s="30"/>
      <c r="H82" s="30"/>
      <c r="I82" s="30"/>
      <c r="J82" s="30"/>
      <c r="K82" s="30"/>
      <c r="L82" s="30"/>
      <c r="M82" s="30"/>
      <c r="N82" s="30"/>
      <c r="O82" s="30"/>
      <c r="P82" s="91">
        <v>0.13900000000000001</v>
      </c>
      <c r="Q82" s="56" t="s">
        <v>11</v>
      </c>
    </row>
    <row r="83" spans="1:17" s="61" customFormat="1" x14ac:dyDescent="0.25">
      <c r="A83" s="612" t="s">
        <v>1582</v>
      </c>
      <c r="B83" s="124" t="s">
        <v>207</v>
      </c>
      <c r="C83" s="130" t="s">
        <v>1426</v>
      </c>
      <c r="D83" s="30"/>
      <c r="E83" s="30"/>
      <c r="F83" s="30"/>
      <c r="G83" s="30"/>
      <c r="H83" s="30"/>
      <c r="I83" s="30"/>
      <c r="J83" s="30"/>
      <c r="K83" s="30"/>
      <c r="L83" s="30"/>
      <c r="M83" s="30"/>
      <c r="N83" s="30"/>
      <c r="O83" s="30"/>
      <c r="P83" s="91">
        <v>0.28100000000000003</v>
      </c>
      <c r="Q83" s="56" t="s">
        <v>11</v>
      </c>
    </row>
    <row r="84" spans="1:17" s="61" customFormat="1" x14ac:dyDescent="0.25">
      <c r="A84" s="929" t="s">
        <v>188</v>
      </c>
      <c r="B84" s="930"/>
      <c r="C84" s="126"/>
      <c r="D84" s="129"/>
      <c r="E84" s="205"/>
      <c r="F84" s="205">
        <f>SUM(F7:F83)</f>
        <v>6.4830000000000005</v>
      </c>
      <c r="G84" s="205"/>
      <c r="H84" s="205">
        <f>SUM(H7:H83)</f>
        <v>1.917</v>
      </c>
      <c r="I84" s="213"/>
      <c r="J84" s="213">
        <f>SUM(J7:J83)</f>
        <v>0.8</v>
      </c>
      <c r="K84" s="213"/>
      <c r="L84" s="213">
        <f>SUM(L7:L83)</f>
        <v>0</v>
      </c>
      <c r="M84" s="213"/>
      <c r="N84" s="213">
        <f>SUM(N7:N83)</f>
        <v>0.84</v>
      </c>
      <c r="O84" s="129"/>
      <c r="P84" s="206"/>
      <c r="Q84" s="206"/>
    </row>
    <row r="85" spans="1:17" s="61" customFormat="1" x14ac:dyDescent="0.25">
      <c r="A85" s="940" t="s">
        <v>189</v>
      </c>
      <c r="B85" s="941"/>
      <c r="C85" s="629"/>
      <c r="D85" s="114"/>
      <c r="E85" s="948">
        <f>SUM(F84+H84+J84+L84+N84)</f>
        <v>10.040000000000001</v>
      </c>
      <c r="F85" s="949"/>
      <c r="G85" s="949"/>
      <c r="H85" s="949"/>
      <c r="I85" s="950"/>
      <c r="J85" s="950"/>
      <c r="K85" s="950"/>
      <c r="L85" s="950"/>
      <c r="M85" s="950"/>
      <c r="N85" s="951"/>
      <c r="O85" s="114"/>
      <c r="P85" s="214"/>
      <c r="Q85" s="214"/>
    </row>
    <row r="86" spans="1:17" s="27" customFormat="1" x14ac:dyDescent="0.25">
      <c r="A86" s="940" t="s">
        <v>190</v>
      </c>
      <c r="B86" s="962"/>
      <c r="C86" s="170"/>
      <c r="D86" s="169"/>
      <c r="E86" s="953">
        <f>SUM(E7:F83)</f>
        <v>29.5</v>
      </c>
      <c r="F86" s="954"/>
      <c r="G86" s="953">
        <f>SUM(G7:H83)</f>
        <v>8</v>
      </c>
      <c r="H86" s="954"/>
      <c r="I86" s="953">
        <f>SUM(I7:J83)</f>
        <v>1</v>
      </c>
      <c r="J86" s="954"/>
      <c r="K86" s="953">
        <f>SUM(K7:L83)</f>
        <v>0.99299999999999999</v>
      </c>
      <c r="L86" s="954"/>
      <c r="M86" s="953">
        <f>SUM(M7:N83)</f>
        <v>9.4</v>
      </c>
      <c r="N86" s="954"/>
      <c r="O86" s="631">
        <f>SUM(O7:O83)</f>
        <v>0.5</v>
      </c>
      <c r="P86" s="172"/>
      <c r="Q86" s="172"/>
    </row>
    <row r="87" spans="1:17" s="27" customFormat="1" x14ac:dyDescent="0.25">
      <c r="A87" s="105" t="s">
        <v>191</v>
      </c>
      <c r="B87" s="28">
        <f>E86/(E86+G86+I86+K86)*100</f>
        <v>74.696781708150809</v>
      </c>
      <c r="C87" s="168"/>
      <c r="D87" s="29"/>
      <c r="E87" s="29"/>
      <c r="F87" s="29"/>
      <c r="G87" s="29"/>
      <c r="H87" s="29"/>
      <c r="I87" s="29"/>
      <c r="J87" s="29"/>
      <c r="K87" s="29"/>
      <c r="L87" s="29"/>
      <c r="M87" s="29"/>
      <c r="N87" s="29"/>
      <c r="O87" s="29"/>
      <c r="P87" s="98"/>
      <c r="Q87" s="98"/>
    </row>
    <row r="88" spans="1:17" s="27" customFormat="1" x14ac:dyDescent="0.25">
      <c r="A88" s="70"/>
      <c r="B88" s="112"/>
      <c r="C88" s="71"/>
      <c r="D88" s="71"/>
      <c r="E88" s="71"/>
      <c r="F88" s="71"/>
      <c r="G88" s="71"/>
      <c r="H88" s="71"/>
      <c r="I88" s="71"/>
      <c r="J88" s="71"/>
      <c r="K88" s="71"/>
      <c r="L88" s="71"/>
      <c r="M88" s="71"/>
      <c r="N88" s="71"/>
      <c r="O88" s="71"/>
      <c r="P88" s="70"/>
      <c r="Q88" s="70"/>
    </row>
    <row r="89" spans="1:17" s="27" customFormat="1" x14ac:dyDescent="0.25">
      <c r="A89" s="95" t="s">
        <v>192</v>
      </c>
      <c r="B89" s="70"/>
      <c r="C89" s="71"/>
      <c r="D89" s="71"/>
      <c r="E89" s="71"/>
      <c r="F89" s="71"/>
      <c r="G89" s="71"/>
      <c r="H89" s="95" t="s">
        <v>192</v>
      </c>
      <c r="J89" s="71"/>
      <c r="K89" s="71"/>
      <c r="L89" s="71"/>
      <c r="M89" s="71"/>
      <c r="N89" s="71"/>
      <c r="O89" s="71"/>
      <c r="P89" s="72"/>
      <c r="Q89" s="70"/>
    </row>
    <row r="90" spans="1:17" s="27" customFormat="1" x14ac:dyDescent="0.25">
      <c r="A90" s="67" t="s">
        <v>1569</v>
      </c>
      <c r="B90" s="70"/>
      <c r="C90" s="71"/>
      <c r="D90" s="71"/>
      <c r="E90" s="71"/>
      <c r="F90" s="71"/>
      <c r="G90" s="71"/>
      <c r="H90" s="102" t="s">
        <v>1577</v>
      </c>
      <c r="J90" s="71"/>
      <c r="K90" s="71"/>
      <c r="L90" s="71"/>
      <c r="M90" s="71"/>
      <c r="N90" s="71"/>
      <c r="O90" s="71"/>
      <c r="P90" s="72"/>
      <c r="Q90" s="70"/>
    </row>
    <row r="91" spans="1:17" s="27" customFormat="1" x14ac:dyDescent="0.25">
      <c r="A91" s="67" t="s">
        <v>1082</v>
      </c>
      <c r="B91" s="582"/>
      <c r="C91" s="71"/>
      <c r="D91" s="71"/>
      <c r="E91" s="71"/>
      <c r="F91" s="71"/>
      <c r="G91" s="71"/>
      <c r="H91" s="67" t="s">
        <v>1088</v>
      </c>
      <c r="J91" s="71"/>
      <c r="K91" s="71"/>
      <c r="L91" s="71"/>
      <c r="M91" s="71"/>
      <c r="N91" s="71"/>
      <c r="O91" s="71"/>
      <c r="P91" s="72"/>
      <c r="Q91" s="70"/>
    </row>
    <row r="92" spans="1:17" s="27" customFormat="1" x14ac:dyDescent="0.25">
      <c r="A92" s="67" t="s">
        <v>1083</v>
      </c>
      <c r="B92" s="582"/>
      <c r="C92" s="71"/>
      <c r="D92" s="71"/>
      <c r="E92" s="71"/>
      <c r="F92" s="71"/>
      <c r="G92" s="71"/>
      <c r="H92" s="102" t="s">
        <v>1578</v>
      </c>
      <c r="J92" s="71"/>
      <c r="K92" s="71"/>
      <c r="L92" s="71"/>
      <c r="M92" s="71"/>
      <c r="N92" s="71"/>
      <c r="O92" s="71"/>
      <c r="P92" s="72"/>
      <c r="Q92" s="70"/>
    </row>
    <row r="93" spans="1:17" s="27" customFormat="1" x14ac:dyDescent="0.25">
      <c r="A93" s="67" t="s">
        <v>1570</v>
      </c>
      <c r="B93" s="582"/>
      <c r="C93" s="71"/>
      <c r="D93" s="71"/>
      <c r="E93" s="71"/>
      <c r="F93" s="71"/>
      <c r="G93" s="71"/>
      <c r="H93" s="102" t="s">
        <v>1081</v>
      </c>
      <c r="J93" s="71"/>
      <c r="K93" s="71"/>
      <c r="L93" s="71"/>
      <c r="M93" s="71"/>
      <c r="N93" s="71"/>
      <c r="O93" s="71"/>
      <c r="P93" s="72"/>
      <c r="Q93" s="70"/>
    </row>
    <row r="94" spans="1:17" s="27" customFormat="1" x14ac:dyDescent="0.25">
      <c r="A94" s="67" t="s">
        <v>1571</v>
      </c>
      <c r="B94" s="582"/>
      <c r="C94" s="71"/>
      <c r="D94" s="71"/>
      <c r="E94" s="71"/>
      <c r="F94" s="71"/>
      <c r="G94" s="71"/>
      <c r="H94" s="102" t="s">
        <v>1579</v>
      </c>
      <c r="J94" s="71"/>
      <c r="K94" s="71"/>
      <c r="L94" s="71"/>
      <c r="M94" s="71"/>
      <c r="N94" s="71"/>
      <c r="O94" s="71"/>
      <c r="P94" s="72"/>
      <c r="Q94" s="70"/>
    </row>
    <row r="95" spans="1:17" s="27" customFormat="1" x14ac:dyDescent="0.25">
      <c r="A95" s="67" t="s">
        <v>1572</v>
      </c>
      <c r="B95" s="70"/>
      <c r="C95" s="71"/>
      <c r="D95" s="71"/>
      <c r="E95" s="71"/>
      <c r="F95" s="71"/>
      <c r="G95" s="71"/>
      <c r="H95" s="102" t="s">
        <v>1580</v>
      </c>
      <c r="J95" s="71"/>
      <c r="K95" s="71"/>
      <c r="L95" s="71"/>
      <c r="M95" s="71"/>
      <c r="N95" s="71"/>
      <c r="O95" s="71"/>
      <c r="P95" s="72"/>
      <c r="Q95" s="70"/>
    </row>
    <row r="96" spans="1:17" s="27" customFormat="1" x14ac:dyDescent="0.25">
      <c r="A96" s="67" t="s">
        <v>1588</v>
      </c>
      <c r="B96" s="70"/>
      <c r="C96" s="71"/>
      <c r="D96" s="71"/>
      <c r="E96" s="71"/>
      <c r="F96" s="71"/>
      <c r="G96" s="71"/>
      <c r="H96" s="67" t="s">
        <v>1084</v>
      </c>
      <c r="J96" s="71"/>
      <c r="K96" s="71"/>
      <c r="L96" s="71"/>
      <c r="M96" s="71"/>
      <c r="N96" s="71"/>
      <c r="O96" s="71"/>
      <c r="P96" s="72"/>
      <c r="Q96" s="70"/>
    </row>
    <row r="97" spans="1:17" s="27" customFormat="1" x14ac:dyDescent="0.25">
      <c r="A97" s="67"/>
      <c r="B97" s="582" t="s">
        <v>1589</v>
      </c>
      <c r="C97" s="71"/>
      <c r="D97" s="71"/>
      <c r="E97" s="71"/>
      <c r="F97" s="71"/>
      <c r="G97" s="71"/>
      <c r="H97" s="67" t="s">
        <v>701</v>
      </c>
      <c r="J97" s="71"/>
      <c r="K97" s="71"/>
      <c r="L97" s="71"/>
      <c r="M97" s="71"/>
      <c r="N97" s="71"/>
      <c r="O97" s="71"/>
      <c r="P97" s="72"/>
      <c r="Q97" s="70"/>
    </row>
    <row r="98" spans="1:17" s="61" customFormat="1" x14ac:dyDescent="0.25">
      <c r="A98" s="67" t="s">
        <v>1573</v>
      </c>
      <c r="B98" s="582"/>
      <c r="C98" s="74"/>
      <c r="D98" s="74"/>
      <c r="E98" s="74"/>
      <c r="F98" s="74"/>
      <c r="G98" s="74"/>
      <c r="H98" s="67" t="s">
        <v>1581</v>
      </c>
      <c r="J98" s="74"/>
      <c r="K98" s="74"/>
      <c r="L98" s="74"/>
      <c r="M98" s="74"/>
      <c r="N98" s="74"/>
      <c r="O98" s="74"/>
      <c r="P98" s="88"/>
      <c r="Q98" s="582"/>
    </row>
    <row r="99" spans="1:17" s="61" customFormat="1" x14ac:dyDescent="0.25">
      <c r="A99" s="67" t="s">
        <v>1576</v>
      </c>
      <c r="B99" s="582"/>
      <c r="C99" s="74"/>
      <c r="D99" s="74"/>
      <c r="E99" s="74"/>
      <c r="F99" s="74"/>
      <c r="G99" s="74"/>
      <c r="H99" s="102" t="s">
        <v>1585</v>
      </c>
      <c r="J99" s="74"/>
      <c r="K99" s="74"/>
      <c r="L99" s="74"/>
      <c r="M99" s="74"/>
      <c r="N99" s="74"/>
      <c r="O99" s="74"/>
      <c r="P99" s="88"/>
      <c r="Q99" s="582"/>
    </row>
    <row r="100" spans="1:17" s="61" customFormat="1" x14ac:dyDescent="0.25">
      <c r="A100" s="102" t="s">
        <v>1574</v>
      </c>
      <c r="B100" s="582"/>
      <c r="C100" s="74"/>
      <c r="D100" s="74"/>
      <c r="E100" s="74"/>
      <c r="F100" s="74"/>
      <c r="G100" s="74"/>
      <c r="H100" s="67" t="s">
        <v>1085</v>
      </c>
      <c r="J100" s="74"/>
      <c r="K100" s="74"/>
      <c r="L100" s="74"/>
      <c r="M100" s="74"/>
      <c r="N100" s="74"/>
      <c r="O100" s="74"/>
      <c r="P100" s="582"/>
      <c r="Q100" s="582"/>
    </row>
    <row r="101" spans="1:17" s="61" customFormat="1" x14ac:dyDescent="0.25">
      <c r="A101" s="102" t="s">
        <v>1575</v>
      </c>
      <c r="C101" s="74"/>
      <c r="D101" s="74"/>
      <c r="E101" s="74"/>
      <c r="F101" s="74"/>
      <c r="G101" s="74"/>
      <c r="H101" s="67" t="s">
        <v>1586</v>
      </c>
      <c r="J101" s="74"/>
      <c r="K101" s="74"/>
      <c r="L101" s="74"/>
      <c r="M101" s="74"/>
      <c r="N101" s="74"/>
      <c r="O101" s="74"/>
      <c r="P101" s="582"/>
      <c r="Q101" s="582"/>
    </row>
    <row r="102" spans="1:17" s="61" customFormat="1" x14ac:dyDescent="0.25">
      <c r="A102" s="102" t="s">
        <v>1086</v>
      </c>
      <c r="C102" s="74"/>
      <c r="D102" s="74"/>
      <c r="E102" s="74"/>
      <c r="F102" s="74"/>
      <c r="G102" s="74"/>
      <c r="H102" s="102" t="s">
        <v>1587</v>
      </c>
      <c r="J102" s="74"/>
      <c r="K102" s="74"/>
      <c r="L102" s="74"/>
      <c r="M102" s="74"/>
      <c r="N102" s="74"/>
      <c r="O102" s="74"/>
      <c r="P102" s="582"/>
      <c r="Q102" s="582"/>
    </row>
    <row r="103" spans="1:17" s="61" customFormat="1" x14ac:dyDescent="0.25">
      <c r="A103" s="102" t="s">
        <v>1087</v>
      </c>
      <c r="B103" s="582"/>
      <c r="C103" s="74"/>
      <c r="D103" s="74"/>
      <c r="E103" s="74"/>
      <c r="G103" s="74"/>
      <c r="H103" s="102" t="s">
        <v>1089</v>
      </c>
      <c r="J103" s="74"/>
      <c r="K103" s="74"/>
      <c r="L103" s="74"/>
      <c r="M103" s="74"/>
      <c r="N103" s="74"/>
      <c r="O103" s="74"/>
      <c r="P103" s="582"/>
      <c r="Q103" s="582"/>
    </row>
    <row r="104" spans="1:17" s="61" customFormat="1" x14ac:dyDescent="0.25">
      <c r="B104" s="582"/>
      <c r="C104" s="74"/>
      <c r="D104" s="74"/>
      <c r="E104" s="74"/>
      <c r="G104" s="74"/>
      <c r="H104" s="73"/>
      <c r="J104" s="74"/>
      <c r="K104" s="74"/>
      <c r="L104" s="74"/>
      <c r="M104" s="74"/>
      <c r="N104" s="74"/>
      <c r="O104" s="74"/>
      <c r="P104" s="582"/>
      <c r="Q104" s="582"/>
    </row>
    <row r="105" spans="1:17" s="61" customFormat="1" x14ac:dyDescent="0.25">
      <c r="B105" s="74"/>
      <c r="C105" s="74"/>
      <c r="D105" s="74"/>
      <c r="E105" s="74"/>
      <c r="F105" s="74"/>
      <c r="G105" s="74"/>
      <c r="H105" s="582"/>
      <c r="I105" s="74"/>
      <c r="J105" s="74"/>
      <c r="K105" s="74"/>
      <c r="L105" s="74"/>
      <c r="M105" s="74"/>
      <c r="N105" s="74"/>
      <c r="O105" s="74"/>
      <c r="P105" s="582"/>
      <c r="Q105" s="582"/>
    </row>
    <row r="106" spans="1:17" s="61" customFormat="1" x14ac:dyDescent="0.25">
      <c r="B106" s="582"/>
      <c r="C106" s="74"/>
      <c r="D106" s="74"/>
      <c r="E106" s="74"/>
      <c r="F106" s="74"/>
      <c r="G106" s="74"/>
      <c r="H106" s="73"/>
      <c r="I106" s="74"/>
      <c r="J106" s="74"/>
      <c r="K106" s="74"/>
      <c r="L106" s="74"/>
      <c r="M106" s="74"/>
      <c r="N106" s="74"/>
      <c r="O106" s="74"/>
      <c r="P106" s="582"/>
      <c r="Q106" s="582"/>
    </row>
    <row r="107" spans="1:17" s="61" customFormat="1" x14ac:dyDescent="0.25">
      <c r="B107" s="582"/>
      <c r="C107" s="74"/>
      <c r="D107" s="74"/>
      <c r="E107" s="74"/>
      <c r="F107" s="74"/>
      <c r="G107" s="74"/>
      <c r="I107" s="74"/>
      <c r="J107" s="74"/>
      <c r="K107" s="74"/>
      <c r="L107" s="74"/>
      <c r="M107" s="74"/>
      <c r="N107" s="74"/>
      <c r="O107" s="74"/>
      <c r="P107" s="582"/>
      <c r="Q107" s="582"/>
    </row>
    <row r="108" spans="1:17" s="61" customFormat="1" x14ac:dyDescent="0.25">
      <c r="B108" s="582"/>
      <c r="C108" s="74"/>
      <c r="D108" s="74"/>
      <c r="E108" s="74"/>
      <c r="F108" s="74"/>
      <c r="G108" s="74"/>
      <c r="J108" s="74"/>
      <c r="K108" s="74"/>
      <c r="L108" s="74"/>
      <c r="M108" s="74"/>
      <c r="N108" s="74"/>
      <c r="O108" s="74"/>
      <c r="P108" s="582"/>
      <c r="Q108" s="582"/>
    </row>
    <row r="109" spans="1:17" s="61" customFormat="1" x14ac:dyDescent="0.25">
      <c r="B109" s="582"/>
      <c r="C109" s="74"/>
      <c r="D109" s="74"/>
      <c r="E109" s="74"/>
      <c r="F109" s="74"/>
      <c r="G109" s="74"/>
      <c r="H109" s="74"/>
      <c r="I109" s="74"/>
      <c r="J109" s="74"/>
      <c r="K109" s="74"/>
      <c r="L109" s="74"/>
      <c r="M109" s="74"/>
      <c r="N109" s="74"/>
      <c r="O109" s="74"/>
      <c r="P109" s="582"/>
      <c r="Q109" s="582"/>
    </row>
    <row r="110" spans="1:17" s="61" customFormat="1" x14ac:dyDescent="0.25">
      <c r="B110" s="582"/>
      <c r="C110" s="74"/>
      <c r="D110" s="74"/>
      <c r="E110" s="74"/>
      <c r="F110" s="74"/>
      <c r="G110" s="74"/>
      <c r="H110" s="74"/>
      <c r="I110" s="74"/>
      <c r="J110" s="74"/>
      <c r="K110" s="74"/>
      <c r="L110" s="74"/>
      <c r="M110" s="74"/>
      <c r="N110" s="74"/>
      <c r="O110" s="74"/>
      <c r="P110" s="582"/>
      <c r="Q110" s="582"/>
    </row>
    <row r="111" spans="1:17" s="61" customFormat="1" x14ac:dyDescent="0.25">
      <c r="B111" s="582"/>
      <c r="C111" s="74"/>
      <c r="D111" s="74"/>
      <c r="E111" s="74"/>
      <c r="F111" s="74"/>
      <c r="G111" s="74"/>
      <c r="H111" s="74"/>
      <c r="I111" s="74"/>
      <c r="J111" s="74"/>
      <c r="K111" s="74"/>
      <c r="L111" s="74"/>
      <c r="M111" s="74"/>
      <c r="N111" s="74"/>
      <c r="O111" s="74"/>
      <c r="P111" s="582"/>
      <c r="Q111" s="582"/>
    </row>
    <row r="112" spans="1:17" s="61" customFormat="1" x14ac:dyDescent="0.25">
      <c r="B112" s="582"/>
      <c r="C112" s="74"/>
      <c r="D112" s="74"/>
      <c r="E112" s="74"/>
      <c r="F112" s="74"/>
      <c r="G112" s="74"/>
      <c r="H112" s="74"/>
      <c r="I112" s="74"/>
      <c r="J112" s="74"/>
      <c r="K112" s="74"/>
      <c r="L112" s="74"/>
      <c r="M112" s="74"/>
      <c r="N112" s="74"/>
      <c r="O112" s="74"/>
      <c r="P112" s="582"/>
      <c r="Q112" s="582"/>
    </row>
    <row r="113" spans="1:17" s="61" customFormat="1" x14ac:dyDescent="0.25">
      <c r="B113" s="582"/>
      <c r="C113" s="74"/>
      <c r="D113" s="74"/>
      <c r="E113" s="74"/>
      <c r="F113" s="74"/>
      <c r="G113" s="74"/>
      <c r="H113" s="74"/>
      <c r="I113" s="74"/>
      <c r="J113" s="74"/>
      <c r="K113" s="74"/>
      <c r="L113" s="74"/>
      <c r="M113" s="74"/>
      <c r="N113" s="74"/>
      <c r="O113" s="74"/>
      <c r="P113" s="582"/>
      <c r="Q113" s="582"/>
    </row>
    <row r="114" spans="1:17" s="61" customFormat="1" x14ac:dyDescent="0.25">
      <c r="B114" s="582"/>
      <c r="C114" s="74"/>
      <c r="D114" s="74"/>
      <c r="E114" s="74"/>
      <c r="F114" s="74"/>
      <c r="G114" s="74"/>
      <c r="H114" s="74"/>
      <c r="I114" s="74"/>
      <c r="J114" s="74"/>
      <c r="K114" s="74"/>
      <c r="L114" s="74"/>
      <c r="M114" s="74"/>
      <c r="N114" s="74"/>
      <c r="O114" s="74"/>
      <c r="P114" s="582"/>
      <c r="Q114" s="582"/>
    </row>
    <row r="115" spans="1:17" s="61" customFormat="1" x14ac:dyDescent="0.25">
      <c r="B115" s="582"/>
      <c r="C115" s="74"/>
      <c r="D115" s="74"/>
      <c r="E115" s="74"/>
      <c r="F115" s="74"/>
      <c r="G115" s="74"/>
      <c r="H115" s="74"/>
      <c r="I115" s="74"/>
      <c r="J115" s="74"/>
      <c r="K115" s="74"/>
      <c r="L115" s="74"/>
      <c r="M115" s="74"/>
      <c r="N115" s="74"/>
      <c r="O115" s="74"/>
      <c r="P115" s="582"/>
      <c r="Q115" s="582"/>
    </row>
    <row r="116" spans="1:17" s="61" customFormat="1" x14ac:dyDescent="0.25">
      <c r="B116" s="582"/>
      <c r="C116" s="74"/>
      <c r="D116" s="74"/>
      <c r="E116" s="74"/>
      <c r="F116" s="74"/>
      <c r="G116" s="74"/>
      <c r="H116" s="74"/>
      <c r="I116" s="74"/>
      <c r="J116" s="74"/>
      <c r="K116" s="74"/>
      <c r="L116" s="74"/>
      <c r="M116" s="74"/>
      <c r="N116" s="74"/>
      <c r="O116" s="74"/>
      <c r="P116" s="582"/>
      <c r="Q116" s="582"/>
    </row>
    <row r="117" spans="1:17" s="61" customFormat="1" x14ac:dyDescent="0.25">
      <c r="B117" s="582"/>
      <c r="C117" s="74"/>
      <c r="D117" s="74"/>
      <c r="E117" s="74"/>
      <c r="F117" s="74"/>
      <c r="G117" s="74"/>
      <c r="H117" s="74"/>
      <c r="I117" s="74"/>
      <c r="J117" s="74"/>
      <c r="K117" s="74"/>
      <c r="L117" s="74"/>
      <c r="M117" s="74"/>
      <c r="N117" s="74"/>
      <c r="O117" s="74"/>
      <c r="P117" s="582"/>
      <c r="Q117" s="582"/>
    </row>
    <row r="118" spans="1:17" s="61" customFormat="1" x14ac:dyDescent="0.25">
      <c r="B118" s="582"/>
      <c r="C118" s="74"/>
      <c r="D118" s="74"/>
      <c r="E118" s="74"/>
      <c r="F118" s="74"/>
      <c r="G118" s="74"/>
      <c r="H118" s="74"/>
      <c r="I118" s="74"/>
      <c r="J118" s="74"/>
      <c r="K118" s="74"/>
      <c r="L118" s="74"/>
      <c r="M118" s="74"/>
      <c r="N118" s="74"/>
      <c r="O118" s="74"/>
      <c r="P118" s="582"/>
      <c r="Q118" s="582"/>
    </row>
    <row r="119" spans="1:17" s="61" customFormat="1" x14ac:dyDescent="0.25">
      <c r="B119" s="582"/>
      <c r="C119" s="74"/>
      <c r="D119" s="74"/>
      <c r="E119" s="74"/>
      <c r="F119" s="74"/>
      <c r="G119" s="74"/>
      <c r="H119" s="74"/>
      <c r="I119" s="74"/>
      <c r="J119" s="74"/>
      <c r="K119" s="74"/>
      <c r="L119" s="74"/>
      <c r="M119" s="74"/>
      <c r="N119" s="74"/>
      <c r="O119" s="74"/>
      <c r="P119" s="582"/>
      <c r="Q119" s="582"/>
    </row>
    <row r="120" spans="1:17" s="61" customFormat="1" x14ac:dyDescent="0.25">
      <c r="B120" s="582"/>
      <c r="C120" s="74"/>
      <c r="D120" s="74"/>
      <c r="E120" s="74"/>
      <c r="F120" s="74"/>
      <c r="G120" s="74"/>
      <c r="H120" s="74"/>
      <c r="I120" s="74"/>
      <c r="J120" s="74"/>
      <c r="K120" s="74"/>
      <c r="L120" s="74"/>
      <c r="M120" s="74"/>
      <c r="N120" s="74"/>
      <c r="O120" s="74"/>
      <c r="P120" s="582"/>
      <c r="Q120" s="582"/>
    </row>
    <row r="121" spans="1:17" s="61" customFormat="1" x14ac:dyDescent="0.25">
      <c r="B121" s="582"/>
      <c r="C121" s="74"/>
      <c r="D121" s="74"/>
      <c r="E121" s="74"/>
      <c r="F121" s="74"/>
      <c r="G121" s="74"/>
      <c r="H121" s="74"/>
      <c r="I121" s="74"/>
      <c r="J121" s="74"/>
      <c r="K121" s="74"/>
      <c r="L121" s="74"/>
      <c r="M121" s="74"/>
      <c r="N121" s="74"/>
      <c r="O121" s="74"/>
      <c r="P121" s="582"/>
      <c r="Q121" s="582"/>
    </row>
    <row r="122" spans="1:17" s="61" customFormat="1" x14ac:dyDescent="0.25">
      <c r="B122" s="582"/>
      <c r="C122" s="74"/>
      <c r="D122" s="74"/>
      <c r="E122" s="74"/>
      <c r="F122" s="74"/>
      <c r="G122" s="74"/>
      <c r="H122" s="74"/>
      <c r="I122" s="74"/>
      <c r="J122" s="74"/>
      <c r="K122" s="74"/>
      <c r="L122" s="74"/>
      <c r="M122" s="74"/>
      <c r="N122" s="74"/>
      <c r="O122" s="74"/>
      <c r="P122" s="582"/>
      <c r="Q122" s="582"/>
    </row>
    <row r="123" spans="1:17" s="61" customFormat="1" x14ac:dyDescent="0.25">
      <c r="B123" s="582"/>
      <c r="C123" s="74"/>
      <c r="D123" s="74"/>
      <c r="E123" s="74"/>
      <c r="F123" s="74"/>
      <c r="G123" s="74"/>
      <c r="H123" s="74"/>
      <c r="I123" s="74"/>
      <c r="J123" s="74"/>
      <c r="K123" s="74"/>
      <c r="L123" s="74"/>
      <c r="M123" s="74"/>
      <c r="N123" s="74"/>
      <c r="O123" s="74"/>
      <c r="P123" s="582"/>
      <c r="Q123" s="582"/>
    </row>
    <row r="124" spans="1:17" s="61" customFormat="1" x14ac:dyDescent="0.25">
      <c r="A124" s="582"/>
      <c r="B124" s="582"/>
      <c r="C124" s="74"/>
      <c r="D124" s="74"/>
      <c r="E124" s="74"/>
      <c r="F124" s="74"/>
      <c r="G124" s="74"/>
      <c r="H124" s="74"/>
      <c r="I124" s="74"/>
      <c r="J124" s="74"/>
      <c r="K124" s="74"/>
      <c r="L124" s="74"/>
      <c r="M124" s="74"/>
      <c r="N124" s="74"/>
      <c r="O124" s="74"/>
      <c r="P124" s="582"/>
      <c r="Q124" s="582"/>
    </row>
    <row r="125" spans="1:17" s="61" customFormat="1" x14ac:dyDescent="0.25">
      <c r="A125" s="582"/>
      <c r="B125" s="582"/>
      <c r="C125" s="74"/>
      <c r="D125" s="74"/>
      <c r="E125" s="74"/>
      <c r="F125" s="74"/>
      <c r="G125" s="74"/>
      <c r="H125" s="74"/>
      <c r="I125" s="74"/>
      <c r="J125" s="74"/>
      <c r="K125" s="74"/>
      <c r="L125" s="74"/>
      <c r="M125" s="74"/>
      <c r="N125" s="74"/>
      <c r="O125" s="74"/>
      <c r="P125" s="582"/>
      <c r="Q125" s="582"/>
    </row>
    <row r="126" spans="1:17" s="582" customFormat="1" x14ac:dyDescent="0.25">
      <c r="C126" s="74"/>
      <c r="D126" s="74"/>
      <c r="E126" s="74"/>
      <c r="F126" s="74"/>
      <c r="G126" s="74"/>
      <c r="H126" s="74"/>
      <c r="I126" s="74"/>
      <c r="J126" s="74"/>
      <c r="K126" s="74"/>
      <c r="L126" s="74"/>
      <c r="M126" s="74"/>
      <c r="N126" s="74"/>
      <c r="O126" s="74"/>
    </row>
    <row r="127" spans="1:17" s="582" customFormat="1" x14ac:dyDescent="0.25">
      <c r="C127" s="74"/>
      <c r="D127" s="74"/>
      <c r="E127" s="74"/>
      <c r="F127" s="74"/>
      <c r="G127" s="74"/>
      <c r="H127" s="74"/>
      <c r="I127" s="74"/>
      <c r="J127" s="74"/>
      <c r="K127" s="74"/>
      <c r="L127" s="74"/>
      <c r="M127" s="74"/>
      <c r="N127" s="74"/>
      <c r="O127" s="74"/>
    </row>
    <row r="128" spans="1:17" s="582" customFormat="1" x14ac:dyDescent="0.25">
      <c r="C128" s="74"/>
      <c r="D128" s="74"/>
      <c r="E128" s="74"/>
      <c r="F128" s="74"/>
      <c r="G128" s="74"/>
      <c r="H128" s="74"/>
      <c r="I128" s="74"/>
      <c r="J128" s="74"/>
      <c r="K128" s="74"/>
      <c r="L128" s="74"/>
      <c r="M128" s="74"/>
      <c r="N128" s="74"/>
      <c r="O128" s="74"/>
    </row>
    <row r="129" spans="1:15" s="582" customFormat="1" x14ac:dyDescent="0.25">
      <c r="C129" s="74"/>
      <c r="D129" s="74"/>
      <c r="E129" s="74"/>
      <c r="F129" s="74"/>
      <c r="G129" s="74"/>
      <c r="H129" s="74"/>
      <c r="I129" s="74"/>
      <c r="J129" s="74"/>
      <c r="K129" s="74"/>
      <c r="L129" s="74"/>
      <c r="M129" s="74"/>
      <c r="N129" s="74"/>
      <c r="O129" s="74"/>
    </row>
    <row r="130" spans="1:15" s="582" customFormat="1" x14ac:dyDescent="0.25">
      <c r="C130" s="74"/>
      <c r="D130" s="74"/>
      <c r="E130" s="74"/>
      <c r="F130" s="74"/>
      <c r="G130" s="74"/>
      <c r="H130" s="74"/>
      <c r="I130" s="74"/>
      <c r="J130" s="74"/>
      <c r="K130" s="74"/>
      <c r="L130" s="74"/>
      <c r="M130" s="74"/>
      <c r="N130" s="74"/>
      <c r="O130" s="74"/>
    </row>
    <row r="131" spans="1:15" s="582" customFormat="1" x14ac:dyDescent="0.25">
      <c r="C131" s="74"/>
      <c r="D131" s="74"/>
      <c r="E131" s="74"/>
      <c r="F131" s="74"/>
      <c r="G131" s="74"/>
      <c r="H131" s="74"/>
      <c r="I131" s="74"/>
      <c r="J131" s="74"/>
      <c r="K131" s="74"/>
      <c r="L131" s="74"/>
      <c r="M131" s="74"/>
      <c r="N131" s="74"/>
      <c r="O131" s="74"/>
    </row>
    <row r="132" spans="1:15" s="582" customFormat="1" x14ac:dyDescent="0.25">
      <c r="C132" s="74"/>
      <c r="D132" s="74"/>
      <c r="E132" s="74"/>
      <c r="F132" s="74"/>
      <c r="G132" s="74"/>
      <c r="H132" s="74"/>
      <c r="I132" s="74"/>
      <c r="J132" s="74"/>
      <c r="K132" s="74"/>
      <c r="L132" s="74"/>
      <c r="M132" s="74"/>
      <c r="N132" s="74"/>
      <c r="O132" s="74"/>
    </row>
    <row r="133" spans="1:15" s="582" customFormat="1" x14ac:dyDescent="0.25">
      <c r="C133" s="74"/>
      <c r="D133" s="74"/>
      <c r="E133" s="74"/>
      <c r="F133" s="74"/>
      <c r="G133" s="74"/>
      <c r="H133" s="74"/>
      <c r="I133" s="74"/>
      <c r="J133" s="74"/>
      <c r="K133" s="74"/>
      <c r="L133" s="74"/>
      <c r="M133" s="74"/>
      <c r="N133" s="74"/>
      <c r="O133" s="74"/>
    </row>
    <row r="134" spans="1:15" s="582" customFormat="1" x14ac:dyDescent="0.25">
      <c r="C134" s="74"/>
      <c r="D134" s="74"/>
      <c r="E134" s="74"/>
      <c r="F134" s="74"/>
      <c r="G134" s="74"/>
      <c r="H134" s="74"/>
      <c r="I134" s="74"/>
      <c r="J134" s="74"/>
      <c r="K134" s="74"/>
      <c r="L134" s="74"/>
      <c r="M134" s="74"/>
      <c r="N134" s="74"/>
      <c r="O134" s="74"/>
    </row>
    <row r="135" spans="1:15" s="582" customFormat="1" x14ac:dyDescent="0.25">
      <c r="C135" s="74"/>
      <c r="D135" s="74"/>
      <c r="E135" s="74"/>
      <c r="F135" s="74"/>
      <c r="G135" s="74"/>
      <c r="H135" s="74"/>
      <c r="I135" s="74"/>
      <c r="J135" s="74"/>
      <c r="K135" s="74"/>
      <c r="L135" s="74"/>
      <c r="M135" s="74"/>
      <c r="N135" s="74"/>
      <c r="O135" s="74"/>
    </row>
    <row r="136" spans="1:15" s="582" customFormat="1" x14ac:dyDescent="0.25">
      <c r="C136" s="74"/>
      <c r="D136" s="74"/>
      <c r="E136" s="74"/>
      <c r="F136" s="74"/>
      <c r="G136" s="74"/>
      <c r="H136" s="74"/>
      <c r="I136" s="74"/>
      <c r="J136" s="74"/>
      <c r="K136" s="74"/>
      <c r="L136" s="74"/>
      <c r="M136" s="74"/>
      <c r="N136" s="74"/>
      <c r="O136" s="74"/>
    </row>
    <row r="137" spans="1:15" s="582" customFormat="1" x14ac:dyDescent="0.25">
      <c r="C137" s="74"/>
      <c r="D137" s="74"/>
      <c r="E137" s="74"/>
      <c r="F137" s="74"/>
      <c r="G137" s="74"/>
      <c r="H137" s="74"/>
      <c r="I137" s="74"/>
      <c r="J137" s="74"/>
      <c r="K137" s="74"/>
      <c r="L137" s="74"/>
      <c r="M137" s="74"/>
      <c r="N137" s="74"/>
      <c r="O137" s="74"/>
    </row>
    <row r="138" spans="1:15" s="582" customFormat="1" x14ac:dyDescent="0.25">
      <c r="C138" s="74"/>
      <c r="D138" s="74"/>
      <c r="E138" s="74"/>
      <c r="F138" s="74"/>
      <c r="G138" s="74"/>
      <c r="H138" s="74"/>
      <c r="I138" s="74"/>
      <c r="J138" s="74"/>
      <c r="K138" s="74"/>
      <c r="L138" s="74"/>
      <c r="M138" s="74"/>
      <c r="N138" s="74"/>
      <c r="O138" s="74"/>
    </row>
    <row r="139" spans="1:15" s="582" customFormat="1" x14ac:dyDescent="0.25">
      <c r="C139" s="74"/>
      <c r="D139" s="74"/>
      <c r="E139" s="74"/>
      <c r="F139" s="74"/>
      <c r="G139" s="74"/>
      <c r="H139" s="74"/>
      <c r="I139" s="74"/>
      <c r="J139" s="74"/>
      <c r="K139" s="74"/>
      <c r="L139" s="74"/>
      <c r="M139" s="74"/>
      <c r="N139" s="74"/>
      <c r="O139" s="74"/>
    </row>
    <row r="140" spans="1:15" s="582" customFormat="1" x14ac:dyDescent="0.25">
      <c r="C140" s="74"/>
      <c r="D140" s="74"/>
      <c r="E140" s="74"/>
      <c r="F140" s="74"/>
      <c r="G140" s="74"/>
      <c r="H140" s="74"/>
      <c r="I140" s="74"/>
      <c r="J140" s="74"/>
      <c r="K140" s="74"/>
      <c r="L140" s="74"/>
      <c r="M140" s="74"/>
      <c r="N140" s="74"/>
      <c r="O140" s="74"/>
    </row>
    <row r="141" spans="1:15" s="582" customFormat="1" x14ac:dyDescent="0.25">
      <c r="C141" s="74"/>
      <c r="D141" s="74"/>
      <c r="E141" s="74"/>
      <c r="F141" s="74"/>
      <c r="G141" s="74"/>
      <c r="H141" s="74"/>
      <c r="I141" s="74"/>
      <c r="J141" s="74"/>
      <c r="K141" s="74"/>
      <c r="L141" s="74"/>
      <c r="M141" s="74"/>
      <c r="N141" s="74"/>
      <c r="O141" s="74"/>
    </row>
    <row r="142" spans="1:15" s="582" customFormat="1" x14ac:dyDescent="0.25">
      <c r="C142" s="74"/>
      <c r="D142" s="74"/>
      <c r="E142" s="74"/>
      <c r="F142" s="74"/>
      <c r="G142" s="74"/>
      <c r="H142" s="74"/>
      <c r="I142" s="74"/>
      <c r="J142" s="74"/>
      <c r="K142" s="74"/>
      <c r="L142" s="74"/>
      <c r="M142" s="74"/>
      <c r="N142" s="74"/>
      <c r="O142" s="74"/>
    </row>
    <row r="143" spans="1:15" s="582" customFormat="1" x14ac:dyDescent="0.25">
      <c r="C143" s="74"/>
      <c r="D143" s="74"/>
      <c r="E143" s="74"/>
      <c r="F143" s="74"/>
      <c r="G143" s="74"/>
      <c r="H143" s="74"/>
      <c r="I143" s="74"/>
      <c r="J143" s="74"/>
      <c r="K143" s="74"/>
      <c r="L143" s="74"/>
      <c r="M143" s="74"/>
      <c r="N143" s="74"/>
      <c r="O143" s="74"/>
    </row>
    <row r="144" spans="1:15" s="582" customFormat="1" x14ac:dyDescent="0.25">
      <c r="A144" s="62"/>
      <c r="C144" s="74"/>
      <c r="D144" s="74"/>
      <c r="E144" s="74"/>
      <c r="F144" s="74"/>
      <c r="G144" s="74"/>
      <c r="H144" s="74"/>
      <c r="I144" s="74"/>
      <c r="J144" s="74"/>
      <c r="K144" s="74"/>
      <c r="L144" s="74"/>
      <c r="M144" s="74"/>
      <c r="N144" s="74"/>
      <c r="O144" s="74"/>
    </row>
    <row r="145" spans="1:17" s="61" customFormat="1" x14ac:dyDescent="0.25">
      <c r="A145" s="62"/>
      <c r="B145" s="62"/>
      <c r="C145" s="30"/>
      <c r="D145" s="30"/>
      <c r="E145" s="30"/>
      <c r="F145" s="30"/>
      <c r="G145" s="30"/>
      <c r="H145" s="30"/>
      <c r="I145" s="30"/>
      <c r="J145" s="30"/>
      <c r="K145" s="30"/>
      <c r="L145" s="30"/>
      <c r="M145" s="30"/>
      <c r="N145" s="30"/>
      <c r="O145" s="30"/>
      <c r="P145" s="56"/>
      <c r="Q145" s="56"/>
    </row>
    <row r="146" spans="1:17" s="61" customFormat="1" x14ac:dyDescent="0.25">
      <c r="A146" s="62"/>
      <c r="B146" s="62"/>
      <c r="C146" s="30"/>
      <c r="D146" s="30"/>
      <c r="E146" s="30"/>
      <c r="F146" s="30"/>
      <c r="G146" s="30"/>
      <c r="H146" s="30"/>
      <c r="I146" s="30"/>
      <c r="J146" s="30"/>
      <c r="K146" s="30"/>
      <c r="L146" s="30"/>
      <c r="M146" s="30"/>
      <c r="N146" s="30"/>
      <c r="O146" s="30"/>
      <c r="P146" s="56"/>
      <c r="Q146" s="56"/>
    </row>
    <row r="147" spans="1:17" s="61" customFormat="1" x14ac:dyDescent="0.25">
      <c r="A147" s="62"/>
      <c r="B147" s="62"/>
      <c r="C147" s="30"/>
      <c r="D147" s="30"/>
      <c r="E147" s="30"/>
      <c r="F147" s="30"/>
      <c r="G147" s="30"/>
      <c r="H147" s="30"/>
      <c r="I147" s="30"/>
      <c r="J147" s="30"/>
      <c r="K147" s="30"/>
      <c r="L147" s="30"/>
      <c r="M147" s="30"/>
      <c r="N147" s="30"/>
      <c r="O147" s="30"/>
      <c r="P147" s="56"/>
      <c r="Q147" s="56"/>
    </row>
    <row r="148" spans="1:17" s="61" customFormat="1" x14ac:dyDescent="0.25">
      <c r="A148" s="62"/>
      <c r="B148" s="62"/>
      <c r="C148" s="30"/>
      <c r="D148" s="30"/>
      <c r="E148" s="30"/>
      <c r="F148" s="30"/>
      <c r="G148" s="30"/>
      <c r="H148" s="30"/>
      <c r="I148" s="30"/>
      <c r="J148" s="30"/>
      <c r="K148" s="30"/>
      <c r="L148" s="30"/>
      <c r="M148" s="30"/>
      <c r="N148" s="30"/>
      <c r="O148" s="30"/>
      <c r="P148" s="56"/>
      <c r="Q148" s="56"/>
    </row>
    <row r="149" spans="1:17" s="61" customFormat="1" x14ac:dyDescent="0.25">
      <c r="A149" s="62"/>
      <c r="B149" s="62"/>
      <c r="C149" s="30"/>
      <c r="D149" s="30"/>
      <c r="E149" s="30"/>
      <c r="F149" s="30"/>
      <c r="G149" s="30"/>
      <c r="H149" s="30"/>
      <c r="I149" s="30"/>
      <c r="J149" s="30"/>
      <c r="K149" s="30"/>
      <c r="L149" s="30"/>
      <c r="M149" s="30"/>
      <c r="N149" s="30"/>
      <c r="O149" s="30"/>
      <c r="P149" s="56"/>
      <c r="Q149" s="56"/>
    </row>
    <row r="150" spans="1:17" s="61" customFormat="1" x14ac:dyDescent="0.25">
      <c r="A150" s="62"/>
      <c r="B150" s="62"/>
      <c r="C150" s="30"/>
      <c r="D150" s="30"/>
      <c r="E150" s="30"/>
      <c r="F150" s="30"/>
      <c r="G150" s="30"/>
      <c r="H150" s="30"/>
      <c r="I150" s="30"/>
      <c r="J150" s="30"/>
      <c r="K150" s="30"/>
      <c r="L150" s="30"/>
      <c r="M150" s="30"/>
      <c r="N150" s="30"/>
      <c r="O150" s="30"/>
      <c r="P150" s="56"/>
      <c r="Q150" s="56"/>
    </row>
    <row r="151" spans="1:17" s="61" customFormat="1" x14ac:dyDescent="0.25">
      <c r="A151" s="62"/>
      <c r="B151" s="62"/>
      <c r="C151" s="30"/>
      <c r="D151" s="30"/>
      <c r="E151" s="30"/>
      <c r="F151" s="30"/>
      <c r="G151" s="30"/>
      <c r="H151" s="30"/>
      <c r="I151" s="30"/>
      <c r="J151" s="30"/>
      <c r="K151" s="30"/>
      <c r="L151" s="30"/>
      <c r="M151" s="30"/>
      <c r="N151" s="30"/>
      <c r="O151" s="30"/>
      <c r="P151" s="56"/>
      <c r="Q151" s="56"/>
    </row>
    <row r="152" spans="1:17" s="61" customFormat="1" x14ac:dyDescent="0.25">
      <c r="A152" s="62"/>
      <c r="B152" s="62"/>
      <c r="C152" s="30"/>
      <c r="D152" s="30"/>
      <c r="E152" s="30"/>
      <c r="F152" s="30"/>
      <c r="G152" s="30"/>
      <c r="H152" s="30"/>
      <c r="I152" s="30"/>
      <c r="J152" s="30"/>
      <c r="K152" s="30"/>
      <c r="L152" s="30"/>
      <c r="M152" s="30"/>
      <c r="N152" s="30"/>
      <c r="O152" s="30"/>
      <c r="P152" s="56"/>
      <c r="Q152" s="56"/>
    </row>
    <row r="153" spans="1:17" s="61" customFormat="1" x14ac:dyDescent="0.25">
      <c r="A153" s="62"/>
      <c r="B153" s="62"/>
      <c r="C153" s="30"/>
      <c r="D153" s="30"/>
      <c r="E153" s="30"/>
      <c r="F153" s="30"/>
      <c r="G153" s="30"/>
      <c r="H153" s="30"/>
      <c r="I153" s="30"/>
      <c r="J153" s="30"/>
      <c r="K153" s="30"/>
      <c r="L153" s="30"/>
      <c r="M153" s="30"/>
      <c r="N153" s="30"/>
      <c r="O153" s="30"/>
      <c r="P153" s="56"/>
      <c r="Q153" s="56"/>
    </row>
    <row r="154" spans="1:17" s="61" customFormat="1" x14ac:dyDescent="0.25">
      <c r="A154" s="62"/>
      <c r="B154" s="62"/>
      <c r="C154" s="30"/>
      <c r="D154" s="30"/>
      <c r="E154" s="30"/>
      <c r="F154" s="30"/>
      <c r="G154" s="30"/>
      <c r="H154" s="30"/>
      <c r="I154" s="30"/>
      <c r="J154" s="30"/>
      <c r="K154" s="30"/>
      <c r="L154" s="30"/>
      <c r="M154" s="30"/>
      <c r="N154" s="30"/>
      <c r="O154" s="30"/>
      <c r="P154" s="56"/>
      <c r="Q154" s="56"/>
    </row>
    <row r="155" spans="1:17" s="61" customFormat="1" x14ac:dyDescent="0.25">
      <c r="A155" s="62"/>
      <c r="B155" s="62"/>
      <c r="C155" s="30"/>
      <c r="D155" s="30"/>
      <c r="E155" s="30"/>
      <c r="F155" s="30"/>
      <c r="G155" s="30"/>
      <c r="H155" s="30"/>
      <c r="I155" s="30"/>
      <c r="J155" s="30"/>
      <c r="K155" s="30"/>
      <c r="L155" s="30"/>
      <c r="M155" s="30"/>
      <c r="N155" s="30"/>
      <c r="O155" s="30"/>
      <c r="P155" s="56"/>
      <c r="Q155" s="56"/>
    </row>
    <row r="156" spans="1:17" s="61" customFormat="1" x14ac:dyDescent="0.25">
      <c r="A156" s="62"/>
      <c r="B156" s="62"/>
      <c r="C156" s="30"/>
      <c r="D156" s="30"/>
      <c r="E156" s="30"/>
      <c r="F156" s="30"/>
      <c r="G156" s="30"/>
      <c r="H156" s="30"/>
      <c r="I156" s="30"/>
      <c r="J156" s="30"/>
      <c r="K156" s="30"/>
      <c r="L156" s="30"/>
      <c r="M156" s="30"/>
      <c r="N156" s="30"/>
      <c r="O156" s="30"/>
      <c r="P156" s="56"/>
      <c r="Q156" s="56"/>
    </row>
    <row r="157" spans="1:17" s="61" customFormat="1" x14ac:dyDescent="0.25">
      <c r="A157" s="62"/>
      <c r="B157" s="62"/>
      <c r="C157" s="30"/>
      <c r="D157" s="30"/>
      <c r="E157" s="30"/>
      <c r="F157" s="30"/>
      <c r="G157" s="30"/>
      <c r="H157" s="30"/>
      <c r="I157" s="30"/>
      <c r="J157" s="30"/>
      <c r="K157" s="30"/>
      <c r="L157" s="30"/>
      <c r="M157" s="30"/>
      <c r="N157" s="30"/>
      <c r="O157" s="30"/>
      <c r="P157" s="56"/>
      <c r="Q157" s="56"/>
    </row>
    <row r="158" spans="1:17" s="61" customFormat="1" x14ac:dyDescent="0.25">
      <c r="A158" s="62"/>
      <c r="B158" s="62"/>
      <c r="C158" s="30"/>
      <c r="D158" s="30"/>
      <c r="E158" s="30"/>
      <c r="F158" s="30"/>
      <c r="G158" s="30"/>
      <c r="H158" s="30"/>
      <c r="I158" s="30"/>
      <c r="J158" s="30"/>
      <c r="K158" s="30"/>
      <c r="L158" s="30"/>
      <c r="M158" s="30"/>
      <c r="N158" s="30"/>
      <c r="O158" s="30"/>
      <c r="P158" s="56"/>
      <c r="Q158" s="56"/>
    </row>
    <row r="159" spans="1:17" s="61" customFormat="1" x14ac:dyDescent="0.25">
      <c r="A159" s="62"/>
      <c r="B159" s="62"/>
      <c r="C159" s="30"/>
      <c r="D159" s="30"/>
      <c r="E159" s="30"/>
      <c r="F159" s="30"/>
      <c r="G159" s="30"/>
      <c r="H159" s="30"/>
      <c r="I159" s="30"/>
      <c r="J159" s="30"/>
      <c r="K159" s="30"/>
      <c r="L159" s="30"/>
      <c r="M159" s="30"/>
      <c r="N159" s="30"/>
      <c r="O159" s="30"/>
      <c r="P159" s="56"/>
      <c r="Q159" s="56"/>
    </row>
    <row r="160" spans="1:17" s="61" customFormat="1" x14ac:dyDescent="0.25">
      <c r="A160" s="62"/>
      <c r="B160" s="62"/>
      <c r="C160" s="30"/>
      <c r="D160" s="30"/>
      <c r="E160" s="30"/>
      <c r="F160" s="30"/>
      <c r="G160" s="30"/>
      <c r="H160" s="30"/>
      <c r="I160" s="30"/>
      <c r="J160" s="30"/>
      <c r="K160" s="30"/>
      <c r="L160" s="30"/>
      <c r="M160" s="30"/>
      <c r="N160" s="30"/>
      <c r="O160" s="30"/>
      <c r="P160" s="56"/>
      <c r="Q160" s="56"/>
    </row>
    <row r="161" spans="1:17" s="61" customFormat="1" x14ac:dyDescent="0.25">
      <c r="A161" s="62"/>
      <c r="B161" s="62"/>
      <c r="C161" s="30"/>
      <c r="D161" s="30"/>
      <c r="E161" s="30"/>
      <c r="F161" s="30"/>
      <c r="G161" s="30"/>
      <c r="H161" s="30"/>
      <c r="I161" s="30"/>
      <c r="J161" s="30"/>
      <c r="K161" s="30"/>
      <c r="L161" s="30"/>
      <c r="M161" s="30"/>
      <c r="N161" s="30"/>
      <c r="O161" s="30"/>
      <c r="P161" s="56"/>
      <c r="Q161" s="56"/>
    </row>
    <row r="162" spans="1:17" s="61" customFormat="1" x14ac:dyDescent="0.25">
      <c r="A162" s="62"/>
      <c r="B162" s="62"/>
      <c r="C162" s="30"/>
      <c r="D162" s="30"/>
      <c r="E162" s="30"/>
      <c r="F162" s="30"/>
      <c r="G162" s="30"/>
      <c r="H162" s="30"/>
      <c r="I162" s="30"/>
      <c r="J162" s="30"/>
      <c r="K162" s="30"/>
      <c r="L162" s="30"/>
      <c r="M162" s="30"/>
      <c r="N162" s="30"/>
      <c r="O162" s="30"/>
      <c r="P162" s="56"/>
      <c r="Q162" s="56"/>
    </row>
    <row r="163" spans="1:17" s="61" customFormat="1" x14ac:dyDescent="0.25">
      <c r="A163" s="62"/>
      <c r="B163" s="62"/>
      <c r="C163" s="30"/>
      <c r="D163" s="30"/>
      <c r="E163" s="30"/>
      <c r="F163" s="30"/>
      <c r="G163" s="30"/>
      <c r="H163" s="30"/>
      <c r="I163" s="30"/>
      <c r="J163" s="30"/>
      <c r="K163" s="30"/>
      <c r="L163" s="30"/>
      <c r="M163" s="30"/>
      <c r="N163" s="30"/>
      <c r="O163" s="30"/>
      <c r="P163" s="56"/>
      <c r="Q163" s="56"/>
    </row>
    <row r="164" spans="1:17" s="61" customFormat="1" x14ac:dyDescent="0.25">
      <c r="A164" s="62"/>
      <c r="B164" s="62"/>
      <c r="C164" s="30"/>
      <c r="D164" s="30"/>
      <c r="E164" s="30"/>
      <c r="F164" s="30"/>
      <c r="G164" s="30"/>
      <c r="H164" s="30"/>
      <c r="I164" s="30"/>
      <c r="J164" s="30"/>
      <c r="K164" s="30"/>
      <c r="L164" s="30"/>
      <c r="M164" s="30"/>
      <c r="N164" s="30"/>
      <c r="O164" s="30"/>
      <c r="P164" s="56"/>
      <c r="Q164" s="56"/>
    </row>
    <row r="165" spans="1:17" s="61" customFormat="1" x14ac:dyDescent="0.25">
      <c r="A165" s="62"/>
      <c r="B165" s="62"/>
      <c r="C165" s="30"/>
      <c r="D165" s="30"/>
      <c r="E165" s="30"/>
      <c r="F165" s="30"/>
      <c r="G165" s="30"/>
      <c r="H165" s="30"/>
      <c r="I165" s="30"/>
      <c r="J165" s="30"/>
      <c r="K165" s="30"/>
      <c r="L165" s="30"/>
      <c r="M165" s="30"/>
      <c r="N165" s="30"/>
      <c r="O165" s="30"/>
      <c r="P165" s="56"/>
      <c r="Q165" s="56"/>
    </row>
    <row r="166" spans="1:17" s="61" customFormat="1" x14ac:dyDescent="0.25">
      <c r="A166" s="62"/>
      <c r="B166" s="62"/>
      <c r="C166" s="30"/>
      <c r="D166" s="30"/>
      <c r="E166" s="30"/>
      <c r="F166" s="30"/>
      <c r="G166" s="30"/>
      <c r="H166" s="30"/>
      <c r="I166" s="30"/>
      <c r="J166" s="30"/>
      <c r="K166" s="30"/>
      <c r="L166" s="30"/>
      <c r="M166" s="30"/>
      <c r="N166" s="30"/>
      <c r="O166" s="30"/>
      <c r="P166" s="56"/>
      <c r="Q166" s="56"/>
    </row>
    <row r="167" spans="1:17" s="61" customFormat="1" x14ac:dyDescent="0.25">
      <c r="A167" s="62"/>
      <c r="B167" s="62"/>
      <c r="C167" s="30"/>
      <c r="D167" s="30"/>
      <c r="E167" s="30"/>
      <c r="F167" s="30"/>
      <c r="G167" s="30"/>
      <c r="H167" s="30"/>
      <c r="I167" s="30"/>
      <c r="J167" s="30"/>
      <c r="K167" s="30"/>
      <c r="L167" s="30"/>
      <c r="M167" s="30"/>
      <c r="N167" s="30"/>
      <c r="O167" s="30"/>
      <c r="P167" s="56"/>
      <c r="Q167" s="56"/>
    </row>
    <row r="168" spans="1:17" s="61" customFormat="1" x14ac:dyDescent="0.25">
      <c r="A168" s="62"/>
      <c r="B168" s="62"/>
      <c r="C168" s="30"/>
      <c r="D168" s="30"/>
      <c r="E168" s="30"/>
      <c r="F168" s="30"/>
      <c r="G168" s="30"/>
      <c r="H168" s="30"/>
      <c r="I168" s="30"/>
      <c r="J168" s="30"/>
      <c r="K168" s="30"/>
      <c r="L168" s="30"/>
      <c r="M168" s="30"/>
      <c r="N168" s="30"/>
      <c r="O168" s="30"/>
      <c r="P168" s="56"/>
      <c r="Q168" s="56"/>
    </row>
    <row r="169" spans="1:17" s="61" customFormat="1" x14ac:dyDescent="0.25">
      <c r="A169" s="62"/>
      <c r="B169" s="62"/>
      <c r="C169" s="30"/>
      <c r="D169" s="30"/>
      <c r="E169" s="30"/>
      <c r="F169" s="30"/>
      <c r="G169" s="30"/>
      <c r="H169" s="30"/>
      <c r="I169" s="30"/>
      <c r="J169" s="30"/>
      <c r="K169" s="30"/>
      <c r="L169" s="30"/>
      <c r="M169" s="30"/>
      <c r="N169" s="30"/>
      <c r="O169" s="30"/>
      <c r="P169" s="56"/>
      <c r="Q169" s="56"/>
    </row>
    <row r="170" spans="1:17" s="61" customFormat="1" x14ac:dyDescent="0.25">
      <c r="A170" s="62"/>
      <c r="B170" s="62"/>
      <c r="C170" s="30"/>
      <c r="D170" s="30"/>
      <c r="E170" s="30"/>
      <c r="F170" s="30"/>
      <c r="G170" s="30"/>
      <c r="H170" s="30"/>
      <c r="I170" s="30"/>
      <c r="J170" s="30"/>
      <c r="K170" s="30"/>
      <c r="L170" s="30"/>
      <c r="M170" s="30"/>
      <c r="N170" s="30"/>
      <c r="O170" s="30"/>
      <c r="P170" s="56"/>
      <c r="Q170" s="56"/>
    </row>
    <row r="171" spans="1:17" s="61" customFormat="1" x14ac:dyDescent="0.25">
      <c r="A171" s="62"/>
      <c r="B171" s="62"/>
      <c r="C171" s="30"/>
      <c r="D171" s="30"/>
      <c r="E171" s="30"/>
      <c r="F171" s="30"/>
      <c r="G171" s="30"/>
      <c r="H171" s="30"/>
      <c r="I171" s="30"/>
      <c r="J171" s="30"/>
      <c r="K171" s="30"/>
      <c r="L171" s="30"/>
      <c r="M171" s="30"/>
      <c r="N171" s="30"/>
      <c r="O171" s="30"/>
      <c r="P171" s="56"/>
      <c r="Q171" s="56"/>
    </row>
    <row r="172" spans="1:17" s="61" customFormat="1" x14ac:dyDescent="0.25">
      <c r="A172" s="62"/>
      <c r="B172" s="62"/>
      <c r="C172" s="30"/>
      <c r="D172" s="30"/>
      <c r="E172" s="30"/>
      <c r="F172" s="30"/>
      <c r="G172" s="30"/>
      <c r="H172" s="30"/>
      <c r="I172" s="30"/>
      <c r="J172" s="30"/>
      <c r="K172" s="30"/>
      <c r="L172" s="30"/>
      <c r="M172" s="30"/>
      <c r="N172" s="30"/>
      <c r="O172" s="30"/>
      <c r="P172" s="56"/>
      <c r="Q172" s="56"/>
    </row>
    <row r="173" spans="1:17" s="61" customFormat="1" x14ac:dyDescent="0.25">
      <c r="A173" s="62"/>
      <c r="B173" s="62"/>
      <c r="C173" s="30"/>
      <c r="D173" s="30"/>
      <c r="E173" s="30"/>
      <c r="F173" s="30"/>
      <c r="G173" s="30"/>
      <c r="H173" s="30"/>
      <c r="I173" s="30"/>
      <c r="J173" s="30"/>
      <c r="K173" s="30"/>
      <c r="L173" s="30"/>
      <c r="M173" s="30"/>
      <c r="N173" s="30"/>
      <c r="O173" s="30"/>
      <c r="P173" s="56"/>
      <c r="Q173" s="56"/>
    </row>
    <row r="174" spans="1:17" s="61" customFormat="1" x14ac:dyDescent="0.25">
      <c r="A174" s="62"/>
      <c r="B174" s="62"/>
      <c r="C174" s="30"/>
      <c r="D174" s="30"/>
      <c r="E174" s="30"/>
      <c r="F174" s="30"/>
      <c r="G174" s="30"/>
      <c r="H174" s="30"/>
      <c r="I174" s="30"/>
      <c r="J174" s="30"/>
      <c r="K174" s="30"/>
      <c r="L174" s="30"/>
      <c r="M174" s="30"/>
      <c r="N174" s="30"/>
      <c r="O174" s="30"/>
      <c r="P174" s="56"/>
      <c r="Q174" s="56"/>
    </row>
    <row r="175" spans="1:17" s="61" customFormat="1" x14ac:dyDescent="0.25">
      <c r="A175" s="62"/>
      <c r="B175" s="62"/>
      <c r="C175" s="30"/>
      <c r="D175" s="30"/>
      <c r="E175" s="30"/>
      <c r="F175" s="30"/>
      <c r="G175" s="30"/>
      <c r="H175" s="30"/>
      <c r="I175" s="30"/>
      <c r="J175" s="30"/>
      <c r="K175" s="30"/>
      <c r="L175" s="30"/>
      <c r="M175" s="30"/>
      <c r="N175" s="30"/>
      <c r="O175" s="30"/>
      <c r="P175" s="56"/>
      <c r="Q175" s="56"/>
    </row>
    <row r="176" spans="1:17" s="61" customFormat="1" x14ac:dyDescent="0.25">
      <c r="A176" s="62"/>
      <c r="B176" s="62"/>
      <c r="C176" s="30"/>
      <c r="D176" s="30"/>
      <c r="E176" s="30"/>
      <c r="F176" s="30"/>
      <c r="G176" s="30"/>
      <c r="H176" s="30"/>
      <c r="I176" s="30"/>
      <c r="J176" s="30"/>
      <c r="K176" s="30"/>
      <c r="L176" s="30"/>
      <c r="M176" s="30"/>
      <c r="N176" s="30"/>
      <c r="O176" s="30"/>
      <c r="P176" s="56"/>
      <c r="Q176" s="56"/>
    </row>
    <row r="177" spans="1:17" s="61" customFormat="1" x14ac:dyDescent="0.25">
      <c r="A177" s="62"/>
      <c r="B177" s="62"/>
      <c r="C177" s="30"/>
      <c r="D177" s="30"/>
      <c r="E177" s="30"/>
      <c r="F177" s="30"/>
      <c r="G177" s="30"/>
      <c r="H177" s="30"/>
      <c r="I177" s="30"/>
      <c r="J177" s="30"/>
      <c r="K177" s="30"/>
      <c r="L177" s="30"/>
      <c r="M177" s="30"/>
      <c r="N177" s="30"/>
      <c r="O177" s="30"/>
      <c r="P177" s="56"/>
      <c r="Q177" s="56"/>
    </row>
    <row r="178" spans="1:17" s="61" customFormat="1" x14ac:dyDescent="0.25">
      <c r="A178" s="62"/>
      <c r="B178" s="62"/>
      <c r="C178" s="30"/>
      <c r="D178" s="30"/>
      <c r="E178" s="30"/>
      <c r="F178" s="30"/>
      <c r="G178" s="30"/>
      <c r="H178" s="30"/>
      <c r="I178" s="30"/>
      <c r="J178" s="30"/>
      <c r="K178" s="30"/>
      <c r="L178" s="30"/>
      <c r="M178" s="30"/>
      <c r="N178" s="30"/>
      <c r="O178" s="30"/>
      <c r="P178" s="56"/>
      <c r="Q178" s="56"/>
    </row>
    <row r="179" spans="1:17" s="61" customFormat="1" x14ac:dyDescent="0.25">
      <c r="A179" s="62"/>
      <c r="B179" s="62"/>
      <c r="C179" s="30"/>
      <c r="D179" s="30"/>
      <c r="E179" s="30"/>
      <c r="F179" s="30"/>
      <c r="G179" s="30"/>
      <c r="H179" s="30"/>
      <c r="I179" s="30"/>
      <c r="J179" s="30"/>
      <c r="K179" s="30"/>
      <c r="L179" s="30"/>
      <c r="M179" s="30"/>
      <c r="N179" s="30"/>
      <c r="O179" s="30"/>
      <c r="P179" s="56"/>
      <c r="Q179" s="56"/>
    </row>
    <row r="180" spans="1:17" s="61" customFormat="1" x14ac:dyDescent="0.25">
      <c r="A180" s="62"/>
      <c r="B180" s="62"/>
      <c r="C180" s="30"/>
      <c r="D180" s="30"/>
      <c r="E180" s="30"/>
      <c r="F180" s="30"/>
      <c r="G180" s="30"/>
      <c r="H180" s="30"/>
      <c r="I180" s="30"/>
      <c r="J180" s="30"/>
      <c r="K180" s="30"/>
      <c r="L180" s="30"/>
      <c r="M180" s="30"/>
      <c r="N180" s="30"/>
      <c r="O180" s="30"/>
      <c r="P180" s="56"/>
      <c r="Q180" s="56"/>
    </row>
    <row r="181" spans="1:17" s="61" customFormat="1" x14ac:dyDescent="0.25">
      <c r="A181" s="62"/>
      <c r="B181" s="62"/>
      <c r="C181" s="30"/>
      <c r="D181" s="30"/>
      <c r="E181" s="30"/>
      <c r="F181" s="30"/>
      <c r="G181" s="30"/>
      <c r="H181" s="30"/>
      <c r="I181" s="30"/>
      <c r="J181" s="30"/>
      <c r="K181" s="30"/>
      <c r="L181" s="30"/>
      <c r="M181" s="30"/>
      <c r="N181" s="30"/>
      <c r="O181" s="30"/>
      <c r="P181" s="56"/>
      <c r="Q181" s="56"/>
    </row>
    <row r="182" spans="1:17" s="61" customFormat="1" x14ac:dyDescent="0.25">
      <c r="A182" s="62"/>
      <c r="B182" s="62"/>
      <c r="C182" s="30"/>
      <c r="D182" s="30"/>
      <c r="E182" s="30"/>
      <c r="F182" s="30"/>
      <c r="G182" s="30"/>
      <c r="H182" s="30"/>
      <c r="I182" s="30"/>
      <c r="J182" s="30"/>
      <c r="K182" s="30"/>
      <c r="L182" s="30"/>
      <c r="M182" s="30"/>
      <c r="N182" s="30"/>
      <c r="O182" s="30"/>
      <c r="P182" s="56"/>
      <c r="Q182" s="56"/>
    </row>
    <row r="183" spans="1:17" s="61" customFormat="1" x14ac:dyDescent="0.25">
      <c r="A183" s="62"/>
      <c r="B183" s="62"/>
      <c r="C183" s="30"/>
      <c r="D183" s="30"/>
      <c r="E183" s="30"/>
      <c r="F183" s="30"/>
      <c r="G183" s="30"/>
      <c r="H183" s="30"/>
      <c r="I183" s="30"/>
      <c r="J183" s="30"/>
      <c r="K183" s="30"/>
      <c r="L183" s="30"/>
      <c r="M183" s="30"/>
      <c r="N183" s="30"/>
      <c r="O183" s="30"/>
      <c r="P183" s="56"/>
      <c r="Q183" s="56"/>
    </row>
    <row r="184" spans="1:17" s="61" customFormat="1" x14ac:dyDescent="0.25">
      <c r="A184" s="62"/>
      <c r="B184" s="62"/>
      <c r="C184" s="30"/>
      <c r="D184" s="30"/>
      <c r="E184" s="30"/>
      <c r="F184" s="30"/>
      <c r="G184" s="30"/>
      <c r="H184" s="30"/>
      <c r="I184" s="30"/>
      <c r="J184" s="30"/>
      <c r="K184" s="30"/>
      <c r="L184" s="30"/>
      <c r="M184" s="30"/>
      <c r="N184" s="30"/>
      <c r="O184" s="30"/>
      <c r="P184" s="56"/>
      <c r="Q184" s="56"/>
    </row>
    <row r="185" spans="1:17" s="61" customFormat="1" x14ac:dyDescent="0.25">
      <c r="A185" s="62"/>
      <c r="B185" s="62"/>
      <c r="C185" s="30"/>
      <c r="D185" s="30"/>
      <c r="E185" s="30"/>
      <c r="F185" s="30"/>
      <c r="G185" s="30"/>
      <c r="H185" s="30"/>
      <c r="I185" s="30"/>
      <c r="J185" s="30"/>
      <c r="K185" s="30"/>
      <c r="L185" s="30"/>
      <c r="M185" s="30"/>
      <c r="N185" s="30"/>
      <c r="O185" s="30"/>
      <c r="P185" s="56"/>
      <c r="Q185" s="56"/>
    </row>
    <row r="186" spans="1:17" s="61" customFormat="1" x14ac:dyDescent="0.25">
      <c r="A186" s="62"/>
      <c r="B186" s="62"/>
      <c r="C186" s="30"/>
      <c r="D186" s="30"/>
      <c r="E186" s="30"/>
      <c r="F186" s="30"/>
      <c r="G186" s="30"/>
      <c r="H186" s="30"/>
      <c r="I186" s="30"/>
      <c r="J186" s="30"/>
      <c r="K186" s="30"/>
      <c r="L186" s="30"/>
      <c r="M186" s="30"/>
      <c r="N186" s="30"/>
      <c r="O186" s="30"/>
      <c r="P186" s="56"/>
      <c r="Q186" s="56"/>
    </row>
    <row r="187" spans="1:17" s="61" customFormat="1" x14ac:dyDescent="0.25">
      <c r="A187" s="62"/>
      <c r="B187" s="62"/>
      <c r="C187" s="30"/>
      <c r="D187" s="30"/>
      <c r="E187" s="30"/>
      <c r="F187" s="30"/>
      <c r="G187" s="30"/>
      <c r="H187" s="30"/>
      <c r="I187" s="30"/>
      <c r="J187" s="30"/>
      <c r="K187" s="30"/>
      <c r="L187" s="30"/>
      <c r="M187" s="30"/>
      <c r="N187" s="30"/>
      <c r="O187" s="30"/>
      <c r="P187" s="56"/>
      <c r="Q187" s="56"/>
    </row>
    <row r="188" spans="1:17" x14ac:dyDescent="0.25">
      <c r="P188" s="6"/>
      <c r="Q188" s="6"/>
    </row>
    <row r="189" spans="1:17" x14ac:dyDescent="0.25">
      <c r="P189" s="6"/>
      <c r="Q189" s="6"/>
    </row>
    <row r="190" spans="1:17" x14ac:dyDescent="0.25">
      <c r="P190" s="6"/>
      <c r="Q190" s="6"/>
    </row>
    <row r="191" spans="1:17" x14ac:dyDescent="0.25">
      <c r="P191" s="6"/>
      <c r="Q191" s="6"/>
    </row>
    <row r="192" spans="1:17" x14ac:dyDescent="0.25">
      <c r="P192" s="6"/>
      <c r="Q192" s="6"/>
    </row>
    <row r="193" spans="16:17" x14ac:dyDescent="0.25">
      <c r="P193" s="6"/>
      <c r="Q193" s="6"/>
    </row>
    <row r="194" spans="16:17" x14ac:dyDescent="0.25">
      <c r="P194" s="6"/>
      <c r="Q194" s="6"/>
    </row>
    <row r="195" spans="16:17" x14ac:dyDescent="0.25">
      <c r="P195" s="6"/>
      <c r="Q195" s="6"/>
    </row>
    <row r="196" spans="16:17" x14ac:dyDescent="0.25">
      <c r="P196" s="6"/>
      <c r="Q196" s="6"/>
    </row>
    <row r="197" spans="16:17" x14ac:dyDescent="0.25">
      <c r="P197" s="6"/>
      <c r="Q197" s="6"/>
    </row>
    <row r="198" spans="16:17" x14ac:dyDescent="0.25">
      <c r="P198" s="6"/>
      <c r="Q198" s="6"/>
    </row>
    <row r="199" spans="16:17" x14ac:dyDescent="0.25">
      <c r="P199" s="6"/>
      <c r="Q199" s="6"/>
    </row>
    <row r="200" spans="16:17" x14ac:dyDescent="0.25">
      <c r="P200" s="6"/>
      <c r="Q200" s="6"/>
    </row>
    <row r="201" spans="16:17" x14ac:dyDescent="0.25">
      <c r="P201" s="6"/>
      <c r="Q201" s="6"/>
    </row>
    <row r="202" spans="16:17" x14ac:dyDescent="0.25">
      <c r="P202" s="6"/>
      <c r="Q202" s="6"/>
    </row>
    <row r="203" spans="16:17" x14ac:dyDescent="0.25">
      <c r="P203" s="6"/>
      <c r="Q203" s="6"/>
    </row>
    <row r="204" spans="16:17" x14ac:dyDescent="0.25">
      <c r="P204" s="6"/>
      <c r="Q204" s="6"/>
    </row>
    <row r="205" spans="16:17" x14ac:dyDescent="0.25">
      <c r="P205" s="6"/>
      <c r="Q205" s="6"/>
    </row>
    <row r="206" spans="16:17" x14ac:dyDescent="0.25">
      <c r="P206" s="6"/>
      <c r="Q206" s="6"/>
    </row>
    <row r="207" spans="16:17" x14ac:dyDescent="0.25">
      <c r="P207" s="6"/>
      <c r="Q207" s="6"/>
    </row>
    <row r="208" spans="16:17" x14ac:dyDescent="0.25">
      <c r="P208" s="6"/>
      <c r="Q208" s="6"/>
    </row>
    <row r="209" spans="16:17" x14ac:dyDescent="0.25">
      <c r="P209" s="6"/>
      <c r="Q209" s="6"/>
    </row>
    <row r="210" spans="16:17" x14ac:dyDescent="0.25">
      <c r="P210" s="6"/>
      <c r="Q210" s="6"/>
    </row>
    <row r="211" spans="16:17" x14ac:dyDescent="0.25">
      <c r="P211" s="6"/>
      <c r="Q211" s="6"/>
    </row>
    <row r="212" spans="16:17" x14ac:dyDescent="0.25">
      <c r="P212" s="6"/>
      <c r="Q212" s="6"/>
    </row>
    <row r="213" spans="16:17" x14ac:dyDescent="0.25">
      <c r="P213" s="6"/>
      <c r="Q213" s="6"/>
    </row>
    <row r="214" spans="16:17" x14ac:dyDescent="0.25">
      <c r="P214" s="6"/>
      <c r="Q214" s="6"/>
    </row>
    <row r="215" spans="16:17" x14ac:dyDescent="0.25">
      <c r="P215" s="6"/>
      <c r="Q215" s="6"/>
    </row>
    <row r="216" spans="16:17" x14ac:dyDescent="0.25">
      <c r="P216" s="6"/>
      <c r="Q216" s="6"/>
    </row>
    <row r="217" spans="16:17" x14ac:dyDescent="0.25">
      <c r="P217" s="6"/>
      <c r="Q217" s="6"/>
    </row>
    <row r="218" spans="16:17" x14ac:dyDescent="0.25">
      <c r="P218" s="6"/>
      <c r="Q218" s="6"/>
    </row>
    <row r="219" spans="16:17" x14ac:dyDescent="0.25">
      <c r="P219" s="6"/>
      <c r="Q219" s="6"/>
    </row>
    <row r="220" spans="16:17" x14ac:dyDescent="0.25">
      <c r="P220" s="6"/>
      <c r="Q220" s="6"/>
    </row>
    <row r="221" spans="16:17" x14ac:dyDescent="0.25">
      <c r="P221" s="6"/>
      <c r="Q221" s="6"/>
    </row>
    <row r="222" spans="16:17" x14ac:dyDescent="0.25">
      <c r="P222" s="6"/>
      <c r="Q222" s="6"/>
    </row>
    <row r="223" spans="16:17" x14ac:dyDescent="0.25">
      <c r="P223" s="6"/>
      <c r="Q223" s="6"/>
    </row>
    <row r="224" spans="16:17" x14ac:dyDescent="0.25">
      <c r="P224" s="6"/>
      <c r="Q224" s="6"/>
    </row>
    <row r="225" spans="16:17" x14ac:dyDescent="0.25">
      <c r="P225" s="6"/>
      <c r="Q225" s="6"/>
    </row>
    <row r="226" spans="16:17" x14ac:dyDescent="0.25">
      <c r="P226" s="6"/>
      <c r="Q226" s="6"/>
    </row>
    <row r="227" spans="16:17" x14ac:dyDescent="0.25">
      <c r="P227" s="6"/>
      <c r="Q227" s="6"/>
    </row>
    <row r="228" spans="16:17" x14ac:dyDescent="0.25">
      <c r="P228" s="6"/>
      <c r="Q228" s="6"/>
    </row>
    <row r="229" spans="16:17" x14ac:dyDescent="0.25">
      <c r="P229" s="6"/>
      <c r="Q229" s="6"/>
    </row>
    <row r="230" spans="16:17" x14ac:dyDescent="0.25">
      <c r="P230" s="6"/>
      <c r="Q230" s="6"/>
    </row>
    <row r="231" spans="16:17" x14ac:dyDescent="0.25">
      <c r="P231" s="6"/>
      <c r="Q231" s="6"/>
    </row>
    <row r="232" spans="16:17" x14ac:dyDescent="0.25">
      <c r="P232" s="6"/>
      <c r="Q232" s="6"/>
    </row>
    <row r="233" spans="16:17" x14ac:dyDescent="0.25">
      <c r="P233" s="6"/>
      <c r="Q233" s="6"/>
    </row>
    <row r="234" spans="16:17" x14ac:dyDescent="0.25">
      <c r="P234" s="6"/>
      <c r="Q234" s="6"/>
    </row>
    <row r="235" spans="16:17" x14ac:dyDescent="0.25">
      <c r="P235" s="6"/>
      <c r="Q235" s="6"/>
    </row>
    <row r="236" spans="16:17" x14ac:dyDescent="0.25">
      <c r="P236" s="6"/>
      <c r="Q236" s="6"/>
    </row>
    <row r="237" spans="16:17" x14ac:dyDescent="0.25">
      <c r="P237" s="6"/>
      <c r="Q237" s="6"/>
    </row>
    <row r="238" spans="16:17" x14ac:dyDescent="0.25">
      <c r="P238" s="6"/>
      <c r="Q238" s="6"/>
    </row>
    <row r="239" spans="16:17" x14ac:dyDescent="0.25">
      <c r="P239" s="6"/>
      <c r="Q239" s="6"/>
    </row>
    <row r="240" spans="16:17" x14ac:dyDescent="0.25">
      <c r="P240" s="6"/>
      <c r="Q240" s="6"/>
    </row>
    <row r="241" spans="16:17" x14ac:dyDescent="0.25">
      <c r="P241" s="6"/>
      <c r="Q241" s="6"/>
    </row>
    <row r="242" spans="16:17" x14ac:dyDescent="0.25">
      <c r="P242" s="6"/>
      <c r="Q242" s="6"/>
    </row>
    <row r="243" spans="16:17" x14ac:dyDescent="0.25">
      <c r="P243" s="6"/>
      <c r="Q243" s="6"/>
    </row>
    <row r="244" spans="16:17" x14ac:dyDescent="0.25">
      <c r="P244" s="6"/>
      <c r="Q244" s="6"/>
    </row>
    <row r="245" spans="16:17" x14ac:dyDescent="0.25">
      <c r="P245" s="6"/>
      <c r="Q245" s="6"/>
    </row>
    <row r="246" spans="16:17" x14ac:dyDescent="0.25">
      <c r="P246" s="6"/>
      <c r="Q246" s="6"/>
    </row>
    <row r="247" spans="16:17" x14ac:dyDescent="0.25">
      <c r="P247" s="6"/>
      <c r="Q247" s="6"/>
    </row>
    <row r="248" spans="16:17" x14ac:dyDescent="0.25">
      <c r="P248" s="6"/>
      <c r="Q248" s="6"/>
    </row>
    <row r="249" spans="16:17" x14ac:dyDescent="0.25">
      <c r="P249" s="6"/>
      <c r="Q249" s="6"/>
    </row>
    <row r="250" spans="16:17" x14ac:dyDescent="0.25">
      <c r="P250" s="6"/>
      <c r="Q250" s="6"/>
    </row>
    <row r="251" spans="16:17" x14ac:dyDescent="0.25">
      <c r="P251" s="6"/>
      <c r="Q251" s="6"/>
    </row>
    <row r="252" spans="16:17" x14ac:dyDescent="0.25">
      <c r="P252" s="6"/>
      <c r="Q252" s="6"/>
    </row>
    <row r="253" spans="16:17" x14ac:dyDescent="0.25">
      <c r="P253" s="6"/>
      <c r="Q253" s="6"/>
    </row>
    <row r="254" spans="16:17" x14ac:dyDescent="0.25">
      <c r="P254" s="6"/>
      <c r="Q254" s="6"/>
    </row>
    <row r="255" spans="16:17" x14ac:dyDescent="0.25">
      <c r="P255" s="6"/>
      <c r="Q255" s="6"/>
    </row>
    <row r="256" spans="16:17" x14ac:dyDescent="0.25">
      <c r="P256" s="6"/>
      <c r="Q256" s="6"/>
    </row>
    <row r="257" spans="16:17" x14ac:dyDescent="0.25">
      <c r="P257" s="6"/>
      <c r="Q257" s="6"/>
    </row>
    <row r="258" spans="16:17" x14ac:dyDescent="0.25">
      <c r="P258" s="6"/>
      <c r="Q258" s="6"/>
    </row>
    <row r="259" spans="16:17" x14ac:dyDescent="0.25">
      <c r="P259" s="6"/>
      <c r="Q259" s="6"/>
    </row>
    <row r="260" spans="16:17" x14ac:dyDescent="0.25">
      <c r="P260" s="6"/>
      <c r="Q260" s="6"/>
    </row>
    <row r="261" spans="16:17" x14ac:dyDescent="0.25">
      <c r="P261" s="6"/>
      <c r="Q261" s="6"/>
    </row>
    <row r="262" spans="16:17" x14ac:dyDescent="0.25">
      <c r="P262" s="6"/>
      <c r="Q262" s="6"/>
    </row>
    <row r="263" spans="16:17" x14ac:dyDescent="0.25">
      <c r="P263" s="6"/>
      <c r="Q263" s="6"/>
    </row>
    <row r="264" spans="16:17" x14ac:dyDescent="0.25">
      <c r="P264" s="6"/>
      <c r="Q264" s="6"/>
    </row>
    <row r="265" spans="16:17" x14ac:dyDescent="0.25">
      <c r="P265" s="6"/>
      <c r="Q265" s="6"/>
    </row>
    <row r="266" spans="16:17" x14ac:dyDescent="0.25">
      <c r="P266" s="6"/>
      <c r="Q266" s="6"/>
    </row>
    <row r="267" spans="16:17" x14ac:dyDescent="0.25">
      <c r="P267" s="6"/>
      <c r="Q267" s="6"/>
    </row>
    <row r="268" spans="16:17" x14ac:dyDescent="0.25">
      <c r="P268" s="6"/>
      <c r="Q268" s="6"/>
    </row>
    <row r="269" spans="16:17" x14ac:dyDescent="0.25">
      <c r="P269" s="6"/>
      <c r="Q269" s="6"/>
    </row>
    <row r="270" spans="16:17" x14ac:dyDescent="0.25">
      <c r="P270" s="6"/>
      <c r="Q270" s="6"/>
    </row>
    <row r="271" spans="16:17" x14ac:dyDescent="0.25">
      <c r="P271" s="6"/>
      <c r="Q271" s="6"/>
    </row>
    <row r="272" spans="16:17" x14ac:dyDescent="0.25">
      <c r="P272" s="6"/>
      <c r="Q272" s="6"/>
    </row>
    <row r="273" spans="16:17" x14ac:dyDescent="0.25">
      <c r="P273" s="6"/>
      <c r="Q273" s="6"/>
    </row>
    <row r="274" spans="16:17" x14ac:dyDescent="0.25">
      <c r="P274" s="6"/>
      <c r="Q274" s="6"/>
    </row>
    <row r="275" spans="16:17" x14ac:dyDescent="0.25">
      <c r="P275" s="6"/>
      <c r="Q275" s="6"/>
    </row>
    <row r="276" spans="16:17" x14ac:dyDescent="0.25">
      <c r="P276" s="6"/>
      <c r="Q276" s="6"/>
    </row>
    <row r="277" spans="16:17" x14ac:dyDescent="0.25">
      <c r="P277" s="6"/>
      <c r="Q277" s="6"/>
    </row>
    <row r="278" spans="16:17" x14ac:dyDescent="0.25">
      <c r="P278" s="6"/>
      <c r="Q278" s="6"/>
    </row>
    <row r="279" spans="16:17" x14ac:dyDescent="0.25">
      <c r="P279" s="6"/>
      <c r="Q279" s="6"/>
    </row>
    <row r="280" spans="16:17" x14ac:dyDescent="0.25">
      <c r="P280" s="6"/>
      <c r="Q280" s="6"/>
    </row>
    <row r="281" spans="16:17" x14ac:dyDescent="0.25">
      <c r="P281" s="6"/>
      <c r="Q281" s="6"/>
    </row>
    <row r="282" spans="16:17" x14ac:dyDescent="0.25">
      <c r="P282" s="6"/>
      <c r="Q282" s="6"/>
    </row>
    <row r="283" spans="16:17" x14ac:dyDescent="0.25">
      <c r="P283" s="6"/>
      <c r="Q283" s="6"/>
    </row>
    <row r="284" spans="16:17" x14ac:dyDescent="0.25">
      <c r="P284" s="6"/>
      <c r="Q284" s="6"/>
    </row>
    <row r="285" spans="16:17" x14ac:dyDescent="0.25">
      <c r="P285" s="6"/>
      <c r="Q285" s="6"/>
    </row>
    <row r="286" spans="16:17" x14ac:dyDescent="0.25">
      <c r="P286" s="6"/>
      <c r="Q286" s="6"/>
    </row>
    <row r="287" spans="16:17" x14ac:dyDescent="0.25">
      <c r="P287" s="6"/>
      <c r="Q287" s="6"/>
    </row>
    <row r="288" spans="16:17" x14ac:dyDescent="0.25">
      <c r="P288" s="6"/>
      <c r="Q288" s="6"/>
    </row>
    <row r="289" spans="16:17" x14ac:dyDescent="0.25">
      <c r="P289" s="6"/>
      <c r="Q289" s="6"/>
    </row>
    <row r="290" spans="16:17" x14ac:dyDescent="0.25">
      <c r="P290" s="6"/>
      <c r="Q290" s="6"/>
    </row>
    <row r="291" spans="16:17" x14ac:dyDescent="0.25">
      <c r="P291" s="6"/>
      <c r="Q291" s="6"/>
    </row>
    <row r="292" spans="16:17" x14ac:dyDescent="0.25">
      <c r="P292" s="6"/>
      <c r="Q292" s="6"/>
    </row>
    <row r="293" spans="16:17" x14ac:dyDescent="0.25">
      <c r="P293" s="6"/>
      <c r="Q293" s="6"/>
    </row>
    <row r="294" spans="16:17" x14ac:dyDescent="0.25">
      <c r="P294" s="6"/>
      <c r="Q294" s="6"/>
    </row>
    <row r="295" spans="16:17" x14ac:dyDescent="0.25">
      <c r="P295" s="6"/>
      <c r="Q295" s="6"/>
    </row>
    <row r="296" spans="16:17" x14ac:dyDescent="0.25">
      <c r="P296" s="6"/>
      <c r="Q296" s="6"/>
    </row>
    <row r="297" spans="16:17" x14ac:dyDescent="0.25">
      <c r="P297" s="6"/>
      <c r="Q297" s="6"/>
    </row>
    <row r="298" spans="16:17" x14ac:dyDescent="0.25">
      <c r="P298" s="6"/>
      <c r="Q298" s="6"/>
    </row>
    <row r="299" spans="16:17" x14ac:dyDescent="0.25">
      <c r="P299" s="6"/>
      <c r="Q299" s="6"/>
    </row>
    <row r="300" spans="16:17" x14ac:dyDescent="0.25">
      <c r="P300" s="6"/>
      <c r="Q300" s="6"/>
    </row>
    <row r="301" spans="16:17" x14ac:dyDescent="0.25">
      <c r="P301" s="6"/>
      <c r="Q301" s="6"/>
    </row>
    <row r="302" spans="16:17" x14ac:dyDescent="0.25">
      <c r="P302" s="6"/>
      <c r="Q302" s="6"/>
    </row>
    <row r="303" spans="16:17" x14ac:dyDescent="0.25">
      <c r="P303" s="6"/>
      <c r="Q303" s="6"/>
    </row>
    <row r="304" spans="16:17" x14ac:dyDescent="0.25">
      <c r="P304" s="6"/>
      <c r="Q304" s="6"/>
    </row>
    <row r="305" spans="16:17" x14ac:dyDescent="0.25">
      <c r="P305" s="6"/>
      <c r="Q305" s="6"/>
    </row>
    <row r="306" spans="16:17" x14ac:dyDescent="0.25">
      <c r="P306" s="6"/>
      <c r="Q306" s="6"/>
    </row>
    <row r="307" spans="16:17" x14ac:dyDescent="0.25">
      <c r="P307" s="6"/>
      <c r="Q307" s="6"/>
    </row>
    <row r="308" spans="16:17" x14ac:dyDescent="0.25">
      <c r="P308" s="6"/>
      <c r="Q308" s="6"/>
    </row>
    <row r="309" spans="16:17" x14ac:dyDescent="0.25">
      <c r="P309" s="6"/>
      <c r="Q309" s="6"/>
    </row>
    <row r="310" spans="16:17" x14ac:dyDescent="0.25">
      <c r="P310" s="6"/>
      <c r="Q310" s="6"/>
    </row>
    <row r="311" spans="16:17" x14ac:dyDescent="0.25">
      <c r="P311" s="6"/>
      <c r="Q311" s="6"/>
    </row>
    <row r="312" spans="16:17" x14ac:dyDescent="0.25">
      <c r="P312" s="6"/>
      <c r="Q312" s="6"/>
    </row>
    <row r="313" spans="16:17" x14ac:dyDescent="0.25">
      <c r="P313" s="6"/>
      <c r="Q313" s="6"/>
    </row>
    <row r="314" spans="16:17" x14ac:dyDescent="0.25">
      <c r="P314" s="6"/>
      <c r="Q314" s="6"/>
    </row>
    <row r="315" spans="16:17" x14ac:dyDescent="0.25">
      <c r="P315" s="6"/>
      <c r="Q315" s="6"/>
    </row>
    <row r="316" spans="16:17" x14ac:dyDescent="0.25">
      <c r="P316" s="6"/>
      <c r="Q316" s="6"/>
    </row>
    <row r="317" spans="16:17" x14ac:dyDescent="0.25">
      <c r="P317" s="6"/>
      <c r="Q317" s="6"/>
    </row>
    <row r="318" spans="16:17" x14ac:dyDescent="0.25">
      <c r="P318" s="6"/>
      <c r="Q318" s="6"/>
    </row>
    <row r="319" spans="16:17" x14ac:dyDescent="0.25">
      <c r="P319" s="6"/>
      <c r="Q319" s="6"/>
    </row>
    <row r="320" spans="16:17" x14ac:dyDescent="0.25">
      <c r="P320" s="6"/>
      <c r="Q320" s="6"/>
    </row>
    <row r="321" spans="16:17" x14ac:dyDescent="0.25">
      <c r="P321" s="6"/>
      <c r="Q321" s="6"/>
    </row>
    <row r="322" spans="16:17" x14ac:dyDescent="0.25">
      <c r="P322" s="6"/>
      <c r="Q322" s="6"/>
    </row>
    <row r="323" spans="16:17" x14ac:dyDescent="0.25">
      <c r="P323" s="6"/>
      <c r="Q323" s="6"/>
    </row>
    <row r="324" spans="16:17" x14ac:dyDescent="0.25">
      <c r="P324" s="6"/>
      <c r="Q324" s="6"/>
    </row>
    <row r="325" spans="16:17" x14ac:dyDescent="0.25">
      <c r="P325" s="6"/>
      <c r="Q325" s="6"/>
    </row>
    <row r="326" spans="16:17" x14ac:dyDescent="0.25">
      <c r="P326" s="6"/>
      <c r="Q326" s="6"/>
    </row>
    <row r="327" spans="16:17" x14ac:dyDescent="0.25">
      <c r="P327" s="6"/>
      <c r="Q327" s="6"/>
    </row>
    <row r="328" spans="16:17" x14ac:dyDescent="0.25">
      <c r="P328" s="6"/>
      <c r="Q328" s="6"/>
    </row>
    <row r="329" spans="16:17" x14ac:dyDescent="0.25">
      <c r="P329" s="6"/>
      <c r="Q329" s="6"/>
    </row>
    <row r="330" spans="16:17" x14ac:dyDescent="0.25">
      <c r="P330" s="6"/>
      <c r="Q330" s="6"/>
    </row>
    <row r="331" spans="16:17" x14ac:dyDescent="0.25">
      <c r="P331" s="6"/>
      <c r="Q331" s="6"/>
    </row>
    <row r="332" spans="16:17" x14ac:dyDescent="0.25">
      <c r="P332" s="6"/>
      <c r="Q332" s="6"/>
    </row>
    <row r="333" spans="16:17" x14ac:dyDescent="0.25">
      <c r="P333" s="6"/>
      <c r="Q333" s="6"/>
    </row>
    <row r="334" spans="16:17" x14ac:dyDescent="0.25">
      <c r="P334" s="6"/>
      <c r="Q334" s="6"/>
    </row>
    <row r="335" spans="16:17" x14ac:dyDescent="0.25">
      <c r="P335" s="6"/>
      <c r="Q335" s="6"/>
    </row>
    <row r="336" spans="16:17" x14ac:dyDescent="0.25">
      <c r="P336" s="6"/>
      <c r="Q336" s="6"/>
    </row>
    <row r="337" spans="16:17" x14ac:dyDescent="0.25">
      <c r="P337" s="6"/>
      <c r="Q337" s="6"/>
    </row>
  </sheetData>
  <sortState xmlns:xlrd2="http://schemas.microsoft.com/office/spreadsheetml/2017/richdata2" ref="A54:FJ55">
    <sortCondition descending="1" ref="C54:C55"/>
  </sortState>
  <mergeCells count="25">
    <mergeCell ref="A86:B86"/>
    <mergeCell ref="O5:O6"/>
    <mergeCell ref="E86:F86"/>
    <mergeCell ref="G86:H86"/>
    <mergeCell ref="A84:B84"/>
    <mergeCell ref="A85:B85"/>
    <mergeCell ref="K5:L5"/>
    <mergeCell ref="M5:N5"/>
    <mergeCell ref="I86:J86"/>
    <mergeCell ref="K86:L86"/>
    <mergeCell ref="M86:N86"/>
    <mergeCell ref="E85:N85"/>
    <mergeCell ref="A2:Q2"/>
    <mergeCell ref="A3:Q3"/>
    <mergeCell ref="A5:A6"/>
    <mergeCell ref="B5:B6"/>
    <mergeCell ref="C5:C6"/>
    <mergeCell ref="E5:F5"/>
    <mergeCell ref="G5:H5"/>
    <mergeCell ref="Q5:Q6"/>
    <mergeCell ref="P5:P6"/>
    <mergeCell ref="P4:Q4"/>
    <mergeCell ref="I5:J5"/>
    <mergeCell ref="D5:D6"/>
    <mergeCell ref="E4:N4"/>
  </mergeCells>
  <phoneticPr fontId="0" type="noConversion"/>
  <dataValidations count="1">
    <dataValidation type="decimal" allowBlank="1" showInputMessage="1" showErrorMessage="1" sqref="G30:H30 E31:H53 E7:H29 E54:P55 I7:P53 E57:P69" xr:uid="{00000000-0002-0000-3100-000000000000}">
      <formula1>0</formula1>
      <formula2>1</formula2>
    </dataValidation>
  </dataValidations>
  <pageMargins left="0.78740157480314965" right="0.78740157480314965" top="0.70866141732283472" bottom="0.70866141732283472" header="0.51181102362204722" footer="0.51181102362204722"/>
  <pageSetup paperSize="9" scale="65" orientation="landscape" r:id="rId1"/>
  <headerFooter differentOddEven="1" differentFirst="1">
    <oddFooter>&amp;R&amp;8 &amp;10 58</oddFooter>
    <evenFooter>&amp;R&amp;8 &amp;10 57</evenFooter>
    <firstFooter>&amp;R56</firstFooter>
  </headerFooter>
  <ignoredErrors>
    <ignoredError sqref="D40" numberStoredAsText="1"/>
  </ignoredErrors>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Feuil53">
    <tabColor rgb="FF097D5F"/>
  </sheetPr>
  <dimension ref="A1:FJ146"/>
  <sheetViews>
    <sheetView topLeftCell="A4" zoomScale="80" zoomScaleNormal="80" workbookViewId="0">
      <selection activeCell="A20" sqref="A20:XFD20"/>
    </sheetView>
  </sheetViews>
  <sheetFormatPr baseColWidth="10" defaultColWidth="11.44140625" defaultRowHeight="13.2" x14ac:dyDescent="0.25"/>
  <cols>
    <col min="1" max="1" width="24" style="9" customWidth="1"/>
    <col min="2" max="2" width="20.44140625" style="9" customWidth="1"/>
    <col min="3" max="3" width="17.6640625" style="30" customWidth="1"/>
    <col min="4" max="4" width="13.6640625" style="30" customWidth="1"/>
    <col min="5" max="14" width="8.33203125" style="8" customWidth="1"/>
    <col min="15" max="15" width="11.44140625" style="8" customWidth="1"/>
    <col min="17" max="17" width="12.44140625" customWidth="1"/>
  </cols>
  <sheetData>
    <row r="1" spans="1:166" ht="135" customHeight="1" x14ac:dyDescent="0.25">
      <c r="A1" s="310"/>
      <c r="B1" s="310"/>
      <c r="C1" s="74"/>
      <c r="D1" s="74"/>
      <c r="E1" s="2"/>
      <c r="F1" s="2"/>
      <c r="G1" s="2"/>
      <c r="H1" s="2"/>
      <c r="I1" s="2"/>
      <c r="J1" s="2"/>
      <c r="K1" s="2"/>
      <c r="L1" s="2"/>
      <c r="M1" s="2"/>
      <c r="N1" s="2"/>
      <c r="O1" s="2"/>
      <c r="P1" s="132"/>
      <c r="Q1" s="132"/>
      <c r="R1" s="132"/>
      <c r="S1" s="132"/>
      <c r="T1" s="132"/>
      <c r="U1" s="132"/>
      <c r="V1" s="132"/>
      <c r="W1" s="132"/>
      <c r="X1" s="132"/>
      <c r="Y1" s="132"/>
      <c r="Z1" s="132"/>
      <c r="AA1" s="132"/>
      <c r="AB1" s="132"/>
      <c r="AC1" s="132"/>
      <c r="AD1" s="132"/>
      <c r="AE1" s="132"/>
      <c r="AF1" s="132"/>
      <c r="AG1" s="132"/>
      <c r="AH1" s="132"/>
      <c r="AI1" s="132"/>
      <c r="AJ1" s="132"/>
      <c r="AK1" s="132"/>
      <c r="AL1" s="132"/>
      <c r="AM1" s="132"/>
      <c r="AN1" s="132"/>
      <c r="AO1" s="132"/>
      <c r="AP1" s="132"/>
      <c r="AQ1" s="132"/>
      <c r="AR1" s="132"/>
      <c r="AS1" s="132"/>
      <c r="AT1" s="132"/>
      <c r="AU1" s="132"/>
      <c r="AV1" s="132"/>
      <c r="AW1" s="132"/>
      <c r="AX1" s="132"/>
      <c r="AY1" s="132"/>
      <c r="AZ1" s="132"/>
      <c r="BA1" s="132"/>
      <c r="BB1" s="132"/>
      <c r="BC1" s="132"/>
      <c r="BD1" s="132"/>
      <c r="BE1" s="132"/>
      <c r="BF1" s="132"/>
      <c r="BG1" s="132"/>
      <c r="BH1" s="132"/>
      <c r="BI1" s="132"/>
      <c r="BJ1" s="132"/>
      <c r="BK1" s="132"/>
      <c r="BL1" s="132"/>
      <c r="BM1" s="132"/>
      <c r="BN1" s="132"/>
      <c r="BO1" s="132"/>
      <c r="BP1" s="132"/>
      <c r="BQ1" s="132"/>
      <c r="BR1" s="132"/>
      <c r="BS1" s="132"/>
      <c r="BT1" s="132"/>
      <c r="BU1" s="132"/>
      <c r="BV1" s="132"/>
      <c r="BW1" s="132"/>
      <c r="BX1" s="132"/>
      <c r="BY1" s="132"/>
      <c r="BZ1" s="132"/>
      <c r="CA1" s="132"/>
      <c r="CB1" s="132"/>
      <c r="CC1" s="132"/>
      <c r="CD1" s="132"/>
      <c r="CE1" s="132"/>
      <c r="CF1" s="132"/>
      <c r="CG1" s="132"/>
      <c r="CH1" s="132"/>
      <c r="CI1" s="132"/>
      <c r="CJ1" s="132"/>
      <c r="CK1" s="132"/>
      <c r="CL1" s="132"/>
      <c r="CM1" s="132"/>
      <c r="CN1" s="132"/>
      <c r="CO1" s="132"/>
      <c r="CP1" s="132"/>
      <c r="CQ1" s="132"/>
      <c r="CR1" s="132"/>
      <c r="CS1" s="132"/>
      <c r="CT1" s="132"/>
      <c r="CU1" s="132"/>
      <c r="CV1" s="132"/>
      <c r="CW1" s="132"/>
      <c r="CX1" s="132"/>
      <c r="CY1" s="132"/>
      <c r="CZ1" s="132"/>
      <c r="DA1" s="132"/>
      <c r="DB1" s="132"/>
      <c r="DC1" s="132"/>
      <c r="DD1" s="132"/>
      <c r="DE1" s="132"/>
      <c r="DF1" s="132"/>
      <c r="DG1" s="132"/>
      <c r="DH1" s="132"/>
      <c r="DI1" s="132"/>
      <c r="DJ1" s="132"/>
      <c r="DK1" s="132"/>
      <c r="DL1" s="132"/>
      <c r="DM1" s="132"/>
      <c r="DN1" s="132"/>
      <c r="DO1" s="132"/>
      <c r="DP1" s="132"/>
      <c r="DQ1" s="132"/>
      <c r="DR1" s="132"/>
      <c r="DS1" s="132"/>
      <c r="DT1" s="132"/>
      <c r="DU1" s="132"/>
      <c r="DV1" s="132"/>
      <c r="DW1" s="132"/>
      <c r="DX1" s="132"/>
      <c r="DY1" s="132"/>
      <c r="DZ1" s="132"/>
      <c r="EA1" s="132"/>
      <c r="EB1" s="132"/>
      <c r="EC1" s="132"/>
      <c r="ED1" s="132"/>
      <c r="EE1" s="132"/>
      <c r="EF1" s="132"/>
      <c r="EG1" s="132"/>
      <c r="EH1" s="132"/>
      <c r="EI1" s="132"/>
      <c r="EJ1" s="132"/>
      <c r="EK1" s="132"/>
      <c r="EL1" s="132"/>
      <c r="EM1" s="132"/>
      <c r="EN1" s="132"/>
      <c r="EO1" s="132"/>
      <c r="EP1" s="132"/>
      <c r="EQ1" s="132"/>
      <c r="ER1" s="132"/>
      <c r="ES1" s="132"/>
      <c r="ET1" s="132"/>
      <c r="EU1" s="132"/>
      <c r="EV1" s="132"/>
      <c r="EW1" s="132"/>
      <c r="EX1" s="132"/>
      <c r="EY1" s="132"/>
      <c r="EZ1" s="132"/>
      <c r="FA1" s="132"/>
      <c r="FB1" s="132"/>
      <c r="FC1" s="132"/>
      <c r="FD1" s="132"/>
      <c r="FE1" s="132"/>
      <c r="FF1" s="132"/>
      <c r="FG1" s="132"/>
      <c r="FH1" s="132"/>
      <c r="FI1" s="132"/>
      <c r="FJ1" s="132"/>
    </row>
    <row r="2" spans="1:166" ht="54" customHeight="1" x14ac:dyDescent="0.25">
      <c r="A2" s="901" t="s">
        <v>163</v>
      </c>
      <c r="B2" s="901"/>
      <c r="C2" s="901"/>
      <c r="D2" s="901"/>
      <c r="E2" s="901"/>
      <c r="F2" s="901"/>
      <c r="G2" s="901"/>
      <c r="H2" s="901"/>
      <c r="I2" s="902"/>
      <c r="J2" s="902"/>
      <c r="K2" s="902"/>
      <c r="L2" s="902"/>
      <c r="M2" s="902"/>
      <c r="N2" s="902"/>
      <c r="O2" s="902"/>
      <c r="P2" s="902"/>
      <c r="Q2" s="902"/>
      <c r="R2" s="132"/>
      <c r="S2" s="132"/>
      <c r="T2" s="132"/>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c r="AS2" s="132"/>
      <c r="AT2" s="132"/>
      <c r="AU2" s="132"/>
      <c r="AV2" s="132"/>
      <c r="AW2" s="132"/>
      <c r="AX2" s="132"/>
      <c r="AY2" s="132"/>
      <c r="AZ2" s="132"/>
      <c r="BA2" s="132"/>
      <c r="BB2" s="132"/>
      <c r="BC2" s="132"/>
      <c r="BD2" s="132"/>
      <c r="BE2" s="132"/>
      <c r="BF2" s="132"/>
      <c r="BG2" s="132"/>
      <c r="BH2" s="132"/>
      <c r="BI2" s="132"/>
      <c r="BJ2" s="132"/>
      <c r="BK2" s="132"/>
      <c r="BL2" s="132"/>
      <c r="BM2" s="132"/>
      <c r="BN2" s="132"/>
      <c r="BO2" s="132"/>
      <c r="BP2" s="132"/>
      <c r="BQ2" s="132"/>
      <c r="BR2" s="132"/>
      <c r="BS2" s="132"/>
      <c r="BT2" s="132"/>
      <c r="BU2" s="132"/>
      <c r="BV2" s="132"/>
      <c r="BW2" s="132"/>
      <c r="BX2" s="132"/>
      <c r="BY2" s="132"/>
      <c r="BZ2" s="132"/>
      <c r="CA2" s="132"/>
      <c r="CB2" s="132"/>
      <c r="CC2" s="132"/>
      <c r="CD2" s="132"/>
      <c r="CE2" s="132"/>
      <c r="CF2" s="132"/>
      <c r="CG2" s="132"/>
      <c r="CH2" s="132"/>
      <c r="CI2" s="132"/>
      <c r="CJ2" s="132"/>
      <c r="CK2" s="132"/>
      <c r="CL2" s="132"/>
      <c r="CM2" s="132"/>
      <c r="CN2" s="132"/>
      <c r="CO2" s="132"/>
      <c r="CP2" s="132"/>
      <c r="CQ2" s="132"/>
      <c r="CR2" s="132"/>
      <c r="CS2" s="132"/>
      <c r="CT2" s="132"/>
      <c r="CU2" s="132"/>
      <c r="CV2" s="132"/>
      <c r="CW2" s="132"/>
      <c r="CX2" s="132"/>
      <c r="CY2" s="132"/>
      <c r="CZ2" s="132"/>
      <c r="DA2" s="132"/>
      <c r="DB2" s="132"/>
      <c r="DC2" s="132"/>
      <c r="DD2" s="132"/>
      <c r="DE2" s="132"/>
      <c r="DF2" s="132"/>
      <c r="DG2" s="132"/>
      <c r="DH2" s="132"/>
      <c r="DI2" s="132"/>
      <c r="DJ2" s="132"/>
      <c r="DK2" s="132"/>
      <c r="DL2" s="132"/>
      <c r="DM2" s="132"/>
      <c r="DN2" s="132"/>
      <c r="DO2" s="132"/>
      <c r="DP2" s="132"/>
      <c r="DQ2" s="132"/>
      <c r="DR2" s="132"/>
      <c r="DS2" s="132"/>
      <c r="DT2" s="132"/>
      <c r="DU2" s="132"/>
      <c r="DV2" s="132"/>
      <c r="DW2" s="132"/>
      <c r="DX2" s="132"/>
      <c r="DY2" s="132"/>
      <c r="DZ2" s="132"/>
      <c r="EA2" s="132"/>
      <c r="EB2" s="132"/>
      <c r="EC2" s="132"/>
      <c r="ED2" s="132"/>
      <c r="EE2" s="132"/>
      <c r="EF2" s="132"/>
      <c r="EG2" s="132"/>
      <c r="EH2" s="132"/>
      <c r="EI2" s="132"/>
      <c r="EJ2" s="132"/>
      <c r="EK2" s="132"/>
      <c r="EL2" s="132"/>
      <c r="EM2" s="132"/>
      <c r="EN2" s="132"/>
      <c r="EO2" s="132"/>
      <c r="EP2" s="132"/>
      <c r="EQ2" s="132"/>
      <c r="ER2" s="132"/>
      <c r="ES2" s="132"/>
      <c r="ET2" s="132"/>
      <c r="EU2" s="132"/>
      <c r="EV2" s="132"/>
      <c r="EW2" s="132"/>
      <c r="EX2" s="132"/>
      <c r="EY2" s="132"/>
      <c r="EZ2" s="132"/>
      <c r="FA2" s="132"/>
      <c r="FB2" s="132"/>
      <c r="FC2" s="132"/>
      <c r="FD2" s="132"/>
      <c r="FE2" s="132"/>
      <c r="FF2" s="132"/>
      <c r="FG2" s="132"/>
      <c r="FH2" s="132"/>
      <c r="FI2" s="132"/>
      <c r="FJ2" s="132"/>
    </row>
    <row r="3" spans="1:166" ht="25.5" customHeight="1" x14ac:dyDescent="0.25">
      <c r="A3" s="903" t="s">
        <v>1090</v>
      </c>
      <c r="B3" s="904"/>
      <c r="C3" s="904"/>
      <c r="D3" s="904"/>
      <c r="E3" s="904"/>
      <c r="F3" s="904"/>
      <c r="G3" s="904"/>
      <c r="H3" s="904"/>
      <c r="I3" s="904"/>
      <c r="J3" s="904"/>
      <c r="K3" s="904"/>
      <c r="L3" s="904"/>
      <c r="M3" s="904"/>
      <c r="N3" s="904"/>
      <c r="O3" s="905"/>
      <c r="P3" s="905"/>
      <c r="Q3" s="906"/>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32"/>
      <c r="AX3" s="132"/>
      <c r="AY3" s="132"/>
      <c r="AZ3" s="132"/>
      <c r="BA3" s="132"/>
      <c r="BB3" s="132"/>
      <c r="BC3" s="132"/>
      <c r="BD3" s="132"/>
      <c r="BE3" s="132"/>
      <c r="BF3" s="132"/>
      <c r="BG3" s="132"/>
      <c r="BH3" s="132"/>
      <c r="BI3" s="132"/>
      <c r="BJ3" s="132"/>
      <c r="BK3" s="132"/>
      <c r="BL3" s="132"/>
      <c r="BM3" s="132"/>
      <c r="BN3" s="132"/>
      <c r="BO3" s="132"/>
      <c r="BP3" s="132"/>
      <c r="BQ3" s="132"/>
      <c r="BR3" s="132"/>
      <c r="BS3" s="132"/>
      <c r="BT3" s="132"/>
      <c r="BU3" s="132"/>
      <c r="BV3" s="132"/>
      <c r="BW3" s="132"/>
      <c r="BX3" s="132"/>
      <c r="BY3" s="132"/>
      <c r="BZ3" s="132"/>
      <c r="CA3" s="132"/>
      <c r="CB3" s="132"/>
      <c r="CC3" s="132"/>
      <c r="CD3" s="132"/>
      <c r="CE3" s="132"/>
      <c r="CF3" s="132"/>
      <c r="CG3" s="132"/>
      <c r="CH3" s="132"/>
      <c r="CI3" s="132"/>
      <c r="CJ3" s="132"/>
      <c r="CK3" s="132"/>
      <c r="CL3" s="132"/>
      <c r="CM3" s="132"/>
      <c r="CN3" s="132"/>
      <c r="CO3" s="132"/>
      <c r="CP3" s="132"/>
      <c r="CQ3" s="132"/>
      <c r="CR3" s="132"/>
      <c r="CS3" s="132"/>
      <c r="CT3" s="132"/>
      <c r="CU3" s="132"/>
      <c r="CV3" s="132"/>
      <c r="CW3" s="132"/>
      <c r="CX3" s="132"/>
      <c r="CY3" s="132"/>
      <c r="CZ3" s="132"/>
      <c r="DA3" s="132"/>
      <c r="DB3" s="132"/>
      <c r="DC3" s="132"/>
      <c r="DD3" s="132"/>
      <c r="DE3" s="132"/>
      <c r="DF3" s="132"/>
      <c r="DG3" s="132"/>
      <c r="DH3" s="132"/>
      <c r="DI3" s="132"/>
      <c r="DJ3" s="132"/>
      <c r="DK3" s="132"/>
      <c r="DL3" s="132"/>
      <c r="DM3" s="132"/>
      <c r="DN3" s="132"/>
      <c r="DO3" s="132"/>
      <c r="DP3" s="132"/>
      <c r="DQ3" s="132"/>
      <c r="DR3" s="132"/>
      <c r="DS3" s="132"/>
      <c r="DT3" s="132"/>
      <c r="DU3" s="132"/>
      <c r="DV3" s="132"/>
      <c r="DW3" s="132"/>
      <c r="DX3" s="132"/>
      <c r="DY3" s="132"/>
      <c r="DZ3" s="132"/>
      <c r="EA3" s="132"/>
      <c r="EB3" s="132"/>
      <c r="EC3" s="132"/>
      <c r="ED3" s="132"/>
      <c r="EE3" s="132"/>
      <c r="EF3" s="132"/>
      <c r="EG3" s="132"/>
      <c r="EH3" s="132"/>
      <c r="EI3" s="132"/>
      <c r="EJ3" s="132"/>
      <c r="EK3" s="132"/>
      <c r="EL3" s="132"/>
      <c r="EM3" s="132"/>
      <c r="EN3" s="132"/>
      <c r="EO3" s="132"/>
      <c r="EP3" s="132"/>
      <c r="EQ3" s="132"/>
      <c r="ER3" s="132"/>
      <c r="ES3" s="132"/>
      <c r="ET3" s="132"/>
      <c r="EU3" s="132"/>
      <c r="EV3" s="132"/>
      <c r="EW3" s="132"/>
      <c r="EX3" s="132"/>
      <c r="EY3" s="132"/>
      <c r="EZ3" s="132"/>
      <c r="FA3" s="132"/>
      <c r="FB3" s="132"/>
      <c r="FC3" s="132"/>
      <c r="FD3" s="132"/>
      <c r="FE3" s="132"/>
      <c r="FF3" s="132"/>
      <c r="FG3" s="132"/>
      <c r="FH3" s="132"/>
      <c r="FI3" s="132"/>
      <c r="FJ3" s="132"/>
    </row>
    <row r="4" spans="1:166" ht="16.5" customHeight="1" x14ac:dyDescent="0.25">
      <c r="A4" s="21"/>
      <c r="B4" s="22"/>
      <c r="C4" s="15"/>
      <c r="D4" s="15"/>
      <c r="E4" s="907" t="s">
        <v>164</v>
      </c>
      <c r="F4" s="923"/>
      <c r="G4" s="923"/>
      <c r="H4" s="923"/>
      <c r="I4" s="923"/>
      <c r="J4" s="923"/>
      <c r="K4" s="923"/>
      <c r="L4" s="923"/>
      <c r="M4" s="923"/>
      <c r="N4" s="924"/>
      <c r="O4" s="602" t="s">
        <v>7</v>
      </c>
      <c r="P4" s="907" t="s">
        <v>165</v>
      </c>
      <c r="Q4" s="908"/>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32"/>
      <c r="AX4" s="132"/>
      <c r="AY4" s="132"/>
      <c r="AZ4" s="132"/>
      <c r="BA4" s="132"/>
      <c r="BB4" s="132"/>
      <c r="BC4" s="132"/>
      <c r="BD4" s="132"/>
      <c r="BE4" s="132"/>
      <c r="BF4" s="132"/>
      <c r="BG4" s="132"/>
      <c r="BH4" s="132"/>
      <c r="BI4" s="132"/>
      <c r="BJ4" s="132"/>
      <c r="BK4" s="132"/>
      <c r="BL4" s="132"/>
      <c r="BM4" s="132"/>
      <c r="BN4" s="132"/>
      <c r="BO4" s="132"/>
      <c r="BP4" s="132"/>
      <c r="BQ4" s="132"/>
      <c r="BR4" s="132"/>
      <c r="BS4" s="132"/>
      <c r="BT4" s="132"/>
      <c r="BU4" s="132"/>
      <c r="BV4" s="132"/>
      <c r="BW4" s="132"/>
      <c r="BX4" s="132"/>
      <c r="BY4" s="132"/>
      <c r="BZ4" s="132"/>
      <c r="CA4" s="132"/>
      <c r="CB4" s="132"/>
      <c r="CC4" s="132"/>
      <c r="CD4" s="132"/>
      <c r="CE4" s="132"/>
      <c r="CF4" s="132"/>
      <c r="CG4" s="132"/>
      <c r="CH4" s="132"/>
      <c r="CI4" s="132"/>
      <c r="CJ4" s="132"/>
      <c r="CK4" s="132"/>
      <c r="CL4" s="132"/>
      <c r="CM4" s="132"/>
      <c r="CN4" s="132"/>
      <c r="CO4" s="132"/>
      <c r="CP4" s="132"/>
      <c r="CQ4" s="132"/>
      <c r="CR4" s="132"/>
      <c r="CS4" s="132"/>
      <c r="CT4" s="132"/>
      <c r="CU4" s="132"/>
      <c r="CV4" s="132"/>
      <c r="CW4" s="132"/>
      <c r="CX4" s="132"/>
      <c r="CY4" s="132"/>
      <c r="CZ4" s="132"/>
      <c r="DA4" s="132"/>
      <c r="DB4" s="132"/>
      <c r="DC4" s="132"/>
      <c r="DD4" s="132"/>
      <c r="DE4" s="132"/>
      <c r="DF4" s="132"/>
      <c r="DG4" s="132"/>
      <c r="DH4" s="132"/>
      <c r="DI4" s="132"/>
      <c r="DJ4" s="132"/>
      <c r="DK4" s="132"/>
      <c r="DL4" s="132"/>
      <c r="DM4" s="132"/>
      <c r="DN4" s="132"/>
      <c r="DO4" s="132"/>
      <c r="DP4" s="132"/>
      <c r="DQ4" s="132"/>
      <c r="DR4" s="132"/>
      <c r="DS4" s="132"/>
      <c r="DT4" s="132"/>
      <c r="DU4" s="132"/>
      <c r="DV4" s="132"/>
      <c r="DW4" s="132"/>
      <c r="DX4" s="132"/>
      <c r="DY4" s="132"/>
      <c r="DZ4" s="132"/>
      <c r="EA4" s="132"/>
      <c r="EB4" s="132"/>
      <c r="EC4" s="132"/>
      <c r="ED4" s="132"/>
      <c r="EE4" s="132"/>
      <c r="EF4" s="132"/>
      <c r="EG4" s="132"/>
      <c r="EH4" s="132"/>
      <c r="EI4" s="132"/>
      <c r="EJ4" s="132"/>
      <c r="EK4" s="132"/>
      <c r="EL4" s="132"/>
      <c r="EM4" s="132"/>
      <c r="EN4" s="132"/>
      <c r="EO4" s="132"/>
      <c r="EP4" s="132"/>
      <c r="EQ4" s="132"/>
      <c r="ER4" s="132"/>
      <c r="ES4" s="132"/>
      <c r="ET4" s="132"/>
      <c r="EU4" s="132"/>
      <c r="EV4" s="132"/>
      <c r="EW4" s="132"/>
      <c r="EX4" s="132"/>
      <c r="EY4" s="132"/>
      <c r="EZ4" s="132"/>
      <c r="FA4" s="132"/>
      <c r="FB4" s="132"/>
      <c r="FC4" s="132"/>
      <c r="FD4" s="132"/>
      <c r="FE4" s="132"/>
      <c r="FF4" s="132"/>
      <c r="FG4" s="132"/>
      <c r="FH4" s="132"/>
      <c r="FI4" s="132"/>
      <c r="FJ4" s="132"/>
    </row>
    <row r="5" spans="1:166" s="4" customFormat="1" ht="43.5" customHeight="1" x14ac:dyDescent="0.2">
      <c r="A5" s="914" t="s">
        <v>166</v>
      </c>
      <c r="B5" s="914" t="s">
        <v>131</v>
      </c>
      <c r="C5" s="916" t="s">
        <v>1320</v>
      </c>
      <c r="D5" s="918" t="s">
        <v>1321</v>
      </c>
      <c r="E5" s="911" t="s">
        <v>20</v>
      </c>
      <c r="F5" s="911"/>
      <c r="G5" s="911" t="s">
        <v>35</v>
      </c>
      <c r="H5" s="911"/>
      <c r="I5" s="920" t="s">
        <v>167</v>
      </c>
      <c r="J5" s="921"/>
      <c r="K5" s="916" t="s">
        <v>168</v>
      </c>
      <c r="L5" s="922"/>
      <c r="M5" s="916" t="s">
        <v>31</v>
      </c>
      <c r="N5" s="922"/>
      <c r="O5" s="912" t="s">
        <v>169</v>
      </c>
      <c r="P5" s="909" t="s">
        <v>170</v>
      </c>
      <c r="Q5" s="909" t="s">
        <v>171</v>
      </c>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row>
    <row r="6" spans="1:166" s="5" customFormat="1" ht="42" customHeight="1" x14ac:dyDescent="0.25">
      <c r="A6" s="915"/>
      <c r="B6" s="915"/>
      <c r="C6" s="917"/>
      <c r="D6" s="919"/>
      <c r="E6" s="11" t="s">
        <v>172</v>
      </c>
      <c r="F6" s="601" t="s">
        <v>173</v>
      </c>
      <c r="G6" s="11" t="s">
        <v>172</v>
      </c>
      <c r="H6" s="601" t="s">
        <v>173</v>
      </c>
      <c r="I6" s="11" t="s">
        <v>172</v>
      </c>
      <c r="J6" s="601" t="s">
        <v>173</v>
      </c>
      <c r="K6" s="11" t="s">
        <v>172</v>
      </c>
      <c r="L6" s="601" t="s">
        <v>173</v>
      </c>
      <c r="M6" s="11" t="s">
        <v>172</v>
      </c>
      <c r="N6" s="601" t="s">
        <v>173</v>
      </c>
      <c r="O6" s="913"/>
      <c r="P6" s="910"/>
      <c r="Q6" s="910"/>
    </row>
    <row r="7" spans="1:166" s="433" customFormat="1" x14ac:dyDescent="0.25">
      <c r="A7" s="13" t="s">
        <v>1091</v>
      </c>
      <c r="B7" s="14" t="s">
        <v>186</v>
      </c>
      <c r="C7" s="215">
        <v>13483</v>
      </c>
      <c r="D7" s="215"/>
      <c r="E7" s="36">
        <v>0.5</v>
      </c>
      <c r="F7" s="36"/>
      <c r="G7" s="36"/>
      <c r="H7" s="36"/>
      <c r="I7" s="36"/>
      <c r="J7" s="36"/>
      <c r="K7" s="36"/>
      <c r="L7" s="36"/>
      <c r="M7" s="36"/>
      <c r="N7" s="36"/>
      <c r="O7" s="36"/>
      <c r="P7" s="38"/>
      <c r="Q7" s="38"/>
    </row>
    <row r="8" spans="1:166" s="61" customFormat="1" x14ac:dyDescent="0.25">
      <c r="A8" s="13" t="s">
        <v>1092</v>
      </c>
      <c r="B8" s="14" t="s">
        <v>1045</v>
      </c>
      <c r="C8" s="215">
        <v>13455</v>
      </c>
      <c r="D8" s="215"/>
      <c r="E8" s="36">
        <v>0.25</v>
      </c>
      <c r="F8" s="36">
        <v>0.75</v>
      </c>
      <c r="G8" s="36"/>
      <c r="H8" s="36"/>
      <c r="I8" s="36"/>
      <c r="J8" s="36"/>
      <c r="K8" s="36"/>
      <c r="L8" s="36"/>
      <c r="M8" s="36"/>
      <c r="N8" s="36"/>
      <c r="O8" s="36"/>
      <c r="P8" s="38"/>
      <c r="Q8" s="38"/>
    </row>
    <row r="9" spans="1:166" s="433" customFormat="1" x14ac:dyDescent="0.25">
      <c r="A9" s="13" t="s">
        <v>1094</v>
      </c>
      <c r="B9" s="14" t="s">
        <v>180</v>
      </c>
      <c r="C9" s="215">
        <v>12655</v>
      </c>
      <c r="D9" s="215"/>
      <c r="E9" s="36">
        <v>0.8</v>
      </c>
      <c r="F9" s="36"/>
      <c r="G9" s="36"/>
      <c r="H9" s="36"/>
      <c r="I9" s="36"/>
      <c r="J9" s="36"/>
      <c r="K9" s="36"/>
      <c r="L9" s="36"/>
      <c r="M9" s="36"/>
      <c r="N9" s="36"/>
      <c r="O9" s="36"/>
      <c r="P9" s="38"/>
      <c r="Q9" s="38"/>
    </row>
    <row r="10" spans="1:166" s="433" customFormat="1" x14ac:dyDescent="0.25">
      <c r="A10" s="13" t="s">
        <v>1093</v>
      </c>
      <c r="B10" s="14" t="s">
        <v>784</v>
      </c>
      <c r="C10" s="215">
        <v>12424</v>
      </c>
      <c r="D10" s="215"/>
      <c r="E10" s="36"/>
      <c r="F10" s="36">
        <v>1</v>
      </c>
      <c r="G10" s="36"/>
      <c r="H10" s="36"/>
      <c r="I10" s="36"/>
      <c r="J10" s="36"/>
      <c r="K10" s="36"/>
      <c r="L10" s="36"/>
      <c r="M10" s="36"/>
      <c r="N10" s="36"/>
      <c r="O10" s="36"/>
      <c r="P10" s="38"/>
      <c r="Q10" s="38"/>
    </row>
    <row r="11" spans="1:166" s="61" customFormat="1" x14ac:dyDescent="0.25">
      <c r="A11" s="56" t="s">
        <v>1095</v>
      </c>
      <c r="B11" s="62" t="s">
        <v>1096</v>
      </c>
      <c r="C11" s="30">
        <v>7307</v>
      </c>
      <c r="D11" s="30"/>
      <c r="E11" s="60">
        <v>0.53700000000000003</v>
      </c>
      <c r="F11" s="60">
        <v>0.16300000000000001</v>
      </c>
      <c r="G11" s="60"/>
      <c r="H11" s="60"/>
      <c r="I11" s="60"/>
      <c r="J11" s="60"/>
      <c r="K11" s="60"/>
      <c r="L11" s="60"/>
      <c r="M11" s="60"/>
      <c r="N11" s="60"/>
      <c r="O11" s="60"/>
      <c r="P11" s="63"/>
      <c r="Q11" s="63"/>
    </row>
    <row r="12" spans="1:166" s="61" customFormat="1" x14ac:dyDescent="0.25">
      <c r="A12" s="56" t="s">
        <v>1097</v>
      </c>
      <c r="B12" s="62" t="s">
        <v>1098</v>
      </c>
      <c r="C12" s="30">
        <v>6707</v>
      </c>
      <c r="D12" s="30"/>
      <c r="E12" s="60">
        <v>0.59</v>
      </c>
      <c r="F12" s="60">
        <v>0.41</v>
      </c>
      <c r="G12" s="60"/>
      <c r="H12" s="60"/>
      <c r="I12" s="60"/>
      <c r="J12" s="60"/>
      <c r="K12" s="60"/>
      <c r="L12" s="60"/>
      <c r="M12" s="60"/>
      <c r="N12" s="60"/>
      <c r="O12" s="60"/>
      <c r="P12" s="63"/>
      <c r="Q12" s="63"/>
    </row>
    <row r="13" spans="1:166" s="210" customFormat="1" x14ac:dyDescent="0.25">
      <c r="A13" s="66" t="s">
        <v>504</v>
      </c>
      <c r="B13" s="75" t="s">
        <v>805</v>
      </c>
      <c r="C13" s="86">
        <v>4068</v>
      </c>
      <c r="D13" s="86"/>
      <c r="E13" s="209">
        <v>1</v>
      </c>
      <c r="F13" s="209"/>
      <c r="G13" s="209"/>
      <c r="H13" s="209"/>
      <c r="I13" s="209"/>
      <c r="J13" s="209"/>
      <c r="K13" s="209"/>
      <c r="L13" s="209"/>
      <c r="M13" s="209"/>
      <c r="N13" s="209"/>
      <c r="O13" s="209"/>
      <c r="P13" s="91"/>
      <c r="Q13" s="91"/>
    </row>
    <row r="14" spans="1:166" s="210" customFormat="1" x14ac:dyDescent="0.25">
      <c r="A14" s="102" t="s">
        <v>1099</v>
      </c>
      <c r="B14" s="66" t="s">
        <v>1100</v>
      </c>
      <c r="C14" s="435">
        <v>3423</v>
      </c>
      <c r="D14" s="435">
        <v>1080</v>
      </c>
      <c r="E14" s="209">
        <v>0.8</v>
      </c>
      <c r="F14" s="209">
        <v>0.1</v>
      </c>
      <c r="G14" s="209"/>
      <c r="H14" s="209"/>
      <c r="I14" s="209"/>
      <c r="J14" s="209"/>
      <c r="K14" s="209"/>
      <c r="L14" s="209"/>
      <c r="M14" s="209"/>
      <c r="N14" s="209"/>
      <c r="O14" s="209"/>
      <c r="P14" s="91"/>
      <c r="Q14" s="91"/>
    </row>
    <row r="15" spans="1:166" s="210" customFormat="1" x14ac:dyDescent="0.25">
      <c r="A15" s="102" t="s">
        <v>1101</v>
      </c>
      <c r="B15" s="66" t="s">
        <v>776</v>
      </c>
      <c r="C15" s="435">
        <v>2844</v>
      </c>
      <c r="D15" s="435"/>
      <c r="E15" s="209"/>
      <c r="F15" s="209"/>
      <c r="G15" s="209">
        <v>1</v>
      </c>
      <c r="H15" s="209"/>
      <c r="I15" s="209"/>
      <c r="J15" s="209"/>
      <c r="K15" s="209"/>
      <c r="L15" s="209"/>
      <c r="M15" s="209"/>
      <c r="N15" s="209"/>
      <c r="O15" s="209"/>
      <c r="P15" s="91"/>
      <c r="Q15" s="91"/>
    </row>
    <row r="16" spans="1:166" s="210" customFormat="1" x14ac:dyDescent="0.25">
      <c r="A16" s="102" t="s">
        <v>938</v>
      </c>
      <c r="B16" s="66" t="s">
        <v>580</v>
      </c>
      <c r="C16" s="435">
        <v>2721</v>
      </c>
      <c r="D16" s="435"/>
      <c r="E16" s="209"/>
      <c r="F16" s="209"/>
      <c r="G16" s="209">
        <v>0.3</v>
      </c>
      <c r="H16" s="209">
        <v>0.3</v>
      </c>
      <c r="I16" s="209"/>
      <c r="J16" s="209"/>
      <c r="K16" s="209"/>
      <c r="L16" s="209"/>
      <c r="M16" s="209"/>
      <c r="N16" s="209"/>
      <c r="O16" s="209"/>
      <c r="P16" s="91"/>
      <c r="Q16" s="91"/>
    </row>
    <row r="17" spans="1:17" s="210" customFormat="1" x14ac:dyDescent="0.25">
      <c r="A17" s="102" t="s">
        <v>1102</v>
      </c>
      <c r="B17" s="66" t="s">
        <v>316</v>
      </c>
      <c r="C17" s="435">
        <v>1909</v>
      </c>
      <c r="D17" s="435">
        <v>690</v>
      </c>
      <c r="E17" s="209"/>
      <c r="F17" s="209"/>
      <c r="G17" s="209"/>
      <c r="H17" s="209"/>
      <c r="I17" s="209">
        <v>0.9</v>
      </c>
      <c r="J17" s="209"/>
      <c r="K17" s="209">
        <v>0.1</v>
      </c>
      <c r="L17" s="209"/>
      <c r="M17" s="209"/>
      <c r="N17" s="209"/>
      <c r="O17" s="209"/>
      <c r="P17" s="91"/>
      <c r="Q17" s="91"/>
    </row>
    <row r="18" spans="1:17" s="210" customFormat="1" x14ac:dyDescent="0.25">
      <c r="A18" s="102" t="s">
        <v>941</v>
      </c>
      <c r="B18" s="66" t="s">
        <v>336</v>
      </c>
      <c r="C18" s="435">
        <v>1280</v>
      </c>
      <c r="D18" s="435"/>
      <c r="E18" s="209"/>
      <c r="F18" s="209"/>
      <c r="G18" s="209"/>
      <c r="H18" s="209"/>
      <c r="I18" s="209"/>
      <c r="J18" s="209"/>
      <c r="K18" s="209">
        <v>0.64200000000000002</v>
      </c>
      <c r="L18" s="209"/>
      <c r="M18" s="209"/>
      <c r="N18" s="209"/>
      <c r="O18" s="209"/>
      <c r="P18" s="91"/>
      <c r="Q18" s="91"/>
    </row>
    <row r="19" spans="1:17" s="210" customFormat="1" x14ac:dyDescent="0.25">
      <c r="A19" s="102" t="s">
        <v>1103</v>
      </c>
      <c r="B19" s="66" t="s">
        <v>531</v>
      </c>
      <c r="C19" s="435">
        <v>1275</v>
      </c>
      <c r="D19" s="435"/>
      <c r="E19" s="209"/>
      <c r="F19" s="209"/>
      <c r="G19" s="209"/>
      <c r="H19" s="209"/>
      <c r="I19" s="209"/>
      <c r="J19" s="209"/>
      <c r="K19" s="209">
        <v>0.34</v>
      </c>
      <c r="L19" s="209">
        <v>0.16</v>
      </c>
      <c r="M19" s="209"/>
      <c r="N19" s="209"/>
      <c r="O19" s="209"/>
      <c r="P19" s="91"/>
      <c r="Q19" s="91"/>
    </row>
    <row r="20" spans="1:17" s="210" customFormat="1" x14ac:dyDescent="0.25">
      <c r="A20" s="102" t="s">
        <v>1104</v>
      </c>
      <c r="B20" s="66" t="s">
        <v>943</v>
      </c>
      <c r="C20" s="435">
        <v>829</v>
      </c>
      <c r="D20" s="435"/>
      <c r="E20" s="209"/>
      <c r="F20" s="209"/>
      <c r="G20" s="209"/>
      <c r="H20" s="209"/>
      <c r="I20" s="209"/>
      <c r="J20" s="209"/>
      <c r="K20" s="209">
        <v>0.2</v>
      </c>
      <c r="L20" s="209"/>
      <c r="M20" s="209">
        <v>0.4</v>
      </c>
      <c r="N20" s="209"/>
      <c r="O20" s="209"/>
      <c r="P20" s="91"/>
      <c r="Q20" s="91"/>
    </row>
    <row r="21" spans="1:17" s="210" customFormat="1" x14ac:dyDescent="0.25">
      <c r="A21" s="102" t="s">
        <v>1105</v>
      </c>
      <c r="B21" s="66" t="s">
        <v>1106</v>
      </c>
      <c r="C21" s="435">
        <v>651</v>
      </c>
      <c r="D21" s="435"/>
      <c r="E21" s="209"/>
      <c r="F21" s="209"/>
      <c r="G21" s="209"/>
      <c r="H21" s="209"/>
      <c r="I21" s="209"/>
      <c r="J21" s="209"/>
      <c r="K21" s="209"/>
      <c r="L21" s="209"/>
      <c r="M21" s="209">
        <v>0.78700000000000003</v>
      </c>
      <c r="N21" s="209">
        <v>0.21299999999999999</v>
      </c>
      <c r="O21" s="209"/>
      <c r="P21" s="91"/>
      <c r="Q21" s="91"/>
    </row>
    <row r="22" spans="1:17" s="210" customFormat="1" x14ac:dyDescent="0.25">
      <c r="A22" s="102" t="s">
        <v>1107</v>
      </c>
      <c r="B22" s="66" t="s">
        <v>180</v>
      </c>
      <c r="C22" s="435">
        <v>341</v>
      </c>
      <c r="D22" s="435"/>
      <c r="E22" s="209"/>
      <c r="F22" s="209"/>
      <c r="G22" s="209"/>
      <c r="H22" s="209"/>
      <c r="I22" s="209"/>
      <c r="J22" s="209"/>
      <c r="K22" s="209">
        <v>4.3999999999999997E-2</v>
      </c>
      <c r="L22" s="209"/>
      <c r="M22" s="209">
        <v>0.2</v>
      </c>
      <c r="N22" s="209"/>
      <c r="O22" s="209"/>
      <c r="P22" s="91"/>
      <c r="Q22" s="91"/>
    </row>
    <row r="23" spans="1:17" s="210" customFormat="1" x14ac:dyDescent="0.25">
      <c r="A23" s="102" t="s">
        <v>1563</v>
      </c>
      <c r="B23" s="66" t="s">
        <v>1564</v>
      </c>
      <c r="C23" s="435">
        <v>54</v>
      </c>
      <c r="D23" s="435"/>
      <c r="E23" s="209"/>
      <c r="F23" s="209"/>
      <c r="G23" s="209"/>
      <c r="H23" s="209"/>
      <c r="I23" s="209"/>
      <c r="J23" s="209"/>
      <c r="K23" s="209"/>
      <c r="L23" s="209"/>
      <c r="M23" s="209">
        <v>0.2</v>
      </c>
      <c r="N23" s="209"/>
      <c r="O23" s="209"/>
      <c r="P23" s="91"/>
      <c r="Q23" s="91"/>
    </row>
    <row r="24" spans="1:17" s="210" customFormat="1" x14ac:dyDescent="0.25">
      <c r="A24" s="102" t="s">
        <v>978</v>
      </c>
      <c r="B24" s="66" t="s">
        <v>1418</v>
      </c>
      <c r="C24" s="435" t="s">
        <v>1498</v>
      </c>
      <c r="D24" s="435"/>
      <c r="E24" s="209"/>
      <c r="F24" s="209"/>
      <c r="G24" s="209"/>
      <c r="H24" s="209"/>
      <c r="I24" s="209"/>
      <c r="J24" s="209"/>
      <c r="K24" s="209"/>
      <c r="L24" s="209"/>
      <c r="M24" s="209"/>
      <c r="N24" s="209"/>
      <c r="O24" s="209"/>
      <c r="P24" s="91">
        <v>0.189</v>
      </c>
      <c r="Q24" s="91" t="s">
        <v>11</v>
      </c>
    </row>
    <row r="25" spans="1:17" s="210" customFormat="1" x14ac:dyDescent="0.25">
      <c r="A25" s="102" t="s">
        <v>1550</v>
      </c>
      <c r="B25" s="66" t="s">
        <v>1551</v>
      </c>
      <c r="C25" s="435" t="s">
        <v>1552</v>
      </c>
      <c r="D25" s="435"/>
      <c r="E25" s="209"/>
      <c r="F25" s="209"/>
      <c r="G25" s="209"/>
      <c r="H25" s="209"/>
      <c r="I25" s="209"/>
      <c r="J25" s="209"/>
      <c r="K25" s="209"/>
      <c r="L25" s="209"/>
      <c r="M25" s="209"/>
      <c r="N25" s="209"/>
      <c r="O25" s="209"/>
      <c r="P25" s="91">
        <v>1</v>
      </c>
      <c r="Q25" s="91" t="s">
        <v>1348</v>
      </c>
    </row>
    <row r="26" spans="1:17" s="210" customFormat="1" x14ac:dyDescent="0.25">
      <c r="A26" s="102" t="s">
        <v>1560</v>
      </c>
      <c r="B26" s="66" t="s">
        <v>1024</v>
      </c>
      <c r="C26" s="435" t="s">
        <v>1561</v>
      </c>
      <c r="D26" s="435"/>
      <c r="E26" s="209"/>
      <c r="F26" s="209"/>
      <c r="G26" s="209"/>
      <c r="H26" s="209"/>
      <c r="I26" s="209"/>
      <c r="J26" s="209"/>
      <c r="K26" s="209"/>
      <c r="L26" s="209"/>
      <c r="M26" s="209"/>
      <c r="N26" s="209"/>
      <c r="O26" s="209"/>
      <c r="P26" s="91">
        <v>9.4E-2</v>
      </c>
      <c r="Q26" s="91" t="s">
        <v>11</v>
      </c>
    </row>
    <row r="27" spans="1:17" s="210" customFormat="1" x14ac:dyDescent="0.25">
      <c r="A27" s="102" t="s">
        <v>1556</v>
      </c>
      <c r="B27" s="66" t="s">
        <v>1557</v>
      </c>
      <c r="C27" s="435" t="s">
        <v>1558</v>
      </c>
      <c r="D27" s="435"/>
      <c r="E27" s="209"/>
      <c r="F27" s="209"/>
      <c r="G27" s="209"/>
      <c r="H27" s="209"/>
      <c r="I27" s="209"/>
      <c r="J27" s="209"/>
      <c r="K27" s="209"/>
      <c r="L27" s="209"/>
      <c r="M27" s="209"/>
      <c r="N27" s="209"/>
      <c r="O27" s="209"/>
      <c r="P27" s="91">
        <v>2.5000000000000001E-2</v>
      </c>
      <c r="Q27" s="91" t="s">
        <v>11</v>
      </c>
    </row>
    <row r="28" spans="1:17" s="61" customFormat="1" x14ac:dyDescent="0.25">
      <c r="A28" s="929" t="s">
        <v>188</v>
      </c>
      <c r="B28" s="930"/>
      <c r="C28" s="129"/>
      <c r="D28" s="126"/>
      <c r="E28" s="205"/>
      <c r="F28" s="205">
        <f>SUM(F7:F27)</f>
        <v>2.423</v>
      </c>
      <c r="G28" s="205"/>
      <c r="H28" s="205">
        <f>SUM(H7:H27)</f>
        <v>0.3</v>
      </c>
      <c r="I28" s="213"/>
      <c r="J28" s="213">
        <f>SUM(J7:J27)</f>
        <v>0</v>
      </c>
      <c r="K28" s="213"/>
      <c r="L28" s="213">
        <f>SUM(L7:L27)</f>
        <v>0.16</v>
      </c>
      <c r="M28" s="213"/>
      <c r="N28" s="213">
        <f>SUM(N7:N27)</f>
        <v>0.21299999999999999</v>
      </c>
      <c r="O28" s="129"/>
      <c r="P28" s="206"/>
      <c r="Q28" s="206"/>
    </row>
    <row r="29" spans="1:17" s="61" customFormat="1" x14ac:dyDescent="0.25">
      <c r="A29" s="940" t="s">
        <v>189</v>
      </c>
      <c r="B29" s="941"/>
      <c r="C29" s="114"/>
      <c r="D29" s="629"/>
      <c r="E29" s="948">
        <f>SUM(F28+H28+J28+L28+N28)</f>
        <v>3.0960000000000001</v>
      </c>
      <c r="F29" s="949"/>
      <c r="G29" s="949"/>
      <c r="H29" s="949"/>
      <c r="I29" s="950"/>
      <c r="J29" s="950"/>
      <c r="K29" s="950"/>
      <c r="L29" s="950"/>
      <c r="M29" s="950"/>
      <c r="N29" s="951"/>
      <c r="O29" s="114"/>
      <c r="P29" s="214"/>
      <c r="Q29" s="214"/>
    </row>
    <row r="30" spans="1:17" s="27" customFormat="1" x14ac:dyDescent="0.25">
      <c r="A30" s="929" t="s">
        <v>190</v>
      </c>
      <c r="B30" s="952"/>
      <c r="C30" s="33"/>
      <c r="D30" s="29"/>
      <c r="E30" s="938">
        <f>SUM(E7:F27)</f>
        <v>6.8999999999999995</v>
      </c>
      <c r="F30" s="947"/>
      <c r="G30" s="938">
        <f>SUM(G7:H27)</f>
        <v>1.6</v>
      </c>
      <c r="H30" s="947"/>
      <c r="I30" s="938">
        <f>SUM(I7:J27)</f>
        <v>0.9</v>
      </c>
      <c r="J30" s="947"/>
      <c r="K30" s="938">
        <f>SUM(K7:L27)</f>
        <v>1.486</v>
      </c>
      <c r="L30" s="947"/>
      <c r="M30" s="938">
        <f>SUM(M7:N27)</f>
        <v>1.8</v>
      </c>
      <c r="N30" s="947"/>
      <c r="O30" s="628">
        <f>SUM(O7:O27)</f>
        <v>0</v>
      </c>
      <c r="P30" s="35"/>
      <c r="Q30" s="35"/>
    </row>
    <row r="31" spans="1:17" s="27" customFormat="1" x14ac:dyDescent="0.25">
      <c r="A31" s="161" t="s">
        <v>191</v>
      </c>
      <c r="B31" s="162">
        <f>E30/(E30+G30+I30+K30)*100</f>
        <v>63.384163145324258</v>
      </c>
      <c r="C31" s="29"/>
      <c r="D31" s="29"/>
      <c r="E31" s="29"/>
      <c r="F31" s="29"/>
      <c r="G31" s="29"/>
      <c r="H31" s="29"/>
      <c r="I31" s="29"/>
      <c r="J31" s="29"/>
      <c r="K31" s="29"/>
      <c r="L31" s="29"/>
      <c r="M31" s="29"/>
      <c r="N31" s="29"/>
      <c r="O31" s="29"/>
      <c r="P31" s="98"/>
      <c r="Q31" s="98"/>
    </row>
    <row r="32" spans="1:17" s="27" customFormat="1" x14ac:dyDescent="0.25">
      <c r="A32" s="70"/>
      <c r="B32" s="112"/>
      <c r="C32" s="71"/>
      <c r="D32" s="71"/>
      <c r="E32" s="71"/>
      <c r="F32" s="71"/>
      <c r="G32" s="71"/>
      <c r="H32" s="71"/>
      <c r="I32" s="71"/>
      <c r="J32" s="71"/>
      <c r="K32" s="71"/>
      <c r="L32" s="71"/>
      <c r="M32" s="71"/>
      <c r="N32" s="71"/>
      <c r="O32" s="71"/>
      <c r="P32" s="70"/>
      <c r="Q32" s="70"/>
    </row>
    <row r="33" spans="1:17" s="27" customFormat="1" x14ac:dyDescent="0.25">
      <c r="A33" s="95" t="s">
        <v>192</v>
      </c>
      <c r="B33" s="70"/>
      <c r="C33" s="71"/>
      <c r="D33" s="71"/>
      <c r="E33" s="71"/>
      <c r="F33" s="71"/>
      <c r="G33" s="71"/>
      <c r="H33" s="71"/>
      <c r="I33" s="95" t="s">
        <v>192</v>
      </c>
      <c r="K33" s="71"/>
      <c r="L33" s="71"/>
      <c r="M33" s="71"/>
      <c r="N33" s="71"/>
      <c r="O33" s="71"/>
      <c r="P33" s="72"/>
      <c r="Q33" s="70"/>
    </row>
    <row r="34" spans="1:17" s="61" customFormat="1" x14ac:dyDescent="0.25">
      <c r="A34" s="102" t="s">
        <v>1548</v>
      </c>
      <c r="B34" s="582"/>
      <c r="C34" s="74"/>
      <c r="D34" s="74"/>
      <c r="E34" s="74"/>
      <c r="F34" s="74"/>
      <c r="G34" s="74"/>
      <c r="H34" s="74"/>
      <c r="I34" s="67" t="s">
        <v>1555</v>
      </c>
      <c r="K34" s="74"/>
      <c r="L34" s="74"/>
      <c r="M34" s="74"/>
      <c r="N34" s="74"/>
      <c r="O34" s="74"/>
      <c r="P34" s="582"/>
      <c r="Q34" s="582"/>
    </row>
    <row r="35" spans="1:17" s="61" customFormat="1" x14ac:dyDescent="0.25">
      <c r="A35" s="102" t="s">
        <v>1549</v>
      </c>
      <c r="B35" s="582"/>
      <c r="C35" s="74"/>
      <c r="D35" s="74"/>
      <c r="E35" s="74"/>
      <c r="F35" s="74"/>
      <c r="G35" s="74"/>
      <c r="H35" s="74"/>
      <c r="I35" s="67" t="s">
        <v>1559</v>
      </c>
      <c r="K35" s="74"/>
      <c r="L35" s="74"/>
      <c r="M35" s="74"/>
      <c r="N35" s="74"/>
      <c r="O35" s="74"/>
      <c r="P35" s="582"/>
      <c r="Q35" s="582"/>
    </row>
    <row r="36" spans="1:17" s="61" customFormat="1" x14ac:dyDescent="0.25">
      <c r="A36" s="67" t="s">
        <v>1553</v>
      </c>
      <c r="B36" s="582"/>
      <c r="C36" s="74"/>
      <c r="D36" s="74"/>
      <c r="E36" s="74"/>
      <c r="F36" s="74"/>
      <c r="G36" s="74"/>
      <c r="H36" s="74"/>
      <c r="I36" s="67" t="s">
        <v>1562</v>
      </c>
      <c r="K36" s="74"/>
      <c r="L36" s="74"/>
      <c r="M36" s="74"/>
      <c r="N36" s="74"/>
      <c r="O36" s="74"/>
      <c r="P36" s="582"/>
      <c r="Q36" s="582"/>
    </row>
    <row r="37" spans="1:17" s="61" customFormat="1" x14ac:dyDescent="0.25">
      <c r="A37" s="67" t="s">
        <v>1554</v>
      </c>
      <c r="B37" s="582"/>
      <c r="C37" s="74"/>
      <c r="D37" s="74"/>
      <c r="E37" s="74"/>
      <c r="F37" s="74"/>
      <c r="G37" s="74"/>
      <c r="H37" s="74"/>
      <c r="I37" s="102" t="s">
        <v>1565</v>
      </c>
      <c r="K37" s="74"/>
      <c r="L37" s="74"/>
      <c r="M37" s="74"/>
      <c r="N37" s="74"/>
      <c r="O37" s="74"/>
      <c r="P37" s="582"/>
      <c r="Q37" s="582"/>
    </row>
    <row r="38" spans="1:17" s="61" customFormat="1" x14ac:dyDescent="0.25">
      <c r="A38" s="67"/>
      <c r="B38" s="582"/>
      <c r="C38" s="74"/>
      <c r="D38" s="74"/>
      <c r="E38" s="74"/>
      <c r="F38" s="74"/>
      <c r="G38" s="74"/>
      <c r="H38" s="74"/>
      <c r="I38" s="74"/>
      <c r="J38" s="73"/>
      <c r="K38" s="74"/>
      <c r="L38" s="74"/>
      <c r="M38" s="74"/>
      <c r="N38" s="74"/>
      <c r="O38" s="74"/>
      <c r="P38" s="582"/>
      <c r="Q38" s="582"/>
    </row>
    <row r="39" spans="1:17" s="61" customFormat="1" x14ac:dyDescent="0.25">
      <c r="A39" s="567"/>
      <c r="B39" s="582"/>
      <c r="C39" s="74"/>
      <c r="D39" s="74"/>
      <c r="E39" s="74"/>
      <c r="F39" s="74"/>
      <c r="G39" s="74"/>
      <c r="H39" s="74"/>
      <c r="I39" s="74"/>
      <c r="K39" s="74"/>
      <c r="L39" s="74"/>
      <c r="M39" s="74"/>
      <c r="N39" s="74"/>
      <c r="O39" s="74"/>
      <c r="P39" s="582"/>
      <c r="Q39" s="582"/>
    </row>
    <row r="40" spans="1:17" s="61" customFormat="1" x14ac:dyDescent="0.25">
      <c r="A40" s="102"/>
      <c r="B40" s="582"/>
      <c r="C40" s="74"/>
      <c r="D40" s="74"/>
      <c r="E40" s="74"/>
      <c r="F40" s="74"/>
      <c r="G40" s="74"/>
      <c r="H40" s="74"/>
      <c r="I40" s="74"/>
      <c r="K40" s="74"/>
      <c r="L40" s="74"/>
      <c r="M40" s="74"/>
      <c r="N40" s="74"/>
      <c r="O40" s="74"/>
      <c r="P40" s="582"/>
      <c r="Q40" s="582"/>
    </row>
    <row r="41" spans="1:17" s="61" customFormat="1" x14ac:dyDescent="0.25">
      <c r="B41" s="582"/>
      <c r="C41" s="74"/>
      <c r="D41" s="74"/>
      <c r="E41" s="74"/>
      <c r="F41" s="74"/>
      <c r="G41" s="74"/>
      <c r="H41" s="74"/>
      <c r="I41" s="74"/>
      <c r="J41" s="74"/>
      <c r="K41" s="74"/>
      <c r="L41" s="74"/>
      <c r="M41" s="74"/>
      <c r="N41" s="74"/>
      <c r="O41" s="74"/>
      <c r="P41" s="582"/>
      <c r="Q41" s="582"/>
    </row>
    <row r="42" spans="1:17" s="61" customFormat="1" x14ac:dyDescent="0.25">
      <c r="B42" s="582"/>
      <c r="C42" s="74"/>
      <c r="D42" s="74"/>
      <c r="E42" s="74"/>
      <c r="F42" s="74"/>
      <c r="G42" s="74"/>
      <c r="H42" s="74"/>
      <c r="I42" s="74"/>
      <c r="J42" s="74"/>
      <c r="K42" s="74"/>
      <c r="L42" s="74"/>
      <c r="M42" s="74"/>
      <c r="N42" s="74"/>
      <c r="O42" s="74"/>
      <c r="P42" s="582"/>
      <c r="Q42" s="582"/>
    </row>
    <row r="43" spans="1:17" s="61" customFormat="1" x14ac:dyDescent="0.25">
      <c r="B43" s="582"/>
      <c r="C43" s="74"/>
      <c r="D43" s="74"/>
      <c r="E43" s="74"/>
      <c r="F43" s="74"/>
      <c r="G43" s="74"/>
      <c r="H43" s="74"/>
      <c r="I43" s="74"/>
      <c r="J43" s="74"/>
      <c r="K43" s="74"/>
      <c r="L43" s="74"/>
      <c r="M43" s="74"/>
      <c r="N43" s="74"/>
      <c r="O43" s="74"/>
      <c r="P43" s="582"/>
      <c r="Q43" s="582"/>
    </row>
    <row r="44" spans="1:17" s="61" customFormat="1" x14ac:dyDescent="0.25">
      <c r="B44" s="582"/>
      <c r="C44" s="74"/>
      <c r="D44" s="74"/>
      <c r="E44" s="74"/>
      <c r="F44" s="74"/>
      <c r="G44" s="74"/>
      <c r="H44" s="74"/>
      <c r="I44" s="74"/>
      <c r="J44" s="74"/>
      <c r="K44" s="74"/>
      <c r="L44" s="74"/>
      <c r="M44" s="74"/>
      <c r="N44" s="74"/>
      <c r="O44" s="74"/>
      <c r="P44" s="582"/>
      <c r="Q44" s="582"/>
    </row>
    <row r="45" spans="1:17" s="61" customFormat="1" x14ac:dyDescent="0.25">
      <c r="B45" s="582"/>
      <c r="C45" s="74"/>
      <c r="D45" s="74"/>
      <c r="E45" s="74"/>
      <c r="F45" s="74"/>
      <c r="G45" s="74"/>
      <c r="H45" s="74"/>
      <c r="I45" s="74"/>
      <c r="J45" s="74"/>
      <c r="K45" s="74"/>
      <c r="L45" s="74"/>
      <c r="M45" s="74"/>
      <c r="N45" s="74"/>
      <c r="O45" s="74"/>
      <c r="P45" s="582"/>
      <c r="Q45" s="582"/>
    </row>
    <row r="46" spans="1:17" s="57" customFormat="1" x14ac:dyDescent="0.25">
      <c r="A46" s="582"/>
      <c r="B46" s="582"/>
      <c r="C46" s="74"/>
      <c r="D46" s="74"/>
      <c r="E46" s="74"/>
      <c r="F46" s="74"/>
      <c r="G46" s="74"/>
      <c r="H46" s="74"/>
      <c r="I46" s="74"/>
      <c r="J46" s="2"/>
      <c r="K46" s="74"/>
      <c r="L46" s="74"/>
      <c r="M46" s="74"/>
      <c r="N46" s="74"/>
      <c r="O46" s="74"/>
      <c r="P46" s="582"/>
      <c r="Q46" s="582"/>
    </row>
    <row r="47" spans="1:17" s="203" customFormat="1" x14ac:dyDescent="0.25">
      <c r="A47" s="310"/>
      <c r="B47" s="310"/>
      <c r="C47" s="74"/>
      <c r="D47" s="74"/>
      <c r="E47" s="2"/>
      <c r="F47" s="2"/>
      <c r="G47" s="2"/>
      <c r="H47" s="2"/>
      <c r="I47" s="2"/>
      <c r="J47" s="2"/>
      <c r="K47" s="2"/>
      <c r="L47" s="2"/>
      <c r="M47" s="2"/>
      <c r="N47" s="2"/>
      <c r="O47" s="2"/>
      <c r="P47" s="310"/>
      <c r="Q47" s="310"/>
    </row>
    <row r="48" spans="1:17" s="203" customFormat="1" x14ac:dyDescent="0.25">
      <c r="A48" s="310"/>
      <c r="B48" s="310"/>
      <c r="C48" s="74"/>
      <c r="D48" s="74"/>
      <c r="E48" s="2"/>
      <c r="F48" s="2"/>
      <c r="G48" s="2"/>
      <c r="H48" s="2"/>
      <c r="I48" s="2"/>
      <c r="J48" s="2"/>
      <c r="K48" s="2"/>
      <c r="L48" s="2"/>
      <c r="M48" s="2"/>
      <c r="N48" s="2"/>
      <c r="O48" s="2"/>
      <c r="P48" s="310"/>
      <c r="Q48" s="310"/>
    </row>
    <row r="49" spans="1:17" s="203" customFormat="1" x14ac:dyDescent="0.25">
      <c r="A49" s="310"/>
      <c r="B49" s="310"/>
      <c r="C49" s="74"/>
      <c r="D49" s="74"/>
      <c r="E49" s="2"/>
      <c r="F49" s="2"/>
      <c r="G49" s="2"/>
      <c r="H49" s="2"/>
      <c r="I49" s="2"/>
      <c r="J49" s="2"/>
      <c r="K49" s="2"/>
      <c r="L49" s="2"/>
      <c r="M49" s="2"/>
      <c r="N49" s="2"/>
      <c r="O49" s="2"/>
      <c r="P49" s="310"/>
      <c r="Q49" s="310"/>
    </row>
    <row r="50" spans="1:17" s="203" customFormat="1" x14ac:dyDescent="0.25">
      <c r="A50" s="310"/>
      <c r="B50" s="310"/>
      <c r="C50" s="74"/>
      <c r="D50" s="74"/>
      <c r="E50" s="2"/>
      <c r="F50" s="2"/>
      <c r="G50" s="2"/>
      <c r="H50" s="2"/>
      <c r="I50" s="2"/>
      <c r="J50" s="2"/>
      <c r="K50" s="2"/>
      <c r="L50" s="2"/>
      <c r="M50" s="2"/>
      <c r="N50" s="2"/>
      <c r="O50" s="2"/>
      <c r="P50" s="310"/>
      <c r="Q50" s="310"/>
    </row>
    <row r="51" spans="1:17" s="203" customFormat="1" x14ac:dyDescent="0.25">
      <c r="A51" s="310"/>
      <c r="B51" s="310"/>
      <c r="C51" s="74"/>
      <c r="D51" s="74"/>
      <c r="E51" s="2"/>
      <c r="F51" s="2"/>
      <c r="G51" s="2"/>
      <c r="H51" s="2"/>
      <c r="I51" s="2"/>
      <c r="J51" s="2"/>
      <c r="K51" s="2"/>
      <c r="L51" s="2"/>
      <c r="M51" s="2"/>
      <c r="N51" s="2"/>
      <c r="O51" s="2"/>
      <c r="P51" s="310"/>
      <c r="Q51" s="310"/>
    </row>
    <row r="52" spans="1:17" s="203" customFormat="1" x14ac:dyDescent="0.25">
      <c r="A52" s="310"/>
      <c r="B52" s="310"/>
      <c r="C52" s="74"/>
      <c r="D52" s="74"/>
      <c r="E52" s="2"/>
      <c r="F52" s="2"/>
      <c r="G52" s="2"/>
      <c r="H52" s="2"/>
      <c r="I52" s="2"/>
      <c r="J52" s="2"/>
      <c r="K52" s="2"/>
      <c r="L52" s="2"/>
      <c r="M52" s="2"/>
      <c r="N52" s="2"/>
      <c r="O52" s="2"/>
      <c r="P52" s="310"/>
      <c r="Q52" s="310"/>
    </row>
    <row r="53" spans="1:17" s="203" customFormat="1" x14ac:dyDescent="0.25">
      <c r="A53" s="310"/>
      <c r="B53" s="310"/>
      <c r="C53" s="74"/>
      <c r="D53" s="74"/>
      <c r="E53" s="2"/>
      <c r="F53" s="2"/>
      <c r="G53" s="2"/>
      <c r="H53" s="2"/>
      <c r="I53" s="2"/>
      <c r="J53" s="2"/>
      <c r="K53" s="2"/>
      <c r="L53" s="2"/>
      <c r="M53" s="2"/>
      <c r="N53" s="2"/>
      <c r="O53" s="2"/>
      <c r="P53" s="310"/>
      <c r="Q53" s="310"/>
    </row>
    <row r="54" spans="1:17" s="203" customFormat="1" x14ac:dyDescent="0.25">
      <c r="A54" s="310"/>
      <c r="B54" s="310"/>
      <c r="C54" s="74"/>
      <c r="D54" s="74"/>
      <c r="E54" s="2"/>
      <c r="F54" s="2"/>
      <c r="G54" s="2"/>
      <c r="H54" s="2"/>
      <c r="I54" s="2"/>
      <c r="J54" s="2"/>
      <c r="K54" s="2"/>
      <c r="L54" s="2"/>
      <c r="M54" s="2"/>
      <c r="N54" s="2"/>
      <c r="O54" s="2"/>
      <c r="P54" s="310"/>
      <c r="Q54" s="310"/>
    </row>
    <row r="55" spans="1:17" s="203" customFormat="1" x14ac:dyDescent="0.25">
      <c r="C55" s="74"/>
      <c r="D55" s="74"/>
      <c r="E55" s="2"/>
      <c r="F55" s="2"/>
      <c r="G55" s="2"/>
      <c r="H55" s="2"/>
      <c r="I55" s="2"/>
      <c r="J55" s="2"/>
      <c r="K55" s="2"/>
      <c r="L55" s="2"/>
      <c r="M55" s="2"/>
      <c r="N55" s="2"/>
      <c r="O55" s="2"/>
    </row>
    <row r="56" spans="1:17" s="203" customFormat="1" x14ac:dyDescent="0.25">
      <c r="C56" s="74"/>
      <c r="D56" s="74"/>
      <c r="E56" s="2"/>
      <c r="F56" s="2"/>
      <c r="G56" s="2"/>
      <c r="H56" s="2"/>
      <c r="I56" s="2"/>
      <c r="J56" s="2"/>
      <c r="K56" s="2"/>
      <c r="L56" s="2"/>
      <c r="M56" s="2"/>
      <c r="N56" s="2"/>
      <c r="O56" s="2"/>
    </row>
    <row r="57" spans="1:17" s="203" customFormat="1" x14ac:dyDescent="0.25">
      <c r="C57" s="74"/>
      <c r="D57" s="74"/>
      <c r="E57" s="2"/>
      <c r="F57" s="2"/>
      <c r="G57" s="2"/>
      <c r="H57" s="2"/>
      <c r="I57" s="2"/>
      <c r="J57" s="310"/>
      <c r="K57" s="2"/>
      <c r="L57" s="2"/>
      <c r="M57" s="2"/>
      <c r="N57" s="2"/>
      <c r="O57" s="2"/>
    </row>
    <row r="58" spans="1:17" s="203" customFormat="1" x14ac:dyDescent="0.25">
      <c r="C58" s="310"/>
      <c r="D58" s="310"/>
      <c r="E58" s="310"/>
      <c r="F58" s="310"/>
      <c r="G58" s="310"/>
      <c r="H58" s="310"/>
      <c r="I58" s="310"/>
      <c r="J58" s="310"/>
      <c r="K58" s="310"/>
      <c r="L58" s="310"/>
      <c r="M58" s="310"/>
      <c r="N58" s="310"/>
      <c r="O58" s="310"/>
    </row>
    <row r="59" spans="1:17" s="203" customFormat="1" x14ac:dyDescent="0.25">
      <c r="C59" s="310"/>
      <c r="D59" s="310"/>
      <c r="E59" s="310"/>
      <c r="F59" s="310"/>
      <c r="G59" s="310"/>
      <c r="H59" s="310"/>
      <c r="I59" s="310"/>
      <c r="J59" s="310"/>
      <c r="K59" s="310"/>
      <c r="L59" s="310"/>
      <c r="M59" s="310"/>
      <c r="N59" s="310"/>
      <c r="O59" s="310"/>
    </row>
    <row r="60" spans="1:17" s="203" customFormat="1" x14ac:dyDescent="0.25">
      <c r="C60" s="310"/>
      <c r="D60" s="310"/>
      <c r="E60" s="310"/>
      <c r="F60" s="310"/>
      <c r="G60" s="310"/>
      <c r="H60" s="310"/>
      <c r="I60" s="310"/>
      <c r="J60" s="310"/>
      <c r="K60" s="310"/>
      <c r="L60" s="310"/>
      <c r="M60" s="310"/>
      <c r="N60" s="310"/>
      <c r="O60" s="310"/>
    </row>
    <row r="61" spans="1:17" s="203" customFormat="1" x14ac:dyDescent="0.25">
      <c r="C61" s="310"/>
      <c r="D61" s="310"/>
      <c r="E61" s="310"/>
      <c r="F61" s="310"/>
      <c r="G61" s="310"/>
      <c r="H61" s="310"/>
      <c r="I61" s="310"/>
      <c r="J61" s="310"/>
      <c r="K61" s="310"/>
      <c r="L61" s="310"/>
      <c r="M61" s="310"/>
      <c r="N61" s="310"/>
      <c r="O61" s="310"/>
    </row>
    <row r="62" spans="1:17" s="203" customFormat="1" x14ac:dyDescent="0.25">
      <c r="C62" s="310"/>
      <c r="D62" s="310"/>
      <c r="E62" s="310"/>
      <c r="F62" s="310"/>
      <c r="G62" s="310"/>
      <c r="H62" s="310"/>
      <c r="I62" s="310"/>
      <c r="J62" s="310"/>
      <c r="K62" s="310"/>
      <c r="L62" s="310"/>
      <c r="M62" s="310"/>
      <c r="N62" s="310"/>
      <c r="O62" s="310"/>
    </row>
    <row r="63" spans="1:17" s="203" customFormat="1" x14ac:dyDescent="0.25">
      <c r="C63" s="310"/>
      <c r="D63" s="310"/>
      <c r="E63" s="310"/>
      <c r="F63" s="310"/>
      <c r="G63" s="310"/>
      <c r="H63" s="310"/>
      <c r="I63" s="310"/>
      <c r="J63" s="310"/>
      <c r="K63" s="310"/>
      <c r="L63" s="310"/>
      <c r="M63" s="310"/>
      <c r="N63" s="310"/>
      <c r="O63" s="310"/>
    </row>
    <row r="64" spans="1:17" s="203" customFormat="1" x14ac:dyDescent="0.25">
      <c r="C64" s="310"/>
      <c r="D64" s="310"/>
      <c r="E64" s="310"/>
      <c r="F64" s="310"/>
      <c r="G64" s="310"/>
      <c r="H64" s="310"/>
      <c r="I64" s="310"/>
      <c r="J64" s="310"/>
      <c r="K64" s="310"/>
      <c r="L64" s="310"/>
      <c r="M64" s="310"/>
      <c r="N64" s="310"/>
      <c r="O64" s="310"/>
    </row>
    <row r="65" spans="1:17" s="203" customFormat="1" x14ac:dyDescent="0.25">
      <c r="C65" s="310"/>
      <c r="D65" s="310"/>
      <c r="E65" s="310"/>
      <c r="F65" s="310"/>
      <c r="G65" s="310"/>
      <c r="H65" s="310"/>
      <c r="I65" s="310"/>
      <c r="J65" s="310"/>
      <c r="K65" s="310"/>
      <c r="L65" s="310"/>
      <c r="M65" s="310"/>
      <c r="N65" s="310"/>
      <c r="O65" s="310"/>
    </row>
    <row r="66" spans="1:17" s="203" customFormat="1" x14ac:dyDescent="0.25">
      <c r="C66" s="310"/>
      <c r="D66" s="310"/>
      <c r="E66" s="310"/>
      <c r="F66" s="310"/>
      <c r="G66" s="310"/>
      <c r="H66" s="310"/>
      <c r="I66" s="310"/>
      <c r="J66" s="310"/>
      <c r="K66" s="310"/>
      <c r="L66" s="310"/>
      <c r="M66" s="310"/>
      <c r="N66" s="310"/>
      <c r="O66" s="310"/>
    </row>
    <row r="67" spans="1:17" s="203" customFormat="1" x14ac:dyDescent="0.25">
      <c r="C67" s="310"/>
      <c r="D67" s="310"/>
      <c r="E67" s="310"/>
      <c r="F67" s="310"/>
      <c r="G67" s="310"/>
      <c r="H67" s="310"/>
      <c r="I67" s="310"/>
      <c r="J67" s="310"/>
      <c r="K67" s="310"/>
      <c r="L67" s="310"/>
      <c r="M67" s="310"/>
      <c r="N67" s="310"/>
      <c r="O67" s="310"/>
    </row>
    <row r="68" spans="1:17" s="203" customFormat="1" x14ac:dyDescent="0.25">
      <c r="C68" s="310"/>
      <c r="D68" s="310"/>
      <c r="E68" s="310"/>
      <c r="F68" s="310"/>
      <c r="G68" s="310"/>
      <c r="H68" s="310"/>
      <c r="I68" s="310"/>
      <c r="J68" s="310"/>
      <c r="K68" s="310"/>
      <c r="L68" s="310"/>
      <c r="M68" s="310"/>
      <c r="N68" s="310"/>
      <c r="O68" s="310"/>
    </row>
    <row r="69" spans="1:17" s="203" customFormat="1" x14ac:dyDescent="0.25">
      <c r="C69" s="310"/>
      <c r="D69" s="310"/>
      <c r="E69" s="310"/>
      <c r="F69" s="310"/>
      <c r="G69" s="310"/>
      <c r="H69" s="310"/>
      <c r="I69" s="310"/>
      <c r="J69" s="310"/>
      <c r="K69" s="310"/>
      <c r="L69" s="310"/>
      <c r="M69" s="310"/>
      <c r="N69" s="310"/>
      <c r="O69" s="310"/>
    </row>
    <row r="70" spans="1:17" s="203" customFormat="1" x14ac:dyDescent="0.25">
      <c r="C70" s="310"/>
      <c r="D70" s="310"/>
      <c r="E70" s="310"/>
      <c r="F70" s="310"/>
      <c r="G70" s="310"/>
      <c r="H70" s="310"/>
      <c r="I70" s="310"/>
      <c r="J70" s="132"/>
      <c r="K70" s="310"/>
      <c r="L70" s="310"/>
      <c r="M70" s="310"/>
      <c r="N70" s="310"/>
      <c r="O70" s="310"/>
    </row>
    <row r="71" spans="1:17" x14ac:dyDescent="0.25">
      <c r="A71" s="132"/>
      <c r="B71" s="132"/>
      <c r="C71" s="132"/>
      <c r="D71" s="132"/>
      <c r="E71" s="132"/>
      <c r="F71" s="132"/>
      <c r="G71" s="132"/>
      <c r="H71" s="132"/>
      <c r="I71" s="132"/>
      <c r="J71" s="132"/>
      <c r="K71" s="132"/>
      <c r="L71" s="132"/>
      <c r="M71" s="132"/>
      <c r="N71" s="132"/>
      <c r="O71" s="132"/>
      <c r="P71" s="6"/>
      <c r="Q71" s="6"/>
    </row>
    <row r="72" spans="1:17" x14ac:dyDescent="0.25">
      <c r="A72" s="132"/>
      <c r="B72" s="132"/>
      <c r="C72" s="132"/>
      <c r="D72" s="132"/>
      <c r="E72" s="132"/>
      <c r="F72" s="132"/>
      <c r="G72" s="132"/>
      <c r="H72" s="132"/>
      <c r="I72" s="132"/>
      <c r="J72" s="132"/>
      <c r="K72" s="132"/>
      <c r="L72" s="132"/>
      <c r="M72" s="132"/>
      <c r="N72" s="132"/>
      <c r="O72" s="132"/>
      <c r="P72" s="6"/>
      <c r="Q72" s="6"/>
    </row>
    <row r="73" spans="1:17" x14ac:dyDescent="0.25">
      <c r="A73" s="132"/>
      <c r="B73" s="132"/>
      <c r="C73" s="132"/>
      <c r="D73" s="132"/>
      <c r="E73" s="132"/>
      <c r="F73" s="132"/>
      <c r="G73" s="132"/>
      <c r="H73" s="132"/>
      <c r="I73" s="132"/>
      <c r="J73" s="132"/>
      <c r="K73" s="132"/>
      <c r="L73" s="132"/>
      <c r="M73" s="132"/>
      <c r="N73" s="132"/>
      <c r="O73" s="132"/>
      <c r="P73" s="6"/>
      <c r="Q73" s="6"/>
    </row>
    <row r="74" spans="1:17" x14ac:dyDescent="0.25">
      <c r="A74" s="132"/>
      <c r="B74" s="132"/>
      <c r="C74" s="132"/>
      <c r="D74" s="132"/>
      <c r="E74" s="132"/>
      <c r="F74" s="132"/>
      <c r="G74" s="132"/>
      <c r="H74" s="132"/>
      <c r="I74" s="132"/>
      <c r="J74" s="132"/>
      <c r="K74" s="132"/>
      <c r="L74" s="132"/>
      <c r="M74" s="132"/>
      <c r="N74" s="132"/>
      <c r="O74" s="132"/>
      <c r="P74" s="6"/>
      <c r="Q74" s="6"/>
    </row>
    <row r="75" spans="1:17" x14ac:dyDescent="0.25">
      <c r="A75" s="132"/>
      <c r="B75" s="132"/>
      <c r="C75" s="132"/>
      <c r="D75" s="132"/>
      <c r="E75" s="132"/>
      <c r="F75" s="132"/>
      <c r="G75" s="132"/>
      <c r="H75" s="132"/>
      <c r="I75" s="132"/>
      <c r="J75" s="132"/>
      <c r="K75" s="132"/>
      <c r="L75" s="132"/>
      <c r="M75" s="132"/>
      <c r="N75" s="132"/>
      <c r="O75" s="132"/>
      <c r="P75" s="6"/>
      <c r="Q75" s="6"/>
    </row>
    <row r="76" spans="1:17" x14ac:dyDescent="0.25">
      <c r="A76" s="132"/>
      <c r="B76" s="132"/>
      <c r="C76" s="132"/>
      <c r="D76" s="132"/>
      <c r="E76" s="132"/>
      <c r="F76" s="132"/>
      <c r="G76" s="132"/>
      <c r="H76" s="132"/>
      <c r="I76" s="132"/>
      <c r="J76" s="132"/>
      <c r="K76" s="132"/>
      <c r="L76" s="132"/>
      <c r="M76" s="132"/>
      <c r="N76" s="132"/>
      <c r="O76" s="132"/>
      <c r="P76" s="6"/>
      <c r="Q76" s="6"/>
    </row>
    <row r="77" spans="1:17" x14ac:dyDescent="0.25">
      <c r="A77" s="132"/>
      <c r="B77" s="132"/>
      <c r="C77" s="132"/>
      <c r="D77" s="132"/>
      <c r="E77" s="132"/>
      <c r="F77" s="132"/>
      <c r="G77" s="132"/>
      <c r="H77" s="132"/>
      <c r="I77" s="132"/>
      <c r="J77" s="132"/>
      <c r="K77" s="132"/>
      <c r="L77" s="132"/>
      <c r="M77" s="132"/>
      <c r="N77" s="132"/>
      <c r="O77" s="132"/>
      <c r="P77" s="6"/>
      <c r="Q77" s="6"/>
    </row>
    <row r="78" spans="1:17" x14ac:dyDescent="0.25">
      <c r="A78" s="132"/>
      <c r="B78" s="132"/>
      <c r="C78" s="132"/>
      <c r="D78" s="132"/>
      <c r="E78" s="132"/>
      <c r="F78" s="132"/>
      <c r="G78" s="132"/>
      <c r="H78" s="132"/>
      <c r="I78" s="132"/>
      <c r="J78" s="132"/>
      <c r="K78" s="132"/>
      <c r="L78" s="132"/>
      <c r="M78" s="132"/>
      <c r="N78" s="132"/>
      <c r="O78" s="132"/>
      <c r="P78" s="6"/>
      <c r="Q78" s="6"/>
    </row>
    <row r="79" spans="1:17" x14ac:dyDescent="0.25">
      <c r="A79" s="132"/>
      <c r="B79" s="132"/>
      <c r="C79" s="132"/>
      <c r="D79" s="132"/>
      <c r="E79" s="132"/>
      <c r="F79" s="132"/>
      <c r="G79" s="132"/>
      <c r="H79" s="132"/>
      <c r="I79" s="132"/>
      <c r="J79" s="132"/>
      <c r="K79" s="132"/>
      <c r="L79" s="132"/>
      <c r="M79" s="132"/>
      <c r="N79" s="132"/>
      <c r="O79" s="132"/>
      <c r="P79" s="6"/>
      <c r="Q79" s="6"/>
    </row>
    <row r="80" spans="1:17" x14ac:dyDescent="0.25">
      <c r="A80" s="132"/>
      <c r="B80" s="132"/>
      <c r="C80" s="132"/>
      <c r="D80" s="132"/>
      <c r="E80" s="132"/>
      <c r="F80" s="132"/>
      <c r="G80" s="132"/>
      <c r="H80" s="132"/>
      <c r="I80" s="132"/>
      <c r="J80" s="132"/>
      <c r="K80" s="132"/>
      <c r="L80" s="132"/>
      <c r="M80" s="132"/>
      <c r="N80" s="132"/>
      <c r="O80" s="132"/>
      <c r="P80" s="6"/>
      <c r="Q80" s="6"/>
    </row>
    <row r="81" spans="1:17" x14ac:dyDescent="0.25">
      <c r="A81" s="132"/>
      <c r="B81" s="132"/>
      <c r="C81" s="132"/>
      <c r="D81" s="132"/>
      <c r="E81" s="132"/>
      <c r="F81" s="132"/>
      <c r="G81" s="132"/>
      <c r="H81" s="132"/>
      <c r="I81" s="132"/>
      <c r="J81" s="132"/>
      <c r="K81" s="132"/>
      <c r="L81" s="132"/>
      <c r="M81" s="132"/>
      <c r="N81" s="132"/>
      <c r="O81" s="132"/>
      <c r="P81" s="6"/>
      <c r="Q81" s="6"/>
    </row>
    <row r="82" spans="1:17" x14ac:dyDescent="0.25">
      <c r="A82" s="132"/>
      <c r="B82" s="132"/>
      <c r="C82" s="132"/>
      <c r="D82" s="132"/>
      <c r="E82" s="132"/>
      <c r="F82" s="132"/>
      <c r="G82" s="132"/>
      <c r="H82" s="132"/>
      <c r="I82" s="132"/>
      <c r="J82" s="132"/>
      <c r="K82" s="132"/>
      <c r="L82" s="132"/>
      <c r="M82" s="132"/>
      <c r="N82" s="132"/>
      <c r="O82" s="132"/>
      <c r="P82" s="6"/>
      <c r="Q82" s="6"/>
    </row>
    <row r="83" spans="1:17" x14ac:dyDescent="0.25">
      <c r="A83" s="132"/>
      <c r="B83" s="132"/>
      <c r="C83" s="132"/>
      <c r="D83" s="132"/>
      <c r="E83" s="132"/>
      <c r="F83" s="132"/>
      <c r="G83" s="132"/>
      <c r="H83" s="132"/>
      <c r="I83" s="132"/>
      <c r="J83" s="132"/>
      <c r="K83" s="132"/>
      <c r="L83" s="132"/>
      <c r="M83" s="132"/>
      <c r="N83" s="132"/>
      <c r="O83" s="132"/>
      <c r="P83" s="6"/>
      <c r="Q83" s="6"/>
    </row>
    <row r="84" spans="1:17" x14ac:dyDescent="0.25">
      <c r="A84" s="132"/>
      <c r="B84" s="132"/>
      <c r="C84" s="132"/>
      <c r="D84" s="132"/>
      <c r="E84" s="132"/>
      <c r="F84" s="132"/>
      <c r="G84" s="132"/>
      <c r="H84" s="132"/>
      <c r="I84" s="132"/>
      <c r="J84" s="132"/>
      <c r="K84" s="132"/>
      <c r="L84" s="132"/>
      <c r="M84" s="132"/>
      <c r="N84" s="132"/>
      <c r="O84" s="132"/>
      <c r="P84" s="6"/>
      <c r="Q84" s="6"/>
    </row>
    <row r="85" spans="1:17" x14ac:dyDescent="0.25">
      <c r="A85" s="132"/>
      <c r="B85" s="132"/>
      <c r="C85" s="132"/>
      <c r="D85" s="132"/>
      <c r="E85" s="132"/>
      <c r="F85" s="132"/>
      <c r="G85" s="132"/>
      <c r="H85" s="132"/>
      <c r="I85" s="132"/>
      <c r="J85" s="132"/>
      <c r="K85" s="132"/>
      <c r="L85" s="132"/>
      <c r="M85" s="132"/>
      <c r="N85" s="132"/>
      <c r="O85" s="132"/>
      <c r="P85" s="6"/>
      <c r="Q85" s="6"/>
    </row>
    <row r="86" spans="1:17" x14ac:dyDescent="0.25">
      <c r="A86" s="132"/>
      <c r="B86" s="132"/>
      <c r="C86" s="132"/>
      <c r="D86" s="132"/>
      <c r="E86" s="132"/>
      <c r="F86" s="132"/>
      <c r="G86" s="132"/>
      <c r="H86" s="132"/>
      <c r="I86" s="132"/>
      <c r="J86" s="132"/>
      <c r="K86" s="132"/>
      <c r="L86" s="132"/>
      <c r="M86" s="132"/>
      <c r="N86" s="132"/>
      <c r="O86" s="132"/>
      <c r="P86" s="6"/>
      <c r="Q86" s="6"/>
    </row>
    <row r="87" spans="1:17" x14ac:dyDescent="0.25">
      <c r="A87" s="132"/>
      <c r="B87" s="132"/>
      <c r="C87" s="132"/>
      <c r="D87" s="132"/>
      <c r="E87" s="132"/>
      <c r="F87" s="132"/>
      <c r="G87" s="132"/>
      <c r="H87" s="132"/>
      <c r="I87" s="132"/>
      <c r="J87" s="132"/>
      <c r="K87" s="132"/>
      <c r="L87" s="132"/>
      <c r="M87" s="132"/>
      <c r="N87" s="132"/>
      <c r="O87" s="132"/>
      <c r="P87" s="6"/>
      <c r="Q87" s="6"/>
    </row>
    <row r="88" spans="1:17" x14ac:dyDescent="0.25">
      <c r="A88" s="132"/>
      <c r="B88" s="132"/>
      <c r="C88" s="132"/>
      <c r="D88" s="132"/>
      <c r="E88" s="132"/>
      <c r="F88" s="132"/>
      <c r="G88" s="132"/>
      <c r="H88" s="132"/>
      <c r="I88" s="132"/>
      <c r="J88" s="132"/>
      <c r="K88" s="132"/>
      <c r="L88" s="132"/>
      <c r="M88" s="132"/>
      <c r="N88" s="132"/>
      <c r="O88" s="132"/>
      <c r="P88" s="6"/>
      <c r="Q88" s="6"/>
    </row>
    <row r="89" spans="1:17" x14ac:dyDescent="0.25">
      <c r="A89" s="132"/>
      <c r="B89" s="132"/>
      <c r="C89" s="132"/>
      <c r="D89" s="132"/>
      <c r="E89" s="132"/>
      <c r="F89" s="132"/>
      <c r="G89" s="132"/>
      <c r="H89" s="132"/>
      <c r="I89" s="132"/>
      <c r="J89" s="132"/>
      <c r="K89" s="132"/>
      <c r="L89" s="132"/>
      <c r="M89" s="132"/>
      <c r="N89" s="132"/>
      <c r="O89" s="132"/>
      <c r="P89" s="6"/>
      <c r="Q89" s="6"/>
    </row>
    <row r="90" spans="1:17" x14ac:dyDescent="0.25">
      <c r="A90" s="132"/>
      <c r="B90" s="132"/>
      <c r="C90" s="132"/>
      <c r="D90" s="132"/>
      <c r="E90" s="132"/>
      <c r="F90" s="132"/>
      <c r="G90" s="132"/>
      <c r="H90" s="132"/>
      <c r="I90" s="132"/>
      <c r="J90" s="132"/>
      <c r="K90" s="132"/>
      <c r="L90" s="132"/>
      <c r="M90" s="132"/>
      <c r="N90" s="132"/>
      <c r="O90" s="132"/>
      <c r="P90" s="6"/>
      <c r="Q90" s="6"/>
    </row>
    <row r="91" spans="1:17" x14ac:dyDescent="0.25">
      <c r="A91" s="132"/>
      <c r="B91" s="132"/>
      <c r="C91" s="132"/>
      <c r="D91" s="132"/>
      <c r="E91" s="132"/>
      <c r="F91" s="132"/>
      <c r="G91" s="132"/>
      <c r="H91" s="132"/>
      <c r="I91" s="132"/>
      <c r="J91" s="132"/>
      <c r="K91" s="132"/>
      <c r="L91" s="132"/>
      <c r="M91" s="132"/>
      <c r="N91" s="132"/>
      <c r="O91" s="132"/>
      <c r="P91" s="6"/>
      <c r="Q91" s="6"/>
    </row>
    <row r="92" spans="1:17" x14ac:dyDescent="0.25">
      <c r="A92" s="132"/>
      <c r="B92" s="132"/>
      <c r="C92" s="132"/>
      <c r="D92" s="132"/>
      <c r="E92" s="132"/>
      <c r="F92" s="132"/>
      <c r="G92" s="132"/>
      <c r="H92" s="132"/>
      <c r="I92" s="132"/>
      <c r="J92" s="132"/>
      <c r="K92" s="132"/>
      <c r="L92" s="132"/>
      <c r="M92" s="132"/>
      <c r="N92" s="132"/>
      <c r="O92" s="132"/>
      <c r="P92" s="6"/>
      <c r="Q92" s="6"/>
    </row>
    <row r="93" spans="1:17" x14ac:dyDescent="0.25">
      <c r="A93" s="132"/>
      <c r="B93" s="132"/>
      <c r="C93" s="132"/>
      <c r="D93" s="132"/>
      <c r="E93" s="132"/>
      <c r="F93" s="132"/>
      <c r="G93" s="132"/>
      <c r="H93" s="132"/>
      <c r="I93" s="132"/>
      <c r="J93" s="132"/>
      <c r="K93" s="132"/>
      <c r="L93" s="132"/>
      <c r="M93" s="132"/>
      <c r="N93" s="132"/>
      <c r="O93" s="132"/>
      <c r="P93" s="6"/>
      <c r="Q93" s="6"/>
    </row>
    <row r="94" spans="1:17" x14ac:dyDescent="0.25">
      <c r="A94" s="132"/>
      <c r="B94" s="132"/>
      <c r="C94" s="132"/>
      <c r="D94" s="132"/>
      <c r="E94" s="132"/>
      <c r="F94" s="132"/>
      <c r="G94" s="132"/>
      <c r="H94" s="132"/>
      <c r="I94" s="132"/>
      <c r="J94" s="132"/>
      <c r="K94" s="132"/>
      <c r="L94" s="132"/>
      <c r="M94" s="132"/>
      <c r="N94" s="132"/>
      <c r="O94" s="132"/>
      <c r="P94" s="6"/>
      <c r="Q94" s="6"/>
    </row>
    <row r="95" spans="1:17" x14ac:dyDescent="0.25">
      <c r="A95" s="132"/>
      <c r="B95" s="132"/>
      <c r="C95" s="132"/>
      <c r="D95" s="132"/>
      <c r="E95" s="132"/>
      <c r="F95" s="132"/>
      <c r="G95" s="132"/>
      <c r="H95" s="132"/>
      <c r="I95" s="132"/>
      <c r="J95" s="132"/>
      <c r="K95" s="132"/>
      <c r="L95" s="132"/>
      <c r="M95" s="132"/>
      <c r="N95" s="132"/>
      <c r="O95" s="132"/>
      <c r="P95" s="6"/>
      <c r="Q95" s="6"/>
    </row>
    <row r="96" spans="1:17" x14ac:dyDescent="0.25">
      <c r="A96" s="132"/>
      <c r="B96" s="132"/>
      <c r="C96" s="132"/>
      <c r="D96" s="132"/>
      <c r="E96" s="132"/>
      <c r="F96" s="132"/>
      <c r="G96" s="132"/>
      <c r="H96" s="132"/>
      <c r="I96" s="132"/>
      <c r="J96" s="132"/>
      <c r="K96" s="132"/>
      <c r="L96" s="132"/>
      <c r="M96" s="132"/>
      <c r="N96" s="132"/>
      <c r="O96" s="132"/>
      <c r="P96" s="6"/>
      <c r="Q96" s="6"/>
    </row>
    <row r="97" spans="1:17" x14ac:dyDescent="0.25">
      <c r="A97" s="132"/>
      <c r="B97" s="132"/>
      <c r="C97" s="132"/>
      <c r="D97" s="132"/>
      <c r="E97" s="132"/>
      <c r="F97" s="132"/>
      <c r="G97" s="132"/>
      <c r="H97" s="132"/>
      <c r="I97" s="132"/>
      <c r="J97" s="132"/>
      <c r="K97" s="132"/>
      <c r="L97" s="132"/>
      <c r="M97" s="132"/>
      <c r="N97" s="132"/>
      <c r="O97" s="132"/>
      <c r="P97" s="6"/>
      <c r="Q97" s="6"/>
    </row>
    <row r="98" spans="1:17" x14ac:dyDescent="0.25">
      <c r="A98" s="132"/>
      <c r="B98" s="132"/>
      <c r="C98" s="132"/>
      <c r="D98" s="132"/>
      <c r="E98" s="132"/>
      <c r="F98" s="132"/>
      <c r="G98" s="132"/>
      <c r="H98" s="132"/>
      <c r="I98" s="132"/>
      <c r="J98" s="132"/>
      <c r="K98" s="132"/>
      <c r="L98" s="132"/>
      <c r="M98" s="132"/>
      <c r="N98" s="132"/>
      <c r="O98" s="132"/>
      <c r="P98" s="6"/>
      <c r="Q98" s="6"/>
    </row>
    <row r="99" spans="1:17" x14ac:dyDescent="0.25">
      <c r="A99" s="132"/>
      <c r="B99" s="132"/>
      <c r="C99" s="132"/>
      <c r="D99" s="132"/>
      <c r="E99" s="132"/>
      <c r="F99" s="132"/>
      <c r="G99" s="132"/>
      <c r="H99" s="132"/>
      <c r="I99" s="132"/>
      <c r="J99" s="132"/>
      <c r="K99" s="132"/>
      <c r="L99" s="132"/>
      <c r="M99" s="132"/>
      <c r="N99" s="132"/>
      <c r="O99" s="132"/>
      <c r="P99" s="6"/>
      <c r="Q99" s="6"/>
    </row>
    <row r="100" spans="1:17" x14ac:dyDescent="0.25">
      <c r="A100" s="132"/>
      <c r="B100" s="132"/>
      <c r="C100" s="132"/>
      <c r="D100" s="132"/>
      <c r="E100" s="132"/>
      <c r="F100" s="132"/>
      <c r="G100" s="132"/>
      <c r="H100" s="132"/>
      <c r="I100" s="132"/>
      <c r="J100" s="132"/>
      <c r="K100" s="132"/>
      <c r="L100" s="132"/>
      <c r="M100" s="132"/>
      <c r="N100" s="132"/>
      <c r="O100" s="132"/>
      <c r="P100" s="6"/>
      <c r="Q100" s="6"/>
    </row>
    <row r="101" spans="1:17" x14ac:dyDescent="0.25">
      <c r="A101" s="132"/>
      <c r="B101" s="132"/>
      <c r="C101" s="132"/>
      <c r="D101" s="132"/>
      <c r="E101" s="132"/>
      <c r="F101" s="132"/>
      <c r="G101" s="132"/>
      <c r="H101" s="132"/>
      <c r="I101" s="132"/>
      <c r="J101" s="132"/>
      <c r="K101" s="132"/>
      <c r="L101" s="132"/>
      <c r="M101" s="132"/>
      <c r="N101" s="132"/>
      <c r="O101" s="132"/>
      <c r="P101" s="6"/>
      <c r="Q101" s="6"/>
    </row>
    <row r="102" spans="1:17" x14ac:dyDescent="0.25">
      <c r="A102" s="132"/>
      <c r="B102" s="132"/>
      <c r="C102" s="132"/>
      <c r="D102" s="132"/>
      <c r="E102" s="132"/>
      <c r="F102" s="132"/>
      <c r="G102" s="132"/>
      <c r="H102" s="132"/>
      <c r="I102" s="132"/>
      <c r="J102" s="132"/>
      <c r="K102" s="132"/>
      <c r="L102" s="132"/>
      <c r="M102" s="132"/>
      <c r="N102" s="132"/>
      <c r="O102" s="132"/>
      <c r="P102" s="6"/>
      <c r="Q102" s="6"/>
    </row>
    <row r="103" spans="1:17" x14ac:dyDescent="0.25">
      <c r="A103" s="132"/>
      <c r="B103" s="132"/>
      <c r="C103" s="132"/>
      <c r="D103" s="132"/>
      <c r="E103" s="132"/>
      <c r="F103" s="132"/>
      <c r="G103" s="132"/>
      <c r="H103" s="132"/>
      <c r="I103" s="132"/>
      <c r="J103" s="132"/>
      <c r="K103" s="132"/>
      <c r="L103" s="132"/>
      <c r="M103" s="132"/>
      <c r="N103" s="132"/>
      <c r="O103" s="132"/>
      <c r="P103" s="6"/>
      <c r="Q103" s="6"/>
    </row>
    <row r="104" spans="1:17" x14ac:dyDescent="0.25">
      <c r="A104" s="132"/>
      <c r="B104" s="132"/>
      <c r="C104" s="132"/>
      <c r="D104" s="132"/>
      <c r="E104" s="132"/>
      <c r="F104" s="132"/>
      <c r="G104" s="132"/>
      <c r="H104" s="132"/>
      <c r="I104" s="132"/>
      <c r="J104" s="132"/>
      <c r="K104" s="132"/>
      <c r="L104" s="132"/>
      <c r="M104" s="132"/>
      <c r="N104" s="132"/>
      <c r="O104" s="132"/>
      <c r="P104" s="6"/>
      <c r="Q104" s="6"/>
    </row>
    <row r="105" spans="1:17" x14ac:dyDescent="0.25">
      <c r="A105" s="132"/>
      <c r="B105" s="132"/>
      <c r="C105" s="132"/>
      <c r="D105" s="132"/>
      <c r="E105" s="132"/>
      <c r="F105" s="132"/>
      <c r="G105" s="132"/>
      <c r="H105" s="132"/>
      <c r="I105" s="132"/>
      <c r="J105" s="132"/>
      <c r="K105" s="132"/>
      <c r="L105" s="132"/>
      <c r="M105" s="132"/>
      <c r="N105" s="132"/>
      <c r="O105" s="132"/>
      <c r="P105" s="6"/>
      <c r="Q105" s="6"/>
    </row>
    <row r="106" spans="1:17" x14ac:dyDescent="0.25">
      <c r="A106" s="132"/>
      <c r="B106" s="132"/>
      <c r="C106" s="132"/>
      <c r="D106" s="132"/>
      <c r="E106" s="132"/>
      <c r="F106" s="132"/>
      <c r="G106" s="132"/>
      <c r="H106" s="132"/>
      <c r="I106" s="132"/>
      <c r="J106" s="132"/>
      <c r="K106" s="132"/>
      <c r="L106" s="132"/>
      <c r="M106" s="132"/>
      <c r="N106" s="132"/>
      <c r="O106" s="132"/>
      <c r="P106" s="6"/>
      <c r="Q106" s="6"/>
    </row>
    <row r="107" spans="1:17" x14ac:dyDescent="0.25">
      <c r="A107" s="132"/>
      <c r="B107" s="132"/>
      <c r="C107" s="132"/>
      <c r="D107" s="132"/>
      <c r="E107" s="132"/>
      <c r="F107" s="132"/>
      <c r="G107" s="132"/>
      <c r="H107" s="132"/>
      <c r="I107" s="132"/>
      <c r="J107" s="132"/>
      <c r="K107" s="132"/>
      <c r="L107" s="132"/>
      <c r="M107" s="132"/>
      <c r="N107" s="132"/>
      <c r="O107" s="132"/>
      <c r="P107" s="6"/>
      <c r="Q107" s="6"/>
    </row>
    <row r="108" spans="1:17" x14ac:dyDescent="0.25">
      <c r="A108" s="132"/>
      <c r="B108" s="132"/>
      <c r="C108" s="132"/>
      <c r="D108" s="132"/>
      <c r="E108" s="132"/>
      <c r="F108" s="132"/>
      <c r="G108" s="132"/>
      <c r="H108" s="132"/>
      <c r="I108" s="132"/>
      <c r="J108" s="132"/>
      <c r="K108" s="132"/>
      <c r="L108" s="132"/>
      <c r="M108" s="132"/>
      <c r="N108" s="132"/>
      <c r="O108" s="132"/>
      <c r="P108" s="6"/>
      <c r="Q108" s="6"/>
    </row>
    <row r="109" spans="1:17" x14ac:dyDescent="0.25">
      <c r="A109" s="132"/>
      <c r="B109" s="132"/>
      <c r="C109" s="132"/>
      <c r="D109" s="132"/>
      <c r="E109" s="132"/>
      <c r="F109" s="132"/>
      <c r="G109" s="132"/>
      <c r="H109" s="132"/>
      <c r="I109" s="132"/>
      <c r="J109" s="132"/>
      <c r="K109" s="132"/>
      <c r="L109" s="132"/>
      <c r="M109" s="132"/>
      <c r="N109" s="132"/>
      <c r="O109" s="132"/>
      <c r="P109" s="6"/>
      <c r="Q109" s="6"/>
    </row>
    <row r="110" spans="1:17" x14ac:dyDescent="0.25">
      <c r="A110" s="132"/>
      <c r="B110" s="132"/>
      <c r="C110" s="132"/>
      <c r="D110" s="132"/>
      <c r="E110" s="132"/>
      <c r="F110" s="132"/>
      <c r="G110" s="132"/>
      <c r="H110" s="132"/>
      <c r="I110" s="132"/>
      <c r="J110" s="132"/>
      <c r="K110" s="132"/>
      <c r="L110" s="132"/>
      <c r="M110" s="132"/>
      <c r="N110" s="132"/>
      <c r="O110" s="132"/>
      <c r="P110" s="6"/>
      <c r="Q110" s="6"/>
    </row>
    <row r="111" spans="1:17" x14ac:dyDescent="0.25">
      <c r="A111" s="132"/>
      <c r="B111" s="132"/>
      <c r="C111" s="132"/>
      <c r="D111" s="132"/>
      <c r="E111" s="132"/>
      <c r="F111" s="132"/>
      <c r="G111" s="132"/>
      <c r="H111" s="132"/>
      <c r="I111" s="132"/>
      <c r="J111" s="132"/>
      <c r="K111" s="132"/>
      <c r="L111" s="132"/>
      <c r="M111" s="132"/>
      <c r="N111" s="132"/>
      <c r="O111" s="132"/>
      <c r="P111" s="6"/>
      <c r="Q111" s="6"/>
    </row>
    <row r="112" spans="1:17" x14ac:dyDescent="0.25">
      <c r="A112" s="132"/>
      <c r="B112" s="132"/>
      <c r="C112" s="132"/>
      <c r="D112" s="132"/>
      <c r="E112" s="132"/>
      <c r="F112" s="132"/>
      <c r="G112" s="132"/>
      <c r="H112" s="132"/>
      <c r="I112" s="132"/>
      <c r="J112" s="132"/>
      <c r="K112" s="132"/>
      <c r="L112" s="132"/>
      <c r="M112" s="132"/>
      <c r="N112" s="132"/>
      <c r="O112" s="132"/>
      <c r="P112" s="6"/>
      <c r="Q112" s="6"/>
    </row>
    <row r="113" spans="1:17" x14ac:dyDescent="0.25">
      <c r="A113" s="132"/>
      <c r="B113" s="132"/>
      <c r="C113" s="132"/>
      <c r="D113" s="132"/>
      <c r="E113" s="132"/>
      <c r="F113" s="132"/>
      <c r="G113" s="132"/>
      <c r="H113" s="132"/>
      <c r="I113" s="132"/>
      <c r="J113" s="132"/>
      <c r="K113" s="132"/>
      <c r="L113" s="132"/>
      <c r="M113" s="132"/>
      <c r="N113" s="132"/>
      <c r="O113" s="132"/>
      <c r="P113" s="6"/>
      <c r="Q113" s="6"/>
    </row>
    <row r="114" spans="1:17" x14ac:dyDescent="0.25">
      <c r="A114" s="132"/>
      <c r="B114" s="132"/>
      <c r="C114" s="132"/>
      <c r="D114" s="132"/>
      <c r="E114" s="132"/>
      <c r="F114" s="132"/>
      <c r="G114" s="132"/>
      <c r="H114" s="132"/>
      <c r="I114" s="132"/>
      <c r="J114" s="132"/>
      <c r="K114" s="132"/>
      <c r="L114" s="132"/>
      <c r="M114" s="132"/>
      <c r="N114" s="132"/>
      <c r="O114" s="132"/>
      <c r="P114" s="6"/>
      <c r="Q114" s="6"/>
    </row>
    <row r="115" spans="1:17" x14ac:dyDescent="0.25">
      <c r="A115" s="132"/>
      <c r="B115" s="132"/>
      <c r="C115" s="132"/>
      <c r="D115" s="132"/>
      <c r="E115" s="132"/>
      <c r="F115" s="132"/>
      <c r="G115" s="132"/>
      <c r="H115" s="132"/>
      <c r="I115" s="132"/>
      <c r="J115" s="132"/>
      <c r="K115" s="132"/>
      <c r="L115" s="132"/>
      <c r="M115" s="132"/>
      <c r="N115" s="132"/>
      <c r="O115" s="132"/>
      <c r="P115" s="6"/>
      <c r="Q115" s="6"/>
    </row>
    <row r="116" spans="1:17" x14ac:dyDescent="0.25">
      <c r="A116" s="132"/>
      <c r="B116" s="132"/>
      <c r="C116" s="132"/>
      <c r="D116" s="132"/>
      <c r="E116" s="132"/>
      <c r="F116" s="132"/>
      <c r="G116" s="132"/>
      <c r="H116" s="132"/>
      <c r="I116" s="132"/>
      <c r="J116" s="132"/>
      <c r="K116" s="132"/>
      <c r="L116" s="132"/>
      <c r="M116" s="132"/>
      <c r="N116" s="132"/>
      <c r="O116" s="132"/>
      <c r="P116" s="6"/>
      <c r="Q116" s="6"/>
    </row>
    <row r="117" spans="1:17" x14ac:dyDescent="0.25">
      <c r="A117" s="132"/>
      <c r="B117" s="132"/>
      <c r="C117" s="132"/>
      <c r="D117" s="132"/>
      <c r="E117" s="132"/>
      <c r="F117" s="132"/>
      <c r="G117" s="132"/>
      <c r="H117" s="132"/>
      <c r="I117" s="132"/>
      <c r="J117" s="132"/>
      <c r="K117" s="132"/>
      <c r="L117" s="132"/>
      <c r="M117" s="132"/>
      <c r="N117" s="132"/>
      <c r="O117" s="132"/>
      <c r="P117" s="6"/>
      <c r="Q117" s="6"/>
    </row>
    <row r="118" spans="1:17" x14ac:dyDescent="0.25">
      <c r="A118" s="132"/>
      <c r="B118" s="132"/>
      <c r="C118" s="132"/>
      <c r="D118" s="132"/>
      <c r="E118" s="132"/>
      <c r="F118" s="132"/>
      <c r="G118" s="132"/>
      <c r="H118" s="132"/>
      <c r="I118" s="132"/>
      <c r="J118" s="132"/>
      <c r="K118" s="132"/>
      <c r="L118" s="132"/>
      <c r="M118" s="132"/>
      <c r="N118" s="132"/>
      <c r="O118" s="132"/>
      <c r="P118" s="6"/>
      <c r="Q118" s="6"/>
    </row>
    <row r="119" spans="1:17" x14ac:dyDescent="0.25">
      <c r="A119" s="132"/>
      <c r="B119" s="132"/>
      <c r="C119" s="132"/>
      <c r="D119" s="132"/>
      <c r="E119" s="132"/>
      <c r="F119" s="132"/>
      <c r="G119" s="132"/>
      <c r="H119" s="132"/>
      <c r="I119" s="132"/>
      <c r="J119" s="132"/>
      <c r="K119" s="132"/>
      <c r="L119" s="132"/>
      <c r="M119" s="132"/>
      <c r="N119" s="132"/>
      <c r="O119" s="132"/>
      <c r="P119" s="6"/>
      <c r="Q119" s="6"/>
    </row>
    <row r="120" spans="1:17" x14ac:dyDescent="0.25">
      <c r="A120" s="132"/>
      <c r="B120" s="132"/>
      <c r="C120" s="132"/>
      <c r="D120" s="132"/>
      <c r="E120" s="132"/>
      <c r="F120" s="132"/>
      <c r="G120" s="132"/>
      <c r="H120" s="132"/>
      <c r="I120" s="132"/>
      <c r="J120" s="132"/>
      <c r="K120" s="132"/>
      <c r="L120" s="132"/>
      <c r="M120" s="132"/>
      <c r="N120" s="132"/>
      <c r="O120" s="132"/>
      <c r="P120" s="6"/>
      <c r="Q120" s="6"/>
    </row>
    <row r="121" spans="1:17" x14ac:dyDescent="0.25">
      <c r="A121" s="132"/>
      <c r="B121" s="132"/>
      <c r="C121" s="132"/>
      <c r="D121" s="132"/>
      <c r="E121" s="132"/>
      <c r="F121" s="132"/>
      <c r="G121" s="132"/>
      <c r="H121" s="132"/>
      <c r="I121" s="132"/>
      <c r="J121" s="132"/>
      <c r="K121" s="132"/>
      <c r="L121" s="132"/>
      <c r="M121" s="132"/>
      <c r="N121" s="132"/>
      <c r="O121" s="132"/>
      <c r="P121" s="6"/>
      <c r="Q121" s="6"/>
    </row>
    <row r="122" spans="1:17" x14ac:dyDescent="0.25">
      <c r="A122" s="132"/>
      <c r="B122" s="132"/>
      <c r="C122" s="132"/>
      <c r="D122" s="132"/>
      <c r="E122" s="132"/>
      <c r="F122" s="132"/>
      <c r="G122" s="132"/>
      <c r="H122" s="132"/>
      <c r="I122" s="132"/>
      <c r="J122" s="132"/>
      <c r="K122" s="132"/>
      <c r="L122" s="132"/>
      <c r="M122" s="132"/>
      <c r="N122" s="132"/>
      <c r="O122" s="132"/>
      <c r="P122" s="6"/>
      <c r="Q122" s="6"/>
    </row>
    <row r="123" spans="1:17" x14ac:dyDescent="0.25">
      <c r="A123" s="132"/>
      <c r="B123" s="132"/>
      <c r="C123" s="132"/>
      <c r="D123" s="132"/>
      <c r="E123" s="132"/>
      <c r="F123" s="132"/>
      <c r="G123" s="132"/>
      <c r="H123" s="132"/>
      <c r="I123" s="132"/>
      <c r="J123" s="132"/>
      <c r="K123" s="132"/>
      <c r="L123" s="132"/>
      <c r="M123" s="132"/>
      <c r="N123" s="132"/>
      <c r="O123" s="132"/>
      <c r="P123" s="6"/>
      <c r="Q123" s="6"/>
    </row>
    <row r="124" spans="1:17" x14ac:dyDescent="0.25">
      <c r="A124" s="132"/>
      <c r="B124" s="132"/>
      <c r="C124" s="132"/>
      <c r="D124" s="132"/>
      <c r="E124" s="132"/>
      <c r="F124" s="132"/>
      <c r="G124" s="132"/>
      <c r="H124" s="132"/>
      <c r="I124" s="132"/>
      <c r="J124" s="132"/>
      <c r="K124" s="132"/>
      <c r="L124" s="132"/>
      <c r="M124" s="132"/>
      <c r="N124" s="132"/>
      <c r="O124" s="132"/>
      <c r="P124" s="6"/>
      <c r="Q124" s="6"/>
    </row>
    <row r="125" spans="1:17" x14ac:dyDescent="0.25">
      <c r="A125" s="132"/>
      <c r="B125" s="132"/>
      <c r="C125" s="132"/>
      <c r="D125" s="132"/>
      <c r="E125" s="132"/>
      <c r="F125" s="132"/>
      <c r="G125" s="132"/>
      <c r="H125" s="132"/>
      <c r="I125" s="132"/>
      <c r="J125" s="132"/>
      <c r="K125" s="132"/>
      <c r="L125" s="132"/>
      <c r="M125" s="132"/>
      <c r="N125" s="132"/>
      <c r="O125" s="132"/>
      <c r="P125" s="6"/>
      <c r="Q125" s="6"/>
    </row>
    <row r="126" spans="1:17" x14ac:dyDescent="0.25">
      <c r="A126" s="132"/>
      <c r="B126" s="132"/>
      <c r="C126" s="132"/>
      <c r="D126" s="132"/>
      <c r="E126" s="132"/>
      <c r="F126" s="132"/>
      <c r="G126" s="132"/>
      <c r="H126" s="132"/>
      <c r="I126" s="132"/>
      <c r="J126" s="132"/>
      <c r="K126" s="132"/>
      <c r="L126" s="132"/>
      <c r="M126" s="132"/>
      <c r="N126" s="132"/>
      <c r="O126" s="132"/>
      <c r="P126" s="6"/>
      <c r="Q126" s="6"/>
    </row>
    <row r="127" spans="1:17" x14ac:dyDescent="0.25">
      <c r="A127" s="132"/>
      <c r="B127" s="132"/>
      <c r="C127" s="132"/>
      <c r="D127" s="132"/>
      <c r="E127" s="132"/>
      <c r="F127" s="132"/>
      <c r="G127" s="132"/>
      <c r="H127" s="132"/>
      <c r="I127" s="132"/>
      <c r="J127" s="132"/>
      <c r="K127" s="132"/>
      <c r="L127" s="132"/>
      <c r="M127" s="132"/>
      <c r="N127" s="132"/>
      <c r="O127" s="132"/>
      <c r="P127" s="6"/>
      <c r="Q127" s="6"/>
    </row>
    <row r="128" spans="1:17" x14ac:dyDescent="0.25">
      <c r="A128" s="132"/>
      <c r="B128" s="132"/>
      <c r="C128" s="132"/>
      <c r="D128" s="132"/>
      <c r="E128" s="132"/>
      <c r="F128" s="132"/>
      <c r="G128" s="132"/>
      <c r="H128" s="132"/>
      <c r="I128" s="132"/>
      <c r="J128" s="132"/>
      <c r="K128" s="132"/>
      <c r="L128" s="132"/>
      <c r="M128" s="132"/>
      <c r="N128" s="132"/>
      <c r="O128" s="132"/>
      <c r="P128" s="6"/>
      <c r="Q128" s="6"/>
    </row>
    <row r="129" spans="1:17" x14ac:dyDescent="0.25">
      <c r="A129" s="132"/>
      <c r="B129" s="132"/>
      <c r="C129" s="132"/>
      <c r="D129" s="132"/>
      <c r="E129" s="132"/>
      <c r="F129" s="132"/>
      <c r="G129" s="132"/>
      <c r="H129" s="132"/>
      <c r="I129" s="132"/>
      <c r="J129" s="132"/>
      <c r="K129" s="132"/>
      <c r="L129" s="132"/>
      <c r="M129" s="132"/>
      <c r="N129" s="132"/>
      <c r="O129" s="132"/>
      <c r="P129" s="6"/>
      <c r="Q129" s="6"/>
    </row>
    <row r="130" spans="1:17" x14ac:dyDescent="0.25">
      <c r="A130" s="132"/>
      <c r="B130" s="132"/>
      <c r="C130" s="132"/>
      <c r="D130" s="132"/>
      <c r="E130" s="132"/>
      <c r="F130" s="132"/>
      <c r="G130" s="132"/>
      <c r="H130" s="132"/>
      <c r="I130" s="132"/>
      <c r="J130" s="132"/>
      <c r="K130" s="132"/>
      <c r="L130" s="132"/>
      <c r="M130" s="132"/>
      <c r="N130" s="132"/>
      <c r="O130" s="132"/>
      <c r="P130" s="6"/>
      <c r="Q130" s="6"/>
    </row>
    <row r="131" spans="1:17" x14ac:dyDescent="0.25">
      <c r="A131" s="132"/>
      <c r="B131" s="132"/>
      <c r="C131" s="132"/>
      <c r="D131" s="132"/>
      <c r="E131" s="132"/>
      <c r="F131" s="132"/>
      <c r="G131" s="132"/>
      <c r="H131" s="132"/>
      <c r="I131" s="132"/>
      <c r="J131" s="132"/>
      <c r="K131" s="132"/>
      <c r="L131" s="132"/>
      <c r="M131" s="132"/>
      <c r="N131" s="132"/>
      <c r="O131" s="132"/>
      <c r="P131" s="6"/>
      <c r="Q131" s="6"/>
    </row>
    <row r="132" spans="1:17" x14ac:dyDescent="0.25">
      <c r="A132" s="132"/>
      <c r="B132" s="132"/>
      <c r="C132" s="132"/>
      <c r="D132" s="132"/>
      <c r="E132" s="132"/>
      <c r="F132" s="132"/>
      <c r="G132" s="132"/>
      <c r="H132" s="132"/>
      <c r="I132" s="132"/>
      <c r="J132" s="132"/>
      <c r="K132" s="132"/>
      <c r="L132" s="132"/>
      <c r="M132" s="132"/>
      <c r="N132" s="132"/>
      <c r="O132" s="132"/>
      <c r="P132" s="6"/>
      <c r="Q132" s="6"/>
    </row>
    <row r="133" spans="1:17" x14ac:dyDescent="0.25">
      <c r="A133" s="132"/>
      <c r="B133" s="132"/>
      <c r="C133" s="132"/>
      <c r="D133" s="132"/>
      <c r="E133" s="132"/>
      <c r="F133" s="132"/>
      <c r="G133" s="132"/>
      <c r="H133" s="132"/>
      <c r="I133" s="132"/>
      <c r="J133" s="132"/>
      <c r="K133" s="132"/>
      <c r="L133" s="132"/>
      <c r="M133" s="132"/>
      <c r="N133" s="132"/>
      <c r="O133" s="132"/>
      <c r="P133" s="6"/>
      <c r="Q133" s="6"/>
    </row>
    <row r="134" spans="1:17" x14ac:dyDescent="0.25">
      <c r="A134" s="132"/>
      <c r="B134" s="132"/>
      <c r="C134" s="132"/>
      <c r="D134" s="132"/>
      <c r="E134" s="132"/>
      <c r="F134" s="132"/>
      <c r="G134" s="132"/>
      <c r="H134" s="132"/>
      <c r="I134" s="132"/>
      <c r="J134" s="132"/>
      <c r="K134" s="132"/>
      <c r="L134" s="132"/>
      <c r="M134" s="132"/>
      <c r="N134" s="132"/>
      <c r="O134" s="132"/>
      <c r="P134" s="6"/>
      <c r="Q134" s="6"/>
    </row>
    <row r="135" spans="1:17" x14ac:dyDescent="0.25">
      <c r="A135" s="132"/>
      <c r="B135" s="132"/>
      <c r="C135" s="132"/>
      <c r="D135" s="132"/>
      <c r="E135" s="132"/>
      <c r="F135" s="132"/>
      <c r="G135" s="132"/>
      <c r="H135" s="132"/>
      <c r="I135" s="132"/>
      <c r="J135" s="132"/>
      <c r="K135" s="132"/>
      <c r="L135" s="132"/>
      <c r="M135" s="132"/>
      <c r="N135" s="132"/>
      <c r="O135" s="132"/>
      <c r="P135" s="6"/>
      <c r="Q135" s="6"/>
    </row>
    <row r="136" spans="1:17" x14ac:dyDescent="0.25">
      <c r="A136" s="132"/>
      <c r="B136" s="132"/>
      <c r="C136" s="132"/>
      <c r="D136" s="132"/>
      <c r="E136" s="132"/>
      <c r="F136" s="132"/>
      <c r="G136" s="132"/>
      <c r="H136" s="132"/>
      <c r="I136" s="132"/>
      <c r="J136" s="132"/>
      <c r="K136" s="132"/>
      <c r="L136" s="132"/>
      <c r="M136" s="132"/>
      <c r="N136" s="132"/>
      <c r="O136" s="132"/>
      <c r="P136" s="6"/>
      <c r="Q136" s="6"/>
    </row>
    <row r="137" spans="1:17" x14ac:dyDescent="0.25">
      <c r="A137" s="132"/>
      <c r="B137" s="132"/>
      <c r="C137" s="132"/>
      <c r="D137" s="132"/>
      <c r="E137" s="132"/>
      <c r="F137" s="132"/>
      <c r="G137" s="132"/>
      <c r="H137" s="132"/>
      <c r="I137" s="132"/>
      <c r="J137" s="132"/>
      <c r="K137" s="132"/>
      <c r="L137" s="132"/>
      <c r="M137" s="132"/>
      <c r="N137" s="132"/>
      <c r="O137" s="132"/>
      <c r="P137" s="6"/>
      <c r="Q137" s="6"/>
    </row>
    <row r="138" spans="1:17" x14ac:dyDescent="0.25">
      <c r="A138" s="132"/>
      <c r="B138" s="132"/>
      <c r="C138" s="132"/>
      <c r="D138" s="132"/>
      <c r="E138" s="132"/>
      <c r="F138" s="132"/>
      <c r="G138" s="132"/>
      <c r="H138" s="132"/>
      <c r="I138" s="132"/>
      <c r="J138" s="132"/>
      <c r="K138" s="132"/>
      <c r="L138" s="132"/>
      <c r="M138" s="132"/>
      <c r="N138" s="132"/>
      <c r="O138" s="132"/>
      <c r="P138" s="6"/>
      <c r="Q138" s="6"/>
    </row>
    <row r="139" spans="1:17" x14ac:dyDescent="0.25">
      <c r="A139" s="132"/>
      <c r="B139" s="132"/>
      <c r="C139" s="132"/>
      <c r="D139" s="132"/>
      <c r="E139" s="132"/>
      <c r="F139" s="132"/>
      <c r="G139" s="132"/>
      <c r="H139" s="132"/>
      <c r="I139" s="132"/>
      <c r="J139" s="132"/>
      <c r="K139" s="132"/>
      <c r="L139" s="132"/>
      <c r="M139" s="132"/>
      <c r="N139" s="132"/>
      <c r="O139" s="132"/>
      <c r="P139" s="6"/>
      <c r="Q139" s="6"/>
    </row>
    <row r="140" spans="1:17" x14ac:dyDescent="0.25">
      <c r="A140" s="132"/>
      <c r="B140" s="132"/>
      <c r="C140" s="132"/>
      <c r="D140" s="132"/>
      <c r="E140" s="132"/>
      <c r="F140" s="132"/>
      <c r="G140" s="132"/>
      <c r="H140" s="132"/>
      <c r="I140" s="132"/>
      <c r="J140" s="132"/>
      <c r="K140" s="132"/>
      <c r="L140" s="132"/>
      <c r="M140" s="132"/>
      <c r="N140" s="132"/>
      <c r="O140" s="132"/>
      <c r="P140" s="6"/>
      <c r="Q140" s="6"/>
    </row>
    <row r="141" spans="1:17" x14ac:dyDescent="0.25">
      <c r="A141" s="132"/>
      <c r="B141" s="132"/>
      <c r="C141" s="132"/>
      <c r="D141" s="132"/>
      <c r="E141" s="132"/>
      <c r="F141" s="132"/>
      <c r="G141" s="132"/>
      <c r="H141" s="132"/>
      <c r="I141" s="132"/>
      <c r="J141" s="132"/>
      <c r="K141" s="132"/>
      <c r="L141" s="132"/>
      <c r="M141" s="132"/>
      <c r="N141" s="132"/>
      <c r="O141" s="132"/>
      <c r="P141" s="6"/>
      <c r="Q141" s="6"/>
    </row>
    <row r="142" spans="1:17" x14ac:dyDescent="0.25">
      <c r="A142" s="132"/>
      <c r="B142" s="132"/>
      <c r="C142" s="132"/>
      <c r="D142" s="132"/>
      <c r="E142" s="132"/>
      <c r="F142" s="132"/>
      <c r="G142" s="132"/>
      <c r="H142" s="132"/>
      <c r="I142" s="132"/>
      <c r="J142" s="132"/>
      <c r="K142" s="132"/>
      <c r="L142" s="132"/>
      <c r="M142" s="132"/>
      <c r="N142" s="132"/>
      <c r="O142" s="132"/>
      <c r="P142" s="6"/>
      <c r="Q142" s="6"/>
    </row>
    <row r="143" spans="1:17" x14ac:dyDescent="0.25">
      <c r="A143" s="132"/>
      <c r="B143" s="132"/>
      <c r="C143" s="132"/>
      <c r="D143" s="132"/>
      <c r="E143" s="132"/>
      <c r="F143" s="132"/>
      <c r="G143" s="132"/>
      <c r="H143" s="132"/>
      <c r="I143" s="132"/>
      <c r="J143" s="132"/>
      <c r="K143" s="132"/>
      <c r="L143" s="132"/>
      <c r="M143" s="132"/>
      <c r="N143" s="132"/>
      <c r="O143" s="132"/>
      <c r="P143" s="6"/>
      <c r="Q143" s="6"/>
    </row>
    <row r="144" spans="1:17" x14ac:dyDescent="0.25">
      <c r="A144" s="132"/>
      <c r="B144" s="132"/>
      <c r="C144" s="132"/>
      <c r="D144" s="132"/>
      <c r="E144" s="132"/>
      <c r="F144" s="132"/>
      <c r="G144" s="132"/>
      <c r="H144" s="132"/>
      <c r="I144" s="132"/>
      <c r="J144" s="132"/>
      <c r="K144" s="132"/>
      <c r="L144" s="132"/>
      <c r="M144" s="132"/>
      <c r="N144" s="132"/>
      <c r="O144" s="132"/>
      <c r="P144" s="6"/>
      <c r="Q144" s="6"/>
    </row>
    <row r="145" spans="1:17" x14ac:dyDescent="0.25">
      <c r="A145" s="132"/>
      <c r="B145" s="132"/>
      <c r="C145" s="132"/>
      <c r="D145" s="132"/>
      <c r="E145" s="132"/>
      <c r="F145" s="132"/>
      <c r="G145" s="132"/>
      <c r="H145" s="132"/>
      <c r="I145" s="132"/>
      <c r="J145" s="132"/>
      <c r="K145" s="132"/>
      <c r="L145" s="132"/>
      <c r="M145" s="132"/>
      <c r="N145" s="132"/>
      <c r="O145" s="132"/>
      <c r="P145" s="6"/>
      <c r="Q145" s="6"/>
    </row>
    <row r="146" spans="1:17" x14ac:dyDescent="0.25">
      <c r="A146" s="132"/>
      <c r="B146" s="132"/>
      <c r="C146" s="132"/>
      <c r="D146" s="132"/>
      <c r="E146" s="132"/>
      <c r="F146" s="132"/>
      <c r="G146" s="132"/>
      <c r="H146" s="132"/>
      <c r="I146" s="132"/>
      <c r="K146" s="132"/>
      <c r="L146" s="132"/>
      <c r="M146" s="132"/>
      <c r="N146" s="132"/>
      <c r="O146" s="132"/>
      <c r="P146" s="6"/>
      <c r="Q146" s="6"/>
    </row>
  </sheetData>
  <sortState xmlns:xlrd2="http://schemas.microsoft.com/office/spreadsheetml/2017/richdata2" ref="A9:FJ10">
    <sortCondition descending="1" ref="C9:C10"/>
  </sortState>
  <mergeCells count="25">
    <mergeCell ref="A30:B30"/>
    <mergeCell ref="O5:O6"/>
    <mergeCell ref="E30:F30"/>
    <mergeCell ref="G30:H30"/>
    <mergeCell ref="A28:B28"/>
    <mergeCell ref="A29:B29"/>
    <mergeCell ref="D5:D6"/>
    <mergeCell ref="K5:L5"/>
    <mergeCell ref="M5:N5"/>
    <mergeCell ref="I30:J30"/>
    <mergeCell ref="K30:L30"/>
    <mergeCell ref="M30:N30"/>
    <mergeCell ref="E29:N29"/>
    <mergeCell ref="A2:Q2"/>
    <mergeCell ref="A3:Q3"/>
    <mergeCell ref="A5:A6"/>
    <mergeCell ref="B5:B6"/>
    <mergeCell ref="C5:C6"/>
    <mergeCell ref="E5:F5"/>
    <mergeCell ref="G5:H5"/>
    <mergeCell ref="Q5:Q6"/>
    <mergeCell ref="P5:P6"/>
    <mergeCell ref="P4:Q4"/>
    <mergeCell ref="I5:J5"/>
    <mergeCell ref="E4:N4"/>
  </mergeCells>
  <phoneticPr fontId="0" type="noConversion"/>
  <dataValidations count="1">
    <dataValidation type="decimal" allowBlank="1" showInputMessage="1" showErrorMessage="1" sqref="E7:P27" xr:uid="{00000000-0002-0000-3200-000000000000}">
      <formula1>0</formula1>
      <formula2>1</formula2>
    </dataValidation>
  </dataValidations>
  <pageMargins left="0.78740157480314965" right="0.78740157480314965" top="0.98425196850393704" bottom="0.98425196850393704" header="0.51181102362204722" footer="0.51181102362204722"/>
  <pageSetup paperSize="9" scale="65" orientation="landscape" r:id="rId1"/>
  <headerFooter alignWithMargins="0">
    <oddFooter>&amp;R&amp;8 &amp;10 59</oddFooter>
  </headerFooter>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Feuil55">
    <tabColor rgb="FF097D5F"/>
  </sheetPr>
  <dimension ref="A1:FI125"/>
  <sheetViews>
    <sheetView zoomScale="80" zoomScaleNormal="80" workbookViewId="0">
      <selection activeCell="O13" sqref="O13"/>
    </sheetView>
  </sheetViews>
  <sheetFormatPr baseColWidth="10" defaultColWidth="11.44140625" defaultRowHeight="13.2" x14ac:dyDescent="0.25"/>
  <cols>
    <col min="1" max="1" width="24" style="9" customWidth="1"/>
    <col min="2" max="2" width="20.44140625" style="9" customWidth="1"/>
    <col min="3" max="3" width="17.6640625" style="30" customWidth="1"/>
    <col min="4" max="13" width="8.33203125" style="8" customWidth="1"/>
    <col min="14" max="14" width="11.44140625" style="8" customWidth="1"/>
    <col min="15" max="15" width="11.44140625" style="132"/>
    <col min="16" max="16" width="12.44140625" style="132" customWidth="1"/>
    <col min="17" max="16384" width="11.44140625" style="132"/>
  </cols>
  <sheetData>
    <row r="1" spans="1:165" ht="135" customHeight="1" x14ac:dyDescent="0.25">
      <c r="A1" s="310"/>
      <c r="B1" s="310"/>
      <c r="C1" s="74"/>
      <c r="D1" s="2"/>
      <c r="E1" s="2"/>
      <c r="F1" s="2"/>
      <c r="G1" s="2"/>
      <c r="H1" s="2"/>
      <c r="I1" s="2"/>
      <c r="J1" s="2"/>
      <c r="K1" s="2"/>
      <c r="L1" s="2"/>
      <c r="M1" s="2"/>
      <c r="N1" s="2"/>
    </row>
    <row r="2" spans="1:165" ht="54" customHeight="1" x14ac:dyDescent="0.25">
      <c r="A2" s="901" t="s">
        <v>163</v>
      </c>
      <c r="B2" s="901"/>
      <c r="C2" s="901"/>
      <c r="D2" s="901"/>
      <c r="E2" s="901"/>
      <c r="F2" s="901"/>
      <c r="G2" s="901"/>
      <c r="H2" s="902"/>
      <c r="I2" s="902"/>
      <c r="J2" s="902"/>
      <c r="K2" s="902"/>
      <c r="L2" s="902"/>
      <c r="M2" s="902"/>
      <c r="N2" s="902"/>
      <c r="O2" s="902"/>
      <c r="P2" s="902"/>
    </row>
    <row r="3" spans="1:165" ht="25.5" customHeight="1" x14ac:dyDescent="0.25">
      <c r="A3" s="903" t="s">
        <v>1108</v>
      </c>
      <c r="B3" s="904"/>
      <c r="C3" s="904"/>
      <c r="D3" s="904"/>
      <c r="E3" s="904"/>
      <c r="F3" s="904"/>
      <c r="G3" s="904"/>
      <c r="H3" s="904"/>
      <c r="I3" s="904"/>
      <c r="J3" s="904"/>
      <c r="K3" s="904"/>
      <c r="L3" s="904"/>
      <c r="M3" s="904"/>
      <c r="N3" s="905"/>
      <c r="O3" s="905"/>
      <c r="P3" s="906"/>
    </row>
    <row r="4" spans="1:165" ht="16.5" customHeight="1" x14ac:dyDescent="0.25">
      <c r="A4" s="21"/>
      <c r="B4" s="22"/>
      <c r="C4" s="15"/>
      <c r="D4" s="907" t="s">
        <v>164</v>
      </c>
      <c r="E4" s="923"/>
      <c r="F4" s="923"/>
      <c r="G4" s="923"/>
      <c r="H4" s="923"/>
      <c r="I4" s="923"/>
      <c r="J4" s="923"/>
      <c r="K4" s="923"/>
      <c r="L4" s="923"/>
      <c r="M4" s="924"/>
      <c r="N4" s="602" t="s">
        <v>7</v>
      </c>
      <c r="O4" s="907" t="s">
        <v>165</v>
      </c>
      <c r="P4" s="908"/>
    </row>
    <row r="5" spans="1:165" s="4" customFormat="1" ht="43.5" customHeight="1" x14ac:dyDescent="0.2">
      <c r="A5" s="914" t="s">
        <v>166</v>
      </c>
      <c r="B5" s="914" t="s">
        <v>131</v>
      </c>
      <c r="C5" s="916" t="s">
        <v>1320</v>
      </c>
      <c r="D5" s="911" t="s">
        <v>20</v>
      </c>
      <c r="E5" s="911"/>
      <c r="F5" s="911" t="s">
        <v>35</v>
      </c>
      <c r="G5" s="911"/>
      <c r="H5" s="920" t="s">
        <v>167</v>
      </c>
      <c r="I5" s="921"/>
      <c r="J5" s="916" t="s">
        <v>168</v>
      </c>
      <c r="K5" s="922"/>
      <c r="L5" s="916" t="s">
        <v>31</v>
      </c>
      <c r="M5" s="922"/>
      <c r="N5" s="912" t="s">
        <v>169</v>
      </c>
      <c r="O5" s="909" t="s">
        <v>170</v>
      </c>
      <c r="P5" s="909" t="s">
        <v>171</v>
      </c>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row>
    <row r="6" spans="1:165" s="5" customFormat="1" ht="49.5" customHeight="1" x14ac:dyDescent="0.25">
      <c r="A6" s="915"/>
      <c r="B6" s="915"/>
      <c r="C6" s="917"/>
      <c r="D6" s="11" t="s">
        <v>172</v>
      </c>
      <c r="E6" s="601" t="s">
        <v>173</v>
      </c>
      <c r="F6" s="11" t="s">
        <v>172</v>
      </c>
      <c r="G6" s="601" t="s">
        <v>173</v>
      </c>
      <c r="H6" s="11" t="s">
        <v>172</v>
      </c>
      <c r="I6" s="601" t="s">
        <v>173</v>
      </c>
      <c r="J6" s="11" t="s">
        <v>172</v>
      </c>
      <c r="K6" s="601" t="s">
        <v>173</v>
      </c>
      <c r="L6" s="11" t="s">
        <v>172</v>
      </c>
      <c r="M6" s="601" t="s">
        <v>173</v>
      </c>
      <c r="N6" s="913"/>
      <c r="O6" s="910"/>
      <c r="P6" s="910"/>
    </row>
    <row r="7" spans="1:165" s="61" customFormat="1" x14ac:dyDescent="0.25">
      <c r="A7" s="56" t="s">
        <v>1109</v>
      </c>
      <c r="B7" s="62" t="s">
        <v>545</v>
      </c>
      <c r="C7" s="30" t="s">
        <v>663</v>
      </c>
      <c r="D7" s="60"/>
      <c r="E7" s="60"/>
      <c r="F7" s="60"/>
      <c r="G7" s="60"/>
      <c r="H7" s="60"/>
      <c r="I7" s="60"/>
      <c r="J7" s="60"/>
      <c r="K7" s="60"/>
      <c r="L7" s="60"/>
      <c r="M7" s="60"/>
      <c r="N7" s="60"/>
      <c r="O7" s="63">
        <v>6.3E-2</v>
      </c>
      <c r="P7" s="63" t="s">
        <v>11</v>
      </c>
    </row>
    <row r="8" spans="1:165" s="61" customFormat="1" x14ac:dyDescent="0.25">
      <c r="A8" s="56" t="s">
        <v>1110</v>
      </c>
      <c r="B8" s="62" t="s">
        <v>216</v>
      </c>
      <c r="C8" s="30" t="s">
        <v>217</v>
      </c>
      <c r="D8" s="60"/>
      <c r="E8" s="60"/>
      <c r="F8" s="60"/>
      <c r="G8" s="60"/>
      <c r="H8" s="60"/>
      <c r="I8" s="60"/>
      <c r="J8" s="60"/>
      <c r="K8" s="60"/>
      <c r="L8" s="60"/>
      <c r="M8" s="60"/>
      <c r="N8" s="60"/>
      <c r="O8" s="63">
        <v>6.3E-2</v>
      </c>
      <c r="P8" s="63" t="s">
        <v>11</v>
      </c>
    </row>
    <row r="9" spans="1:165" s="61" customFormat="1" x14ac:dyDescent="0.25">
      <c r="A9" s="56" t="s">
        <v>289</v>
      </c>
      <c r="B9" s="62" t="s">
        <v>394</v>
      </c>
      <c r="C9" s="30" t="s">
        <v>1332</v>
      </c>
      <c r="D9" s="60"/>
      <c r="E9" s="60"/>
      <c r="F9" s="60"/>
      <c r="G9" s="60"/>
      <c r="H9" s="60"/>
      <c r="I9" s="60"/>
      <c r="J9" s="60"/>
      <c r="K9" s="60"/>
      <c r="L9" s="60"/>
      <c r="M9" s="60"/>
      <c r="N9" s="60"/>
      <c r="O9" s="63">
        <v>8.1000000000000003E-2</v>
      </c>
      <c r="P9" s="63" t="s">
        <v>11</v>
      </c>
    </row>
    <row r="10" spans="1:165" s="61" customFormat="1" x14ac:dyDescent="0.25">
      <c r="A10" s="13"/>
      <c r="B10" s="14"/>
      <c r="C10" s="215"/>
      <c r="D10" s="36"/>
      <c r="E10" s="36"/>
      <c r="F10" s="36"/>
      <c r="G10" s="36"/>
      <c r="H10" s="36"/>
      <c r="I10" s="36"/>
      <c r="J10" s="36"/>
      <c r="K10" s="36"/>
      <c r="L10" s="36"/>
      <c r="M10" s="36"/>
      <c r="N10" s="36"/>
      <c r="O10" s="38"/>
      <c r="P10" s="38"/>
    </row>
    <row r="11" spans="1:165" x14ac:dyDescent="0.25">
      <c r="A11" s="929" t="s">
        <v>188</v>
      </c>
      <c r="B11" s="930"/>
      <c r="C11" s="129"/>
      <c r="D11" s="55"/>
      <c r="E11" s="55">
        <f>SUM(E7:E10)</f>
        <v>0</v>
      </c>
      <c r="F11" s="55"/>
      <c r="G11" s="55">
        <f>SUM(G7:G10)</f>
        <v>0</v>
      </c>
      <c r="H11" s="103"/>
      <c r="I11" s="103">
        <f>SUM(I7:I10)</f>
        <v>0</v>
      </c>
      <c r="J11" s="103"/>
      <c r="K11" s="103">
        <f>SUM(K7:K10)</f>
        <v>0</v>
      </c>
      <c r="L11" s="103"/>
      <c r="M11" s="103">
        <f>SUM(M7:M10)</f>
        <v>0</v>
      </c>
      <c r="N11" s="104"/>
      <c r="O11" s="10"/>
      <c r="P11" s="10"/>
    </row>
    <row r="12" spans="1:165" x14ac:dyDescent="0.25">
      <c r="A12" s="940" t="s">
        <v>189</v>
      </c>
      <c r="B12" s="941"/>
      <c r="C12" s="114"/>
      <c r="D12" s="942">
        <f>SUM(E11+G11+I11+K11+M11)</f>
        <v>0</v>
      </c>
      <c r="E12" s="943"/>
      <c r="F12" s="943"/>
      <c r="G12" s="943"/>
      <c r="H12" s="944"/>
      <c r="I12" s="944"/>
      <c r="J12" s="944"/>
      <c r="K12" s="944"/>
      <c r="L12" s="944"/>
      <c r="M12" s="945"/>
      <c r="N12" s="107"/>
      <c r="O12" s="108"/>
      <c r="P12" s="108"/>
    </row>
    <row r="13" spans="1:165" s="27" customFormat="1" x14ac:dyDescent="0.25">
      <c r="A13" s="929" t="s">
        <v>190</v>
      </c>
      <c r="B13" s="946"/>
      <c r="C13" s="33"/>
      <c r="D13" s="938">
        <f>SUM(D7:E10)</f>
        <v>0</v>
      </c>
      <c r="E13" s="947"/>
      <c r="F13" s="938">
        <f>SUM(F7:G10)</f>
        <v>0</v>
      </c>
      <c r="G13" s="947"/>
      <c r="H13" s="938">
        <f>SUM(H7:I10)</f>
        <v>0</v>
      </c>
      <c r="I13" s="947"/>
      <c r="J13" s="938">
        <f>SUM(J7:K10)</f>
        <v>0</v>
      </c>
      <c r="K13" s="947"/>
      <c r="L13" s="938">
        <f>SUM(L7:M10)</f>
        <v>0</v>
      </c>
      <c r="M13" s="947"/>
      <c r="N13" s="591">
        <f>SUM(N7:N10)</f>
        <v>0</v>
      </c>
      <c r="O13" s="35"/>
      <c r="P13" s="35"/>
    </row>
    <row r="14" spans="1:165" s="27" customFormat="1" x14ac:dyDescent="0.25">
      <c r="A14" s="161" t="s">
        <v>191</v>
      </c>
      <c r="B14" s="162">
        <v>0</v>
      </c>
      <c r="C14" s="29"/>
      <c r="D14" s="29"/>
      <c r="E14" s="29"/>
      <c r="F14" s="29"/>
      <c r="G14" s="29"/>
      <c r="H14" s="29"/>
      <c r="I14" s="29"/>
      <c r="J14" s="29"/>
      <c r="K14" s="29"/>
      <c r="L14" s="29"/>
      <c r="M14" s="29"/>
      <c r="N14" s="29"/>
      <c r="O14" s="98"/>
      <c r="P14" s="98"/>
    </row>
    <row r="15" spans="1:165" s="27" customFormat="1" x14ac:dyDescent="0.25">
      <c r="A15" s="70"/>
      <c r="B15" s="112"/>
      <c r="C15" s="71"/>
      <c r="D15" s="71"/>
      <c r="E15" s="71"/>
      <c r="F15" s="71"/>
      <c r="G15" s="71"/>
      <c r="H15" s="71"/>
      <c r="I15" s="71"/>
      <c r="J15" s="71"/>
      <c r="K15" s="71"/>
      <c r="L15" s="71"/>
      <c r="M15" s="71"/>
      <c r="N15" s="71"/>
      <c r="O15" s="70"/>
      <c r="P15" s="70"/>
    </row>
    <row r="16" spans="1:165" s="27" customFormat="1" x14ac:dyDescent="0.25">
      <c r="A16" s="70"/>
      <c r="B16" s="70"/>
      <c r="C16" s="71"/>
      <c r="D16" s="71"/>
      <c r="E16" s="71"/>
      <c r="F16" s="71"/>
      <c r="G16" s="71"/>
      <c r="H16" s="71"/>
      <c r="I16" s="71"/>
      <c r="J16" s="71"/>
      <c r="K16" s="71"/>
      <c r="L16" s="71"/>
      <c r="M16" s="71"/>
      <c r="N16" s="71"/>
      <c r="O16" s="72"/>
      <c r="P16" s="70"/>
    </row>
    <row r="17" spans="1:16" x14ac:dyDescent="0.25">
      <c r="A17" s="582"/>
      <c r="B17" s="310"/>
      <c r="C17" s="74"/>
      <c r="D17" s="2"/>
      <c r="E17" s="2"/>
      <c r="F17" s="2"/>
      <c r="G17" s="2"/>
      <c r="H17" s="2"/>
      <c r="I17" s="2"/>
      <c r="J17" s="2"/>
      <c r="K17" s="2"/>
      <c r="L17" s="2"/>
      <c r="M17" s="2"/>
      <c r="N17" s="2"/>
      <c r="O17" s="310"/>
      <c r="P17" s="310"/>
    </row>
    <row r="18" spans="1:16" s="61" customFormat="1" x14ac:dyDescent="0.25">
      <c r="A18" s="73"/>
      <c r="B18" s="582"/>
      <c r="C18" s="74"/>
      <c r="D18" s="74"/>
      <c r="E18" s="74"/>
      <c r="F18" s="74"/>
      <c r="G18" s="74"/>
      <c r="H18" s="74"/>
      <c r="I18" s="74"/>
      <c r="J18" s="74"/>
      <c r="K18" s="74"/>
      <c r="L18" s="74"/>
      <c r="M18" s="74"/>
      <c r="N18" s="74"/>
      <c r="O18" s="582"/>
      <c r="P18" s="582"/>
    </row>
    <row r="19" spans="1:16" s="61" customFormat="1" x14ac:dyDescent="0.25">
      <c r="A19" s="73"/>
      <c r="B19" s="582"/>
      <c r="C19" s="74"/>
      <c r="D19" s="74"/>
      <c r="E19" s="74"/>
      <c r="F19" s="74"/>
      <c r="G19" s="74"/>
      <c r="H19" s="74"/>
      <c r="I19" s="74"/>
      <c r="J19" s="74"/>
      <c r="K19" s="74"/>
      <c r="L19" s="74"/>
      <c r="M19" s="74"/>
      <c r="N19" s="74"/>
      <c r="O19" s="582"/>
      <c r="P19" s="582"/>
    </row>
    <row r="20" spans="1:16" x14ac:dyDescent="0.25">
      <c r="A20" s="582"/>
      <c r="B20" s="310"/>
      <c r="C20" s="74"/>
      <c r="D20" s="2"/>
      <c r="E20" s="2"/>
      <c r="F20" s="2"/>
      <c r="G20" s="2"/>
      <c r="H20" s="2"/>
      <c r="I20" s="2"/>
      <c r="J20" s="2"/>
      <c r="K20" s="2"/>
      <c r="L20" s="2"/>
      <c r="M20" s="2"/>
      <c r="N20" s="2"/>
      <c r="O20" s="310"/>
      <c r="P20" s="310"/>
    </row>
    <row r="21" spans="1:16" x14ac:dyDescent="0.25">
      <c r="A21" s="582"/>
      <c r="B21" s="310"/>
      <c r="C21" s="74"/>
      <c r="D21" s="2"/>
      <c r="E21" s="2"/>
      <c r="F21" s="2"/>
      <c r="G21" s="2"/>
      <c r="H21" s="2"/>
      <c r="I21" s="2"/>
      <c r="J21" s="2"/>
      <c r="K21" s="2"/>
      <c r="L21" s="2"/>
      <c r="M21" s="2"/>
      <c r="N21" s="2"/>
      <c r="O21" s="310"/>
      <c r="P21" s="310"/>
    </row>
    <row r="22" spans="1:16" x14ac:dyDescent="0.25">
      <c r="A22" s="582"/>
      <c r="B22" s="310"/>
      <c r="C22" s="74"/>
      <c r="D22" s="2"/>
      <c r="E22" s="2"/>
      <c r="F22" s="2"/>
      <c r="G22" s="2"/>
      <c r="H22" s="2"/>
      <c r="I22" s="2"/>
      <c r="J22" s="2"/>
      <c r="K22" s="2"/>
      <c r="L22" s="2"/>
      <c r="M22" s="2"/>
      <c r="N22" s="2"/>
      <c r="O22" s="310"/>
      <c r="P22" s="310"/>
    </row>
    <row r="23" spans="1:16" x14ac:dyDescent="0.25">
      <c r="A23" s="73"/>
      <c r="B23" s="310"/>
      <c r="C23" s="74"/>
      <c r="D23" s="2"/>
      <c r="E23" s="2"/>
      <c r="F23" s="2"/>
      <c r="G23" s="2"/>
      <c r="H23" s="2"/>
      <c r="I23" s="2"/>
      <c r="J23" s="2"/>
      <c r="K23" s="2"/>
      <c r="L23" s="2"/>
      <c r="M23" s="2"/>
      <c r="N23" s="2"/>
      <c r="O23" s="310"/>
      <c r="P23" s="310"/>
    </row>
    <row r="24" spans="1:16" s="283" customFormat="1" x14ac:dyDescent="0.25">
      <c r="A24" s="310"/>
      <c r="B24" s="310"/>
      <c r="C24" s="74"/>
      <c r="D24" s="2"/>
      <c r="E24" s="2"/>
      <c r="F24" s="2"/>
      <c r="G24" s="2"/>
      <c r="H24" s="2"/>
      <c r="I24" s="2"/>
      <c r="J24" s="2"/>
      <c r="K24" s="2"/>
      <c r="L24" s="2"/>
      <c r="M24" s="2"/>
      <c r="N24" s="2"/>
      <c r="O24" s="310"/>
      <c r="P24" s="310"/>
    </row>
    <row r="25" spans="1:16" s="283" customFormat="1" x14ac:dyDescent="0.25">
      <c r="A25" s="310"/>
      <c r="B25" s="310"/>
      <c r="C25" s="74"/>
      <c r="D25" s="2"/>
      <c r="E25" s="2"/>
      <c r="F25" s="2"/>
      <c r="G25" s="2"/>
      <c r="H25" s="2"/>
      <c r="I25" s="2"/>
      <c r="J25" s="2"/>
      <c r="K25" s="2"/>
      <c r="L25" s="2"/>
      <c r="M25" s="2"/>
      <c r="N25" s="2"/>
      <c r="O25" s="310"/>
      <c r="P25" s="310"/>
    </row>
    <row r="26" spans="1:16" s="283" customFormat="1" x14ac:dyDescent="0.25">
      <c r="A26" s="310"/>
      <c r="B26" s="310"/>
      <c r="C26" s="74"/>
      <c r="D26" s="2"/>
      <c r="E26" s="2"/>
      <c r="F26" s="2"/>
      <c r="G26" s="2"/>
      <c r="H26" s="2"/>
      <c r="I26" s="2"/>
      <c r="J26" s="2"/>
      <c r="K26" s="2"/>
      <c r="L26" s="2"/>
      <c r="M26" s="2"/>
      <c r="N26" s="2"/>
      <c r="O26" s="310"/>
      <c r="P26" s="310"/>
    </row>
    <row r="27" spans="1:16" s="283" customFormat="1" x14ac:dyDescent="0.25">
      <c r="A27" s="310"/>
      <c r="B27" s="310"/>
      <c r="C27" s="74"/>
      <c r="D27" s="2"/>
      <c r="E27" s="2"/>
      <c r="F27" s="2"/>
      <c r="G27" s="2"/>
      <c r="H27" s="2"/>
      <c r="I27" s="2"/>
      <c r="J27" s="2"/>
      <c r="K27" s="2"/>
      <c r="L27" s="2"/>
      <c r="M27" s="2"/>
      <c r="N27" s="2"/>
      <c r="O27" s="310"/>
      <c r="P27" s="310"/>
    </row>
    <row r="28" spans="1:16" s="283" customFormat="1" x14ac:dyDescent="0.25">
      <c r="A28" s="310"/>
      <c r="B28" s="310"/>
      <c r="C28" s="74"/>
      <c r="D28" s="2"/>
      <c r="E28" s="2"/>
      <c r="F28" s="2"/>
      <c r="G28" s="2"/>
      <c r="H28" s="2"/>
      <c r="I28" s="2"/>
      <c r="J28" s="2"/>
      <c r="K28" s="2"/>
      <c r="L28" s="2"/>
      <c r="M28" s="2"/>
      <c r="N28" s="2"/>
      <c r="O28" s="310"/>
      <c r="P28" s="310"/>
    </row>
    <row r="29" spans="1:16" s="283" customFormat="1" x14ac:dyDescent="0.25">
      <c r="A29" s="310"/>
      <c r="B29" s="310"/>
      <c r="C29" s="74"/>
      <c r="D29" s="2"/>
      <c r="E29" s="2"/>
      <c r="F29" s="2"/>
      <c r="G29" s="2"/>
      <c r="H29" s="2"/>
      <c r="I29" s="2"/>
      <c r="J29" s="2"/>
      <c r="K29" s="2"/>
      <c r="L29" s="2"/>
      <c r="M29" s="2"/>
      <c r="N29" s="2"/>
      <c r="O29" s="310"/>
      <c r="P29" s="310"/>
    </row>
    <row r="30" spans="1:16" s="283" customFormat="1" x14ac:dyDescent="0.25">
      <c r="A30" s="310"/>
      <c r="B30" s="310"/>
      <c r="C30" s="74"/>
      <c r="D30" s="2"/>
      <c r="E30" s="2"/>
      <c r="F30" s="2"/>
      <c r="G30" s="2"/>
      <c r="H30" s="2"/>
      <c r="I30" s="2"/>
      <c r="J30" s="2"/>
      <c r="K30" s="2"/>
      <c r="L30" s="2"/>
      <c r="M30" s="2"/>
      <c r="N30" s="2"/>
      <c r="O30" s="310"/>
      <c r="P30" s="310"/>
    </row>
    <row r="31" spans="1:16" s="283" customFormat="1" x14ac:dyDescent="0.25">
      <c r="A31" s="310"/>
      <c r="B31" s="310"/>
      <c r="C31" s="74"/>
      <c r="D31" s="2"/>
      <c r="E31" s="2"/>
      <c r="F31" s="2"/>
      <c r="G31" s="2"/>
      <c r="H31" s="2"/>
      <c r="I31" s="2"/>
      <c r="J31" s="2"/>
      <c r="K31" s="2"/>
      <c r="L31" s="2"/>
      <c r="M31" s="2"/>
      <c r="N31" s="2"/>
      <c r="O31" s="310"/>
      <c r="P31" s="310"/>
    </row>
    <row r="32" spans="1:16" s="283" customFormat="1" x14ac:dyDescent="0.25">
      <c r="A32" s="310"/>
      <c r="B32" s="310"/>
      <c r="C32" s="74"/>
      <c r="D32" s="2"/>
      <c r="E32" s="2"/>
      <c r="F32" s="2"/>
      <c r="G32" s="2"/>
      <c r="H32" s="2"/>
      <c r="I32" s="2"/>
      <c r="J32" s="2"/>
      <c r="K32" s="2"/>
      <c r="L32" s="2"/>
      <c r="M32" s="2"/>
      <c r="N32" s="2"/>
      <c r="O32" s="310"/>
      <c r="P32" s="310"/>
    </row>
    <row r="33" spans="1:16" s="283" customFormat="1" x14ac:dyDescent="0.25">
      <c r="A33" s="310"/>
      <c r="B33" s="310"/>
      <c r="C33" s="74"/>
      <c r="D33" s="2"/>
      <c r="E33" s="2"/>
      <c r="F33" s="2"/>
      <c r="G33" s="2"/>
      <c r="H33" s="2"/>
      <c r="I33" s="2"/>
      <c r="J33" s="2"/>
      <c r="K33" s="2"/>
      <c r="L33" s="2"/>
      <c r="M33" s="2"/>
      <c r="N33" s="2"/>
      <c r="O33" s="310"/>
      <c r="P33" s="310"/>
    </row>
    <row r="34" spans="1:16" s="283" customFormat="1" x14ac:dyDescent="0.25">
      <c r="C34" s="74"/>
      <c r="D34" s="2"/>
      <c r="E34" s="2"/>
      <c r="F34" s="2"/>
      <c r="G34" s="2"/>
      <c r="H34" s="2"/>
      <c r="I34" s="2"/>
      <c r="J34" s="2"/>
      <c r="K34" s="2"/>
      <c r="L34" s="2"/>
      <c r="M34" s="2"/>
      <c r="N34" s="2"/>
    </row>
    <row r="35" spans="1:16" s="283" customFormat="1" x14ac:dyDescent="0.25">
      <c r="C35" s="74"/>
      <c r="D35" s="2"/>
      <c r="E35" s="2"/>
      <c r="F35" s="2"/>
      <c r="G35" s="2"/>
      <c r="H35" s="2"/>
      <c r="I35" s="2"/>
      <c r="J35" s="2"/>
      <c r="K35" s="2"/>
      <c r="L35" s="2"/>
      <c r="M35" s="2"/>
      <c r="N35" s="2"/>
    </row>
    <row r="36" spans="1:16" s="283" customFormat="1" x14ac:dyDescent="0.25">
      <c r="C36" s="74"/>
      <c r="D36" s="2"/>
      <c r="E36" s="2"/>
      <c r="F36" s="2"/>
      <c r="G36" s="2"/>
      <c r="H36" s="2"/>
      <c r="I36" s="2"/>
      <c r="J36" s="2"/>
      <c r="K36" s="2"/>
      <c r="L36" s="2"/>
      <c r="M36" s="2"/>
      <c r="N36" s="2"/>
    </row>
    <row r="37" spans="1:16" s="283" customFormat="1" x14ac:dyDescent="0.25">
      <c r="C37" s="310"/>
      <c r="D37" s="310"/>
      <c r="E37" s="310"/>
      <c r="F37" s="310"/>
      <c r="G37" s="310"/>
      <c r="H37" s="310"/>
      <c r="I37" s="310"/>
      <c r="J37" s="310"/>
      <c r="K37" s="310"/>
      <c r="L37" s="310"/>
      <c r="M37" s="310"/>
      <c r="N37" s="310"/>
    </row>
    <row r="38" spans="1:16" s="283" customFormat="1" x14ac:dyDescent="0.25">
      <c r="C38" s="310"/>
      <c r="D38" s="310"/>
      <c r="E38" s="310"/>
      <c r="F38" s="310"/>
      <c r="G38" s="310"/>
      <c r="H38" s="310"/>
      <c r="I38" s="310"/>
      <c r="J38" s="310"/>
      <c r="K38" s="310"/>
      <c r="L38" s="310"/>
      <c r="M38" s="310"/>
      <c r="N38" s="310"/>
    </row>
    <row r="39" spans="1:16" s="283" customFormat="1" x14ac:dyDescent="0.25">
      <c r="C39" s="310"/>
      <c r="D39" s="310"/>
      <c r="E39" s="310"/>
      <c r="F39" s="310"/>
      <c r="G39" s="310"/>
      <c r="H39" s="310"/>
      <c r="I39" s="310"/>
      <c r="J39" s="310"/>
      <c r="K39" s="310"/>
      <c r="L39" s="310"/>
      <c r="M39" s="310"/>
      <c r="N39" s="310"/>
    </row>
    <row r="40" spans="1:16" s="283" customFormat="1" x14ac:dyDescent="0.25">
      <c r="C40" s="310"/>
      <c r="D40" s="310"/>
      <c r="E40" s="310"/>
      <c r="F40" s="310"/>
      <c r="G40" s="310"/>
      <c r="H40" s="310"/>
      <c r="I40" s="310"/>
      <c r="J40" s="310"/>
      <c r="K40" s="310"/>
      <c r="L40" s="310"/>
      <c r="M40" s="310"/>
      <c r="N40" s="310"/>
    </row>
    <row r="41" spans="1:16" s="283" customFormat="1" x14ac:dyDescent="0.25">
      <c r="C41" s="310"/>
      <c r="D41" s="310"/>
      <c r="E41" s="310"/>
      <c r="F41" s="310"/>
      <c r="G41" s="310"/>
      <c r="H41" s="310"/>
      <c r="I41" s="310"/>
      <c r="J41" s="310"/>
      <c r="K41" s="310"/>
      <c r="L41" s="310"/>
      <c r="M41" s="310"/>
      <c r="N41" s="310"/>
    </row>
    <row r="42" spans="1:16" s="283" customFormat="1" x14ac:dyDescent="0.25">
      <c r="C42" s="310"/>
      <c r="D42" s="310"/>
      <c r="E42" s="310"/>
      <c r="F42" s="310"/>
      <c r="G42" s="310"/>
      <c r="H42" s="310"/>
      <c r="I42" s="310"/>
      <c r="J42" s="310"/>
      <c r="K42" s="310"/>
      <c r="L42" s="310"/>
      <c r="M42" s="310"/>
      <c r="N42" s="310"/>
    </row>
    <row r="43" spans="1:16" s="283" customFormat="1" x14ac:dyDescent="0.25">
      <c r="C43" s="310"/>
      <c r="D43" s="310"/>
      <c r="E43" s="310"/>
      <c r="F43" s="310"/>
      <c r="G43" s="310"/>
      <c r="H43" s="310"/>
      <c r="I43" s="310"/>
      <c r="J43" s="310"/>
      <c r="K43" s="310"/>
      <c r="L43" s="310"/>
      <c r="M43" s="310"/>
      <c r="N43" s="310"/>
    </row>
    <row r="44" spans="1:16" s="283" customFormat="1" x14ac:dyDescent="0.25">
      <c r="C44" s="310"/>
      <c r="D44" s="310"/>
      <c r="E44" s="310"/>
      <c r="F44" s="310"/>
      <c r="G44" s="310"/>
      <c r="H44" s="310"/>
      <c r="I44" s="310"/>
      <c r="J44" s="310"/>
      <c r="K44" s="310"/>
      <c r="L44" s="310"/>
      <c r="M44" s="310"/>
      <c r="N44" s="310"/>
    </row>
    <row r="45" spans="1:16" s="283" customFormat="1" x14ac:dyDescent="0.25">
      <c r="C45" s="310"/>
      <c r="D45" s="310"/>
      <c r="E45" s="310"/>
      <c r="F45" s="310"/>
      <c r="G45" s="310"/>
      <c r="H45" s="310"/>
      <c r="I45" s="310"/>
      <c r="J45" s="310"/>
      <c r="K45" s="310"/>
      <c r="L45" s="310"/>
      <c r="M45" s="310"/>
      <c r="N45" s="310"/>
    </row>
    <row r="46" spans="1:16" s="283" customFormat="1" x14ac:dyDescent="0.25">
      <c r="C46" s="310"/>
      <c r="D46" s="310"/>
      <c r="E46" s="310"/>
      <c r="F46" s="310"/>
      <c r="G46" s="310"/>
      <c r="H46" s="310"/>
      <c r="I46" s="310"/>
      <c r="J46" s="310"/>
      <c r="K46" s="310"/>
      <c r="L46" s="310"/>
      <c r="M46" s="310"/>
      <c r="N46" s="310"/>
    </row>
    <row r="47" spans="1:16" s="283" customFormat="1" x14ac:dyDescent="0.25">
      <c r="C47" s="310"/>
      <c r="D47" s="310"/>
      <c r="E47" s="310"/>
      <c r="F47" s="310"/>
      <c r="G47" s="310"/>
      <c r="H47" s="310"/>
      <c r="I47" s="310"/>
      <c r="J47" s="310"/>
      <c r="K47" s="310"/>
      <c r="L47" s="310"/>
      <c r="M47" s="310"/>
      <c r="N47" s="310"/>
    </row>
    <row r="48" spans="1:16" s="283" customFormat="1" x14ac:dyDescent="0.25">
      <c r="C48" s="310"/>
      <c r="D48" s="310"/>
      <c r="E48" s="310"/>
      <c r="F48" s="310"/>
      <c r="G48" s="310"/>
      <c r="H48" s="310"/>
      <c r="I48" s="310"/>
      <c r="J48" s="310"/>
      <c r="K48" s="310"/>
      <c r="L48" s="310"/>
      <c r="M48" s="310"/>
      <c r="N48" s="310"/>
    </row>
    <row r="49" spans="3:14" s="283" customFormat="1" x14ac:dyDescent="0.25">
      <c r="C49" s="310"/>
      <c r="D49" s="310"/>
      <c r="E49" s="310"/>
      <c r="F49" s="310"/>
      <c r="G49" s="310"/>
      <c r="H49" s="310"/>
      <c r="I49" s="310"/>
      <c r="J49" s="310"/>
      <c r="K49" s="310"/>
      <c r="L49" s="310"/>
      <c r="M49" s="310"/>
      <c r="N49" s="310"/>
    </row>
    <row r="50" spans="3:14" s="283" customFormat="1" x14ac:dyDescent="0.25"/>
    <row r="51" spans="3:14" s="283" customFormat="1" x14ac:dyDescent="0.25"/>
    <row r="52" spans="3:14" s="283" customFormat="1" x14ac:dyDescent="0.25"/>
    <row r="53" spans="3:14" s="283" customFormat="1" x14ac:dyDescent="0.25"/>
    <row r="54" spans="3:14" s="283" customFormat="1" x14ac:dyDescent="0.25"/>
    <row r="55" spans="3:14" s="283" customFormat="1" x14ac:dyDescent="0.25"/>
    <row r="56" spans="3:14" s="283" customFormat="1" x14ac:dyDescent="0.25"/>
    <row r="57" spans="3:14" s="283" customFormat="1" x14ac:dyDescent="0.25"/>
    <row r="58" spans="3:14" s="283" customFormat="1" x14ac:dyDescent="0.25"/>
    <row r="59" spans="3:14" s="283" customFormat="1" x14ac:dyDescent="0.25"/>
    <row r="60" spans="3:14" s="283" customFormat="1" x14ac:dyDescent="0.25"/>
    <row r="61" spans="3:14" s="283" customFormat="1" x14ac:dyDescent="0.25"/>
    <row r="62" spans="3:14" s="283" customFormat="1" x14ac:dyDescent="0.25"/>
    <row r="63" spans="3:14" s="283" customFormat="1" x14ac:dyDescent="0.25"/>
    <row r="64" spans="3:14" s="283" customFormat="1" x14ac:dyDescent="0.25"/>
    <row r="65" s="283" customFormat="1" x14ac:dyDescent="0.25"/>
    <row r="66" s="283" customFormat="1" x14ac:dyDescent="0.25"/>
    <row r="67" s="283" customFormat="1" x14ac:dyDescent="0.25"/>
    <row r="68" s="283" customFormat="1" x14ac:dyDescent="0.25"/>
    <row r="69" s="283" customFormat="1" x14ac:dyDescent="0.25"/>
    <row r="70" s="283" customFormat="1" x14ac:dyDescent="0.25"/>
    <row r="71" s="283" customFormat="1" x14ac:dyDescent="0.25"/>
    <row r="72" s="283" customFormat="1" x14ac:dyDescent="0.25"/>
    <row r="73" s="283" customFormat="1" x14ac:dyDescent="0.25"/>
    <row r="74" s="283" customFormat="1" x14ac:dyDescent="0.25"/>
    <row r="75" s="283" customFormat="1" x14ac:dyDescent="0.25"/>
    <row r="76" s="283" customFormat="1" x14ac:dyDescent="0.25"/>
    <row r="77" s="283" customFormat="1" x14ac:dyDescent="0.25"/>
    <row r="78" s="283" customFormat="1" x14ac:dyDescent="0.25"/>
    <row r="79" s="283" customFormat="1" x14ac:dyDescent="0.25"/>
    <row r="80" s="283" customFormat="1" x14ac:dyDescent="0.25"/>
    <row r="81" s="283" customFormat="1" x14ac:dyDescent="0.25"/>
    <row r="82" s="283" customFormat="1" x14ac:dyDescent="0.25"/>
    <row r="83" s="283" customFormat="1" x14ac:dyDescent="0.25"/>
    <row r="84" s="283" customFormat="1" x14ac:dyDescent="0.25"/>
    <row r="85" s="283" customFormat="1" x14ac:dyDescent="0.25"/>
    <row r="86" s="283" customFormat="1" x14ac:dyDescent="0.25"/>
    <row r="87" s="283" customFormat="1" x14ac:dyDescent="0.25"/>
    <row r="88" s="283" customFormat="1" x14ac:dyDescent="0.25"/>
    <row r="89" s="283" customFormat="1" x14ac:dyDescent="0.25"/>
    <row r="90" s="283" customFormat="1" x14ac:dyDescent="0.25"/>
    <row r="91" s="283" customFormat="1" x14ac:dyDescent="0.25"/>
    <row r="92" s="283" customFormat="1" x14ac:dyDescent="0.25"/>
    <row r="93" s="283" customFormat="1" x14ac:dyDescent="0.25"/>
    <row r="94" s="283" customFormat="1" x14ac:dyDescent="0.25"/>
    <row r="95" s="283" customFormat="1" x14ac:dyDescent="0.25"/>
    <row r="96" s="283" customFormat="1" x14ac:dyDescent="0.25"/>
    <row r="97" spans="1:16" s="283" customFormat="1" x14ac:dyDescent="0.25"/>
    <row r="98" spans="1:16" s="283" customFormat="1" x14ac:dyDescent="0.25">
      <c r="A98" s="310"/>
      <c r="B98" s="310"/>
      <c r="C98" s="310"/>
      <c r="D98" s="310"/>
      <c r="E98" s="310"/>
      <c r="F98" s="310"/>
      <c r="G98" s="310"/>
      <c r="H98" s="310"/>
      <c r="I98" s="310"/>
      <c r="J98" s="310"/>
      <c r="K98" s="310"/>
      <c r="L98" s="310"/>
      <c r="M98" s="310"/>
      <c r="N98" s="310"/>
      <c r="O98" s="310"/>
      <c r="P98" s="310"/>
    </row>
    <row r="99" spans="1:16" s="283" customFormat="1" x14ac:dyDescent="0.25">
      <c r="A99" s="310"/>
      <c r="B99" s="310"/>
      <c r="C99" s="310"/>
      <c r="D99" s="310"/>
      <c r="E99" s="310"/>
      <c r="F99" s="310"/>
      <c r="G99" s="310"/>
      <c r="H99" s="310"/>
      <c r="I99" s="310"/>
      <c r="J99" s="310"/>
      <c r="K99" s="310"/>
      <c r="L99" s="310"/>
      <c r="M99" s="310"/>
      <c r="N99" s="310"/>
      <c r="O99" s="310"/>
      <c r="P99" s="310"/>
    </row>
    <row r="100" spans="1:16" s="283" customFormat="1" x14ac:dyDescent="0.25">
      <c r="A100" s="310"/>
      <c r="B100" s="310"/>
      <c r="C100" s="310"/>
      <c r="D100" s="310"/>
      <c r="E100" s="310"/>
      <c r="F100" s="310"/>
      <c r="G100" s="310"/>
      <c r="H100" s="310"/>
      <c r="I100" s="310"/>
      <c r="J100" s="310"/>
      <c r="K100" s="310"/>
      <c r="L100" s="310"/>
      <c r="M100" s="310"/>
      <c r="N100" s="310"/>
      <c r="O100" s="310"/>
      <c r="P100" s="310"/>
    </row>
    <row r="101" spans="1:16" s="283" customFormat="1" x14ac:dyDescent="0.25">
      <c r="A101" s="310"/>
      <c r="B101" s="310"/>
      <c r="C101" s="310"/>
      <c r="D101" s="310"/>
      <c r="E101" s="310"/>
      <c r="F101" s="310"/>
      <c r="G101" s="310"/>
      <c r="H101" s="310"/>
      <c r="I101" s="310"/>
      <c r="J101" s="310"/>
      <c r="K101" s="310"/>
      <c r="L101" s="310"/>
      <c r="M101" s="310"/>
      <c r="N101" s="310"/>
      <c r="O101" s="310"/>
      <c r="P101" s="310"/>
    </row>
    <row r="102" spans="1:16" s="283" customFormat="1" x14ac:dyDescent="0.25">
      <c r="A102" s="310"/>
      <c r="B102" s="310"/>
      <c r="C102" s="310"/>
      <c r="D102" s="310"/>
      <c r="E102" s="310"/>
      <c r="F102" s="310"/>
      <c r="G102" s="310"/>
      <c r="H102" s="310"/>
      <c r="I102" s="310"/>
      <c r="J102" s="310"/>
      <c r="K102" s="310"/>
      <c r="L102" s="310"/>
      <c r="M102" s="310"/>
      <c r="N102" s="310"/>
      <c r="O102" s="310"/>
      <c r="P102" s="310"/>
    </row>
    <row r="103" spans="1:16" s="283" customFormat="1" x14ac:dyDescent="0.25">
      <c r="A103" s="310"/>
      <c r="B103" s="310"/>
      <c r="C103" s="310"/>
      <c r="D103" s="310"/>
      <c r="E103" s="310"/>
      <c r="F103" s="310"/>
      <c r="G103" s="310"/>
      <c r="H103" s="310"/>
      <c r="I103" s="310"/>
      <c r="J103" s="310"/>
      <c r="K103" s="310"/>
      <c r="L103" s="310"/>
      <c r="M103" s="310"/>
      <c r="N103" s="310"/>
      <c r="O103" s="310"/>
      <c r="P103" s="310"/>
    </row>
    <row r="104" spans="1:16" s="283" customFormat="1" x14ac:dyDescent="0.25">
      <c r="A104" s="310"/>
      <c r="B104" s="310"/>
      <c r="C104" s="310"/>
      <c r="D104" s="310"/>
      <c r="E104" s="310"/>
      <c r="F104" s="310"/>
      <c r="G104" s="310"/>
      <c r="H104" s="310"/>
      <c r="I104" s="310"/>
      <c r="J104" s="310"/>
      <c r="K104" s="310"/>
      <c r="L104" s="310"/>
      <c r="M104" s="310"/>
      <c r="N104" s="310"/>
      <c r="O104" s="310"/>
      <c r="P104" s="310"/>
    </row>
    <row r="105" spans="1:16" s="283" customFormat="1" x14ac:dyDescent="0.25">
      <c r="A105" s="310"/>
      <c r="B105" s="310"/>
      <c r="C105" s="310"/>
      <c r="D105" s="310"/>
      <c r="E105" s="310"/>
      <c r="F105" s="310"/>
      <c r="G105" s="310"/>
      <c r="H105" s="310"/>
      <c r="I105" s="310"/>
      <c r="J105" s="310"/>
      <c r="K105" s="310"/>
      <c r="L105" s="310"/>
      <c r="M105" s="310"/>
      <c r="N105" s="310"/>
      <c r="O105" s="310"/>
      <c r="P105" s="310"/>
    </row>
    <row r="106" spans="1:16" s="283" customFormat="1" x14ac:dyDescent="0.25">
      <c r="A106" s="310"/>
      <c r="B106" s="310"/>
      <c r="C106" s="310"/>
      <c r="D106" s="310"/>
      <c r="E106" s="310"/>
      <c r="F106" s="310"/>
      <c r="G106" s="310"/>
      <c r="H106" s="310"/>
      <c r="I106" s="310"/>
      <c r="J106" s="310"/>
      <c r="K106" s="310"/>
      <c r="L106" s="310"/>
      <c r="M106" s="310"/>
      <c r="N106" s="310"/>
      <c r="O106" s="310"/>
      <c r="P106" s="310"/>
    </row>
    <row r="107" spans="1:16" s="283" customFormat="1" x14ac:dyDescent="0.25">
      <c r="A107" s="310"/>
      <c r="B107" s="310"/>
      <c r="C107" s="310"/>
      <c r="D107" s="310"/>
      <c r="E107" s="310"/>
      <c r="F107" s="310"/>
      <c r="G107" s="310"/>
      <c r="H107" s="310"/>
      <c r="I107" s="310"/>
      <c r="J107" s="310"/>
      <c r="K107" s="310"/>
      <c r="L107" s="310"/>
      <c r="M107" s="310"/>
      <c r="N107" s="310"/>
      <c r="O107" s="310"/>
      <c r="P107" s="310"/>
    </row>
    <row r="108" spans="1:16" s="283" customFormat="1" x14ac:dyDescent="0.25">
      <c r="A108" s="310"/>
      <c r="B108" s="310"/>
      <c r="C108" s="310"/>
      <c r="D108" s="310"/>
      <c r="E108" s="310"/>
      <c r="F108" s="310"/>
      <c r="G108" s="310"/>
      <c r="H108" s="310"/>
      <c r="I108" s="310"/>
      <c r="J108" s="310"/>
      <c r="K108" s="310"/>
      <c r="L108" s="310"/>
      <c r="M108" s="310"/>
      <c r="N108" s="310"/>
      <c r="O108" s="310"/>
      <c r="P108" s="310"/>
    </row>
    <row r="109" spans="1:16" s="283" customFormat="1" x14ac:dyDescent="0.25">
      <c r="A109" s="310"/>
      <c r="B109" s="310"/>
      <c r="C109" s="310"/>
      <c r="D109" s="310"/>
      <c r="E109" s="310"/>
      <c r="F109" s="310"/>
      <c r="G109" s="310"/>
      <c r="H109" s="310"/>
      <c r="I109" s="310"/>
      <c r="J109" s="310"/>
      <c r="K109" s="310"/>
      <c r="L109" s="310"/>
      <c r="M109" s="310"/>
      <c r="N109" s="310"/>
      <c r="O109" s="310"/>
      <c r="P109" s="310"/>
    </row>
    <row r="110" spans="1:16" s="283" customFormat="1" x14ac:dyDescent="0.25">
      <c r="A110" s="310"/>
      <c r="B110" s="310"/>
      <c r="C110" s="310"/>
      <c r="D110" s="310"/>
      <c r="E110" s="310"/>
      <c r="F110" s="310"/>
      <c r="G110" s="310"/>
      <c r="H110" s="310"/>
      <c r="I110" s="310"/>
      <c r="J110" s="310"/>
      <c r="K110" s="310"/>
      <c r="L110" s="310"/>
      <c r="M110" s="310"/>
      <c r="N110" s="310"/>
      <c r="O110" s="310"/>
      <c r="P110" s="310"/>
    </row>
    <row r="111" spans="1:16" s="283" customFormat="1" x14ac:dyDescent="0.25">
      <c r="A111" s="310"/>
      <c r="B111" s="310"/>
      <c r="C111" s="310"/>
      <c r="D111" s="310"/>
      <c r="E111" s="310"/>
      <c r="F111" s="310"/>
      <c r="G111" s="310"/>
      <c r="H111" s="310"/>
      <c r="I111" s="310"/>
      <c r="J111" s="310"/>
      <c r="K111" s="310"/>
      <c r="L111" s="310"/>
      <c r="M111" s="310"/>
      <c r="N111" s="310"/>
      <c r="O111" s="310"/>
      <c r="P111" s="310"/>
    </row>
    <row r="112" spans="1:16" s="283" customFormat="1" x14ac:dyDescent="0.25">
      <c r="A112" s="310"/>
      <c r="B112" s="310"/>
      <c r="C112" s="310"/>
      <c r="D112" s="310"/>
      <c r="E112" s="310"/>
      <c r="F112" s="310"/>
      <c r="G112" s="310"/>
      <c r="H112" s="310"/>
      <c r="I112" s="310"/>
      <c r="J112" s="310"/>
      <c r="K112" s="310"/>
      <c r="L112" s="310"/>
      <c r="M112" s="310"/>
      <c r="N112" s="310"/>
      <c r="O112" s="310"/>
      <c r="P112" s="310"/>
    </row>
    <row r="113" spans="1:16" x14ac:dyDescent="0.25">
      <c r="A113" s="132"/>
      <c r="B113" s="132"/>
      <c r="C113" s="132"/>
      <c r="D113" s="132"/>
      <c r="E113" s="132"/>
      <c r="F113" s="132"/>
      <c r="G113" s="132"/>
      <c r="H113" s="132"/>
      <c r="I113" s="132"/>
      <c r="J113" s="132"/>
      <c r="K113" s="132"/>
      <c r="L113" s="132"/>
      <c r="M113" s="132"/>
      <c r="N113" s="132"/>
      <c r="O113" s="6"/>
      <c r="P113" s="6"/>
    </row>
    <row r="114" spans="1:16" x14ac:dyDescent="0.25">
      <c r="A114" s="132"/>
      <c r="B114" s="132"/>
      <c r="C114" s="132"/>
      <c r="D114" s="132"/>
      <c r="E114" s="132"/>
      <c r="F114" s="132"/>
      <c r="G114" s="132"/>
      <c r="H114" s="132"/>
      <c r="I114" s="132"/>
      <c r="J114" s="132"/>
      <c r="K114" s="132"/>
      <c r="L114" s="132"/>
      <c r="M114" s="132"/>
      <c r="N114" s="132"/>
      <c r="O114" s="6"/>
      <c r="P114" s="6"/>
    </row>
    <row r="115" spans="1:16" x14ac:dyDescent="0.25">
      <c r="A115" s="132"/>
      <c r="B115" s="132"/>
      <c r="C115" s="132"/>
      <c r="D115" s="132"/>
      <c r="E115" s="132"/>
      <c r="F115" s="132"/>
      <c r="G115" s="132"/>
      <c r="H115" s="132"/>
      <c r="I115" s="132"/>
      <c r="J115" s="132"/>
      <c r="K115" s="132"/>
      <c r="L115" s="132"/>
      <c r="M115" s="132"/>
      <c r="N115" s="132"/>
      <c r="O115" s="6"/>
      <c r="P115" s="6"/>
    </row>
    <row r="116" spans="1:16" x14ac:dyDescent="0.25">
      <c r="A116" s="132"/>
      <c r="B116" s="132"/>
      <c r="C116" s="132"/>
      <c r="D116" s="132"/>
      <c r="E116" s="132"/>
      <c r="F116" s="132"/>
      <c r="G116" s="132"/>
      <c r="H116" s="132"/>
      <c r="I116" s="132"/>
      <c r="J116" s="132"/>
      <c r="K116" s="132"/>
      <c r="L116" s="132"/>
      <c r="M116" s="132"/>
      <c r="N116" s="132"/>
      <c r="O116" s="6"/>
      <c r="P116" s="6"/>
    </row>
    <row r="117" spans="1:16" x14ac:dyDescent="0.25">
      <c r="A117" s="132"/>
      <c r="B117" s="132"/>
      <c r="C117" s="132"/>
      <c r="D117" s="132"/>
      <c r="E117" s="132"/>
      <c r="F117" s="132"/>
      <c r="G117" s="132"/>
      <c r="H117" s="132"/>
      <c r="I117" s="132"/>
      <c r="J117" s="132"/>
      <c r="K117" s="132"/>
      <c r="L117" s="132"/>
      <c r="M117" s="132"/>
      <c r="N117" s="132"/>
      <c r="O117" s="6"/>
      <c r="P117" s="6"/>
    </row>
    <row r="118" spans="1:16" x14ac:dyDescent="0.25">
      <c r="A118" s="132"/>
      <c r="B118" s="132"/>
      <c r="C118" s="132"/>
      <c r="D118" s="132"/>
      <c r="E118" s="132"/>
      <c r="F118" s="132"/>
      <c r="G118" s="132"/>
      <c r="H118" s="132"/>
      <c r="I118" s="132"/>
      <c r="J118" s="132"/>
      <c r="K118" s="132"/>
      <c r="L118" s="132"/>
      <c r="M118" s="132"/>
      <c r="N118" s="132"/>
      <c r="O118" s="6"/>
      <c r="P118" s="6"/>
    </row>
    <row r="119" spans="1:16" x14ac:dyDescent="0.25">
      <c r="A119" s="132"/>
      <c r="B119" s="132"/>
      <c r="C119" s="132"/>
      <c r="D119" s="132"/>
      <c r="E119" s="132"/>
      <c r="F119" s="132"/>
      <c r="G119" s="132"/>
      <c r="H119" s="132"/>
      <c r="I119" s="132"/>
      <c r="J119" s="132"/>
      <c r="K119" s="132"/>
      <c r="L119" s="132"/>
      <c r="M119" s="132"/>
      <c r="N119" s="132"/>
      <c r="O119" s="6"/>
      <c r="P119" s="6"/>
    </row>
    <row r="120" spans="1:16" x14ac:dyDescent="0.25">
      <c r="A120" s="132"/>
      <c r="B120" s="132"/>
      <c r="C120" s="132"/>
      <c r="D120" s="132"/>
      <c r="E120" s="132"/>
      <c r="F120" s="132"/>
      <c r="G120" s="132"/>
      <c r="H120" s="132"/>
      <c r="I120" s="132"/>
      <c r="J120" s="132"/>
      <c r="K120" s="132"/>
      <c r="L120" s="132"/>
      <c r="M120" s="132"/>
      <c r="N120" s="132"/>
      <c r="O120" s="6"/>
      <c r="P120" s="6"/>
    </row>
    <row r="121" spans="1:16" x14ac:dyDescent="0.25">
      <c r="A121" s="132"/>
      <c r="B121" s="132"/>
      <c r="C121" s="132"/>
      <c r="D121" s="132"/>
      <c r="E121" s="132"/>
      <c r="F121" s="132"/>
      <c r="G121" s="132"/>
      <c r="H121" s="132"/>
      <c r="I121" s="132"/>
      <c r="J121" s="132"/>
      <c r="K121" s="132"/>
      <c r="L121" s="132"/>
      <c r="M121" s="132"/>
      <c r="N121" s="132"/>
      <c r="O121" s="6"/>
      <c r="P121" s="6"/>
    </row>
    <row r="122" spans="1:16" x14ac:dyDescent="0.25">
      <c r="A122" s="132"/>
      <c r="B122" s="132"/>
      <c r="C122" s="132"/>
      <c r="D122" s="132"/>
      <c r="E122" s="132"/>
      <c r="F122" s="132"/>
      <c r="G122" s="132"/>
      <c r="H122" s="132"/>
      <c r="I122" s="132"/>
      <c r="J122" s="132"/>
      <c r="K122" s="132"/>
      <c r="L122" s="132"/>
      <c r="M122" s="132"/>
      <c r="N122" s="132"/>
      <c r="O122" s="6"/>
      <c r="P122" s="6"/>
    </row>
    <row r="123" spans="1:16" x14ac:dyDescent="0.25">
      <c r="A123" s="132"/>
      <c r="B123" s="132"/>
      <c r="C123" s="132"/>
      <c r="D123" s="132"/>
      <c r="E123" s="132"/>
      <c r="F123" s="132"/>
      <c r="G123" s="132"/>
      <c r="H123" s="132"/>
      <c r="I123" s="132"/>
      <c r="J123" s="132"/>
      <c r="K123" s="132"/>
      <c r="L123" s="132"/>
      <c r="M123" s="132"/>
      <c r="N123" s="132"/>
      <c r="O123" s="6"/>
      <c r="P123" s="6"/>
    </row>
    <row r="124" spans="1:16" x14ac:dyDescent="0.25">
      <c r="A124" s="132"/>
      <c r="B124" s="132"/>
      <c r="C124" s="132"/>
      <c r="D124" s="132"/>
      <c r="E124" s="132"/>
      <c r="F124" s="132"/>
      <c r="G124" s="132"/>
      <c r="H124" s="132"/>
      <c r="I124" s="132"/>
      <c r="J124" s="132"/>
      <c r="K124" s="132"/>
      <c r="L124" s="132"/>
      <c r="M124" s="132"/>
      <c r="N124" s="132"/>
      <c r="O124" s="6"/>
      <c r="P124" s="6"/>
    </row>
    <row r="125" spans="1:16" x14ac:dyDescent="0.25">
      <c r="A125" s="132"/>
      <c r="B125" s="132"/>
      <c r="C125" s="132"/>
      <c r="D125" s="132"/>
      <c r="E125" s="132"/>
      <c r="F125" s="132"/>
      <c r="G125" s="132"/>
      <c r="H125" s="132"/>
      <c r="I125" s="132"/>
      <c r="J125" s="132"/>
      <c r="K125" s="132"/>
      <c r="L125" s="132"/>
      <c r="M125" s="132"/>
      <c r="N125" s="132"/>
      <c r="O125" s="6"/>
      <c r="P125" s="6"/>
    </row>
  </sheetData>
  <mergeCells count="24">
    <mergeCell ref="A11:B11"/>
    <mergeCell ref="A12:B12"/>
    <mergeCell ref="D12:M12"/>
    <mergeCell ref="A13:B13"/>
    <mergeCell ref="D13:E13"/>
    <mergeCell ref="F13:G13"/>
    <mergeCell ref="H13:I13"/>
    <mergeCell ref="J13:K13"/>
    <mergeCell ref="L13:M13"/>
    <mergeCell ref="P5:P6"/>
    <mergeCell ref="A2:P2"/>
    <mergeCell ref="A3:P3"/>
    <mergeCell ref="D4:M4"/>
    <mergeCell ref="O4:P4"/>
    <mergeCell ref="A5:A6"/>
    <mergeCell ref="B5:B6"/>
    <mergeCell ref="C5:C6"/>
    <mergeCell ref="D5:E5"/>
    <mergeCell ref="F5:G5"/>
    <mergeCell ref="H5:I5"/>
    <mergeCell ref="J5:K5"/>
    <mergeCell ref="L5:M5"/>
    <mergeCell ref="N5:N6"/>
    <mergeCell ref="O5:O6"/>
  </mergeCells>
  <dataValidations count="1">
    <dataValidation type="decimal" allowBlank="1" showInputMessage="1" showErrorMessage="1" sqref="D7:O10" xr:uid="{00000000-0002-0000-3300-000000000000}">
      <formula1>0</formula1>
      <formula2>1</formula2>
    </dataValidation>
  </dataValidations>
  <pageMargins left="0.7" right="0.7" top="0.75" bottom="0.75" header="0.3" footer="0.3"/>
  <pageSetup paperSize="9" scale="70" orientation="landscape" r:id="rId1"/>
  <headerFooter>
    <oddFooter>&amp;R60</oddFooter>
  </headerFooter>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Feuil56">
    <tabColor rgb="FF097D5F"/>
  </sheetPr>
  <dimension ref="A1:AU113"/>
  <sheetViews>
    <sheetView topLeftCell="A5" zoomScale="80" zoomScaleNormal="80" workbookViewId="0">
      <selection activeCell="A3" sqref="A3:AK3"/>
    </sheetView>
  </sheetViews>
  <sheetFormatPr baseColWidth="10" defaultColWidth="11.44140625" defaultRowHeight="13.2" x14ac:dyDescent="0.25"/>
  <cols>
    <col min="1" max="1" width="19.33203125" customWidth="1"/>
    <col min="2" max="2" width="13.109375" customWidth="1"/>
    <col min="3" max="3" width="18.33203125" style="61" customWidth="1"/>
    <col min="4" max="4" width="13.44140625" style="61" customWidth="1"/>
    <col min="5" max="5" width="11.6640625" style="85" bestFit="1" customWidth="1"/>
    <col min="6" max="6" width="7.33203125" style="80" customWidth="1"/>
    <col min="7" max="7" width="8.109375" style="80" customWidth="1"/>
    <col min="8" max="8" width="6.6640625" style="80" customWidth="1"/>
    <col min="9" max="9" width="8.109375" style="80" customWidth="1"/>
    <col min="10" max="10" width="6.6640625" style="80" customWidth="1"/>
    <col min="11" max="11" width="8.109375" style="143" customWidth="1"/>
    <col min="12" max="12" width="6.6640625" style="80" customWidth="1"/>
    <col min="13" max="13" width="8.109375" style="143" customWidth="1"/>
    <col min="14" max="14" width="6.6640625" style="80" customWidth="1"/>
    <col min="15" max="15" width="8.109375" style="143" customWidth="1"/>
    <col min="16" max="17" width="6.6640625" style="80" customWidth="1"/>
    <col min="18" max="18" width="8.109375" style="80" customWidth="1"/>
    <col min="19" max="19" width="6.6640625" style="80" customWidth="1"/>
    <col min="20" max="20" width="8.109375" style="80" customWidth="1"/>
    <col min="21" max="21" width="6.6640625" style="80" customWidth="1"/>
    <col min="22" max="22" width="8.109375" style="143" customWidth="1"/>
    <col min="23" max="23" width="6.6640625" style="80" customWidth="1"/>
    <col min="24" max="24" width="8.109375" style="143" customWidth="1"/>
    <col min="25" max="25" width="6.6640625" style="80" customWidth="1"/>
    <col min="26" max="26" width="8.109375" style="143" customWidth="1"/>
    <col min="27" max="27" width="6.6640625" style="80" customWidth="1"/>
    <col min="28" max="28" width="6.6640625" style="328" customWidth="1"/>
    <col min="29" max="29" width="6.6640625" style="80" customWidth="1"/>
    <col min="30" max="30" width="8.109375" style="80" customWidth="1"/>
    <col min="31" max="31" width="6.6640625" style="80" customWidth="1"/>
    <col min="32" max="32" width="8.109375" style="80" customWidth="1"/>
    <col min="33" max="33" width="6.6640625" style="80" customWidth="1"/>
    <col min="34" max="34" width="8.109375" style="143" customWidth="1"/>
    <col min="35" max="35" width="6.6640625" style="80" customWidth="1"/>
    <col min="36" max="36" width="8.109375" style="143" customWidth="1"/>
    <col min="37" max="37" width="6.6640625" style="80" customWidth="1"/>
    <col min="38" max="38" width="8.109375" style="143" customWidth="1"/>
    <col min="39" max="39" width="6.6640625" style="1" customWidth="1"/>
    <col min="40" max="40" width="6.6640625" customWidth="1"/>
  </cols>
  <sheetData>
    <row r="1" spans="1:47" ht="135.75" customHeight="1" x14ac:dyDescent="0.25">
      <c r="A1" s="310"/>
      <c r="B1" s="310"/>
      <c r="C1" s="74"/>
      <c r="D1" s="74"/>
      <c r="E1" s="79"/>
      <c r="F1" s="299"/>
      <c r="G1" s="299"/>
      <c r="H1" s="299"/>
      <c r="I1" s="299"/>
      <c r="J1" s="299"/>
      <c r="K1" s="299"/>
      <c r="L1" s="299"/>
      <c r="M1" s="299"/>
      <c r="N1" s="604"/>
      <c r="O1" s="604"/>
      <c r="P1" s="604"/>
      <c r="Q1" s="604"/>
      <c r="R1" s="604"/>
      <c r="S1" s="604"/>
      <c r="T1" s="604"/>
      <c r="U1" s="604"/>
      <c r="V1" s="604"/>
      <c r="W1" s="604"/>
      <c r="X1" s="604"/>
      <c r="Y1" s="604"/>
      <c r="Z1" s="604"/>
      <c r="AA1" s="604"/>
      <c r="AB1" s="604"/>
      <c r="AC1" s="604"/>
      <c r="AD1" s="604"/>
      <c r="AE1" s="604"/>
      <c r="AF1" s="604"/>
      <c r="AG1" s="604"/>
      <c r="AH1" s="604"/>
      <c r="AI1" s="604"/>
      <c r="AJ1" s="604"/>
      <c r="AK1" s="604"/>
      <c r="AL1" s="604"/>
      <c r="AN1" s="132"/>
      <c r="AO1" s="132"/>
      <c r="AP1" s="132"/>
      <c r="AQ1" s="132"/>
      <c r="AR1" s="132"/>
      <c r="AS1" s="132"/>
      <c r="AT1" s="132"/>
      <c r="AU1" s="132"/>
    </row>
    <row r="2" spans="1:47" ht="27.75" customHeight="1" x14ac:dyDescent="0.25">
      <c r="A2" s="969" t="s">
        <v>1111</v>
      </c>
      <c r="B2" s="970"/>
      <c r="C2" s="970"/>
      <c r="D2" s="970"/>
      <c r="E2" s="970"/>
      <c r="F2" s="970"/>
      <c r="G2" s="970"/>
      <c r="H2" s="970"/>
      <c r="I2" s="971"/>
      <c r="J2" s="971"/>
      <c r="K2" s="971"/>
      <c r="L2" s="971"/>
      <c r="M2" s="971"/>
      <c r="N2" s="971"/>
      <c r="O2" s="971"/>
      <c r="P2" s="971"/>
      <c r="Q2" s="971"/>
      <c r="R2" s="971"/>
      <c r="S2" s="971"/>
      <c r="T2" s="971"/>
      <c r="U2" s="971"/>
      <c r="V2" s="971"/>
      <c r="W2" s="971"/>
      <c r="X2" s="971"/>
      <c r="Y2" s="971"/>
      <c r="Z2" s="971"/>
      <c r="AA2" s="971"/>
      <c r="AB2" s="971"/>
      <c r="AC2" s="971"/>
      <c r="AD2" s="971"/>
      <c r="AE2" s="971"/>
      <c r="AF2" s="971"/>
      <c r="AG2" s="971"/>
      <c r="AH2" s="971"/>
      <c r="AI2" s="971"/>
      <c r="AJ2" s="971"/>
      <c r="AK2" s="971"/>
      <c r="AL2" s="595"/>
      <c r="AN2" s="132"/>
      <c r="AO2" s="132"/>
      <c r="AP2" s="132"/>
      <c r="AQ2" s="132"/>
      <c r="AR2" s="132"/>
      <c r="AS2" s="132"/>
      <c r="AT2" s="132"/>
      <c r="AU2" s="132"/>
    </row>
    <row r="3" spans="1:47" ht="21" customHeight="1" thickBot="1" x14ac:dyDescent="0.35">
      <c r="A3" s="973" t="s">
        <v>561</v>
      </c>
      <c r="B3" s="973"/>
      <c r="C3" s="973"/>
      <c r="D3" s="973"/>
      <c r="E3" s="973"/>
      <c r="F3" s="973"/>
      <c r="G3" s="973"/>
      <c r="H3" s="973"/>
      <c r="I3" s="973"/>
      <c r="J3" s="973"/>
      <c r="K3" s="973"/>
      <c r="L3" s="973"/>
      <c r="M3" s="973"/>
      <c r="N3" s="973"/>
      <c r="O3" s="973"/>
      <c r="P3" s="973"/>
      <c r="Q3" s="974"/>
      <c r="R3" s="974"/>
      <c r="S3" s="974"/>
      <c r="T3" s="974"/>
      <c r="U3" s="974"/>
      <c r="V3" s="974"/>
      <c r="W3" s="974"/>
      <c r="X3" s="974"/>
      <c r="Y3" s="974"/>
      <c r="Z3" s="974"/>
      <c r="AA3" s="974"/>
      <c r="AB3" s="974"/>
      <c r="AC3" s="974"/>
      <c r="AD3" s="974"/>
      <c r="AE3" s="974"/>
      <c r="AF3" s="974"/>
      <c r="AG3" s="974"/>
      <c r="AH3" s="974"/>
      <c r="AI3" s="974"/>
      <c r="AJ3" s="974"/>
      <c r="AK3" s="974"/>
      <c r="AL3" s="596"/>
      <c r="AN3" s="132"/>
      <c r="AO3" s="132"/>
      <c r="AP3" s="132"/>
      <c r="AQ3" s="132"/>
      <c r="AR3" s="132"/>
      <c r="AS3" s="132"/>
      <c r="AT3" s="132"/>
      <c r="AU3" s="132"/>
    </row>
    <row r="4" spans="1:47" ht="20.25" customHeight="1" thickTop="1" thickBot="1" x14ac:dyDescent="0.3">
      <c r="A4" s="1000"/>
      <c r="B4" s="1001"/>
      <c r="C4" s="1001"/>
      <c r="D4" s="597"/>
      <c r="E4" s="605"/>
      <c r="F4" s="1214" t="s">
        <v>1112</v>
      </c>
      <c r="G4" s="1215"/>
      <c r="H4" s="1215"/>
      <c r="I4" s="1215"/>
      <c r="J4" s="1025"/>
      <c r="K4" s="1025"/>
      <c r="L4" s="1025"/>
      <c r="M4" s="1025"/>
      <c r="N4" s="1025"/>
      <c r="O4" s="1025"/>
      <c r="P4" s="1216"/>
      <c r="Q4" s="1023" t="s">
        <v>1113</v>
      </c>
      <c r="R4" s="1024"/>
      <c r="S4" s="1024"/>
      <c r="T4" s="1024"/>
      <c r="U4" s="1024"/>
      <c r="V4" s="1024"/>
      <c r="W4" s="1024"/>
      <c r="X4" s="1024"/>
      <c r="Y4" s="1024"/>
      <c r="Z4" s="1024"/>
      <c r="AA4" s="1025"/>
      <c r="AB4" s="1026"/>
      <c r="AC4" s="1064" t="s">
        <v>1114</v>
      </c>
      <c r="AD4" s="1024"/>
      <c r="AE4" s="1024"/>
      <c r="AF4" s="1024"/>
      <c r="AG4" s="1024"/>
      <c r="AH4" s="1024"/>
      <c r="AI4" s="1024"/>
      <c r="AJ4" s="1024"/>
      <c r="AK4" s="1024"/>
      <c r="AL4" s="1024"/>
      <c r="AM4" s="1025"/>
      <c r="AN4" s="1026"/>
      <c r="AO4" s="603"/>
      <c r="AP4" s="603"/>
      <c r="AQ4" s="603"/>
      <c r="AR4" s="132"/>
      <c r="AS4" s="132"/>
      <c r="AT4" s="132"/>
      <c r="AU4" s="132"/>
    </row>
    <row r="5" spans="1:47" ht="39.75" customHeight="1" thickTop="1" x14ac:dyDescent="0.25">
      <c r="A5" s="1032" t="s">
        <v>166</v>
      </c>
      <c r="B5" s="1034" t="s">
        <v>131</v>
      </c>
      <c r="C5" s="1079" t="s">
        <v>1320</v>
      </c>
      <c r="D5" s="1036" t="s">
        <v>1321</v>
      </c>
      <c r="E5" s="1038" t="s">
        <v>567</v>
      </c>
      <c r="F5" s="1221" t="s">
        <v>20</v>
      </c>
      <c r="G5" s="1065"/>
      <c r="H5" s="1029" t="s">
        <v>35</v>
      </c>
      <c r="I5" s="1029"/>
      <c r="J5" s="998" t="s">
        <v>167</v>
      </c>
      <c r="K5" s="1065"/>
      <c r="L5" s="1128" t="s">
        <v>168</v>
      </c>
      <c r="M5" s="1129"/>
      <c r="N5" s="1128" t="s">
        <v>31</v>
      </c>
      <c r="O5" s="1129"/>
      <c r="P5" s="1217" t="s">
        <v>1115</v>
      </c>
      <c r="Q5" s="1065" t="s">
        <v>20</v>
      </c>
      <c r="R5" s="1029"/>
      <c r="S5" s="1029" t="s">
        <v>35</v>
      </c>
      <c r="T5" s="1029"/>
      <c r="U5" s="920" t="s">
        <v>167</v>
      </c>
      <c r="V5" s="921"/>
      <c r="W5" s="916" t="s">
        <v>168</v>
      </c>
      <c r="X5" s="922"/>
      <c r="Y5" s="916" t="s">
        <v>31</v>
      </c>
      <c r="Z5" s="922"/>
      <c r="AA5" s="1210" t="s">
        <v>1115</v>
      </c>
      <c r="AB5" s="1208" t="s">
        <v>7</v>
      </c>
      <c r="AC5" s="1227" t="s">
        <v>20</v>
      </c>
      <c r="AD5" s="915"/>
      <c r="AE5" s="915" t="s">
        <v>35</v>
      </c>
      <c r="AF5" s="915"/>
      <c r="AG5" s="917" t="s">
        <v>167</v>
      </c>
      <c r="AH5" s="1205"/>
      <c r="AI5" s="1206" t="s">
        <v>168</v>
      </c>
      <c r="AJ5" s="1207"/>
      <c r="AK5" s="1206" t="s">
        <v>31</v>
      </c>
      <c r="AL5" s="1207"/>
      <c r="AM5" s="1228" t="s">
        <v>1115</v>
      </c>
      <c r="AN5" s="1212" t="s">
        <v>7</v>
      </c>
      <c r="AO5" s="603"/>
      <c r="AP5" s="603"/>
      <c r="AQ5" s="603"/>
      <c r="AR5" s="603"/>
      <c r="AS5" s="603"/>
      <c r="AT5" s="603"/>
      <c r="AU5" s="603"/>
    </row>
    <row r="6" spans="1:47" ht="39.75" customHeight="1" thickBot="1" x14ac:dyDescent="0.3">
      <c r="A6" s="1033"/>
      <c r="B6" s="1035"/>
      <c r="C6" s="1080"/>
      <c r="D6" s="1037"/>
      <c r="E6" s="1039"/>
      <c r="F6" s="82" t="s">
        <v>172</v>
      </c>
      <c r="G6" s="140" t="s">
        <v>173</v>
      </c>
      <c r="H6" s="81" t="s">
        <v>172</v>
      </c>
      <c r="I6" s="140" t="s">
        <v>173</v>
      </c>
      <c r="J6" s="81" t="s">
        <v>172</v>
      </c>
      <c r="K6" s="140" t="s">
        <v>173</v>
      </c>
      <c r="L6" s="81" t="s">
        <v>172</v>
      </c>
      <c r="M6" s="140" t="s">
        <v>173</v>
      </c>
      <c r="N6" s="81" t="s">
        <v>172</v>
      </c>
      <c r="O6" s="140" t="s">
        <v>173</v>
      </c>
      <c r="P6" s="1218"/>
      <c r="Q6" s="135" t="s">
        <v>172</v>
      </c>
      <c r="R6" s="140" t="s">
        <v>173</v>
      </c>
      <c r="S6" s="81" t="s">
        <v>172</v>
      </c>
      <c r="T6" s="140" t="s">
        <v>173</v>
      </c>
      <c r="U6" s="81" t="s">
        <v>172</v>
      </c>
      <c r="V6" s="140" t="s">
        <v>173</v>
      </c>
      <c r="W6" s="81" t="s">
        <v>172</v>
      </c>
      <c r="X6" s="140" t="s">
        <v>173</v>
      </c>
      <c r="Y6" s="81" t="s">
        <v>172</v>
      </c>
      <c r="Z6" s="140" t="s">
        <v>173</v>
      </c>
      <c r="AA6" s="1211"/>
      <c r="AB6" s="1209"/>
      <c r="AC6" s="82" t="s">
        <v>172</v>
      </c>
      <c r="AD6" s="140" t="s">
        <v>173</v>
      </c>
      <c r="AE6" s="81" t="s">
        <v>172</v>
      </c>
      <c r="AF6" s="140" t="s">
        <v>173</v>
      </c>
      <c r="AG6" s="81" t="s">
        <v>172</v>
      </c>
      <c r="AH6" s="140" t="s">
        <v>173</v>
      </c>
      <c r="AI6" s="81" t="s">
        <v>172</v>
      </c>
      <c r="AJ6" s="140" t="s">
        <v>173</v>
      </c>
      <c r="AK6" s="81" t="s">
        <v>172</v>
      </c>
      <c r="AL6" s="140" t="s">
        <v>173</v>
      </c>
      <c r="AM6" s="1211"/>
      <c r="AN6" s="1213"/>
      <c r="AO6" s="603"/>
      <c r="AP6" s="603"/>
      <c r="AQ6" s="603"/>
      <c r="AR6" s="603"/>
      <c r="AS6" s="603"/>
      <c r="AT6" s="603"/>
      <c r="AU6" s="603"/>
    </row>
    <row r="7" spans="1:47" s="503" customFormat="1" ht="13.8" thickTop="1" x14ac:dyDescent="0.25">
      <c r="A7" s="362" t="s">
        <v>1116</v>
      </c>
      <c r="B7" s="363" t="s">
        <v>349</v>
      </c>
      <c r="C7" s="668">
        <v>12147</v>
      </c>
      <c r="D7" s="497"/>
      <c r="E7" s="498" t="s">
        <v>571</v>
      </c>
      <c r="F7" s="504">
        <v>0.6</v>
      </c>
      <c r="G7" s="499"/>
      <c r="H7" s="499"/>
      <c r="I7" s="499"/>
      <c r="J7" s="499"/>
      <c r="K7" s="499"/>
      <c r="L7" s="499"/>
      <c r="M7" s="499"/>
      <c r="N7" s="499"/>
      <c r="O7" s="365"/>
      <c r="P7" s="499"/>
      <c r="Q7" s="860">
        <v>8.3000000000000004E-2</v>
      </c>
      <c r="R7" s="500">
        <v>0.217</v>
      </c>
      <c r="S7" s="500"/>
      <c r="T7" s="500"/>
      <c r="U7" s="500"/>
      <c r="V7" s="500"/>
      <c r="W7" s="500"/>
      <c r="X7" s="501"/>
      <c r="Y7" s="501"/>
      <c r="Z7" s="501"/>
      <c r="AA7" s="500"/>
      <c r="AB7" s="502"/>
      <c r="AC7" s="861">
        <v>0</v>
      </c>
      <c r="AD7" s="500"/>
      <c r="AE7" s="500"/>
      <c r="AF7" s="500"/>
      <c r="AG7" s="500"/>
      <c r="AH7" s="500"/>
      <c r="AI7" s="500"/>
      <c r="AJ7" s="500"/>
      <c r="AK7" s="500"/>
      <c r="AL7" s="500"/>
      <c r="AM7" s="613"/>
      <c r="AN7" s="618"/>
    </row>
    <row r="8" spans="1:47" s="93" customFormat="1" x14ac:dyDescent="0.25">
      <c r="A8" s="369" t="s">
        <v>436</v>
      </c>
      <c r="B8" s="370" t="s">
        <v>437</v>
      </c>
      <c r="C8" s="630">
        <v>11859</v>
      </c>
      <c r="D8" s="629"/>
      <c r="E8" s="220" t="s">
        <v>571</v>
      </c>
      <c r="F8" s="505"/>
      <c r="G8" s="376"/>
      <c r="H8" s="376"/>
      <c r="I8" s="376"/>
      <c r="J8" s="376"/>
      <c r="K8" s="376"/>
      <c r="L8" s="376"/>
      <c r="M8" s="376"/>
      <c r="N8" s="376"/>
      <c r="O8" s="349"/>
      <c r="P8" s="376"/>
      <c r="Q8" s="354"/>
      <c r="R8" s="657">
        <v>0.2</v>
      </c>
      <c r="S8" s="657"/>
      <c r="T8" s="657"/>
      <c r="U8" s="657"/>
      <c r="V8" s="657"/>
      <c r="W8" s="657"/>
      <c r="X8" s="355"/>
      <c r="Y8" s="355"/>
      <c r="Z8" s="355"/>
      <c r="AA8" s="657"/>
      <c r="AB8" s="655"/>
      <c r="AC8" s="356"/>
      <c r="AD8" s="657"/>
      <c r="AE8" s="657"/>
      <c r="AF8" s="657"/>
      <c r="AG8" s="657"/>
      <c r="AH8" s="657"/>
      <c r="AI8" s="657"/>
      <c r="AJ8" s="657"/>
      <c r="AK8" s="657"/>
      <c r="AL8" s="657"/>
      <c r="AM8" s="645"/>
      <c r="AN8" s="619"/>
    </row>
    <row r="9" spans="1:47" s="93" customFormat="1" x14ac:dyDescent="0.25">
      <c r="A9" s="369" t="s">
        <v>438</v>
      </c>
      <c r="B9" s="370" t="s">
        <v>439</v>
      </c>
      <c r="C9" s="630">
        <v>11756</v>
      </c>
      <c r="D9" s="629"/>
      <c r="E9" s="220" t="s">
        <v>571</v>
      </c>
      <c r="F9" s="349"/>
      <c r="G9" s="376">
        <v>0.39500000000000002</v>
      </c>
      <c r="H9" s="376"/>
      <c r="I9" s="376"/>
      <c r="J9" s="376"/>
      <c r="K9" s="376"/>
      <c r="L9" s="376"/>
      <c r="M9" s="376"/>
      <c r="N9" s="376"/>
      <c r="O9" s="349"/>
      <c r="P9" s="506"/>
      <c r="Q9" s="354"/>
      <c r="R9" s="657">
        <v>0.8</v>
      </c>
      <c r="S9" s="657"/>
      <c r="T9" s="657"/>
      <c r="U9" s="657"/>
      <c r="V9" s="657"/>
      <c r="W9" s="657"/>
      <c r="X9" s="355"/>
      <c r="Y9" s="355"/>
      <c r="Z9" s="355"/>
      <c r="AA9" s="657"/>
      <c r="AB9" s="655"/>
      <c r="AC9" s="356">
        <v>0</v>
      </c>
      <c r="AD9" s="657"/>
      <c r="AE9" s="657"/>
      <c r="AF9" s="657"/>
      <c r="AG9" s="657"/>
      <c r="AH9" s="657"/>
      <c r="AI9" s="657"/>
      <c r="AJ9" s="657"/>
      <c r="AK9" s="657"/>
      <c r="AL9" s="657"/>
      <c r="AM9" s="614"/>
      <c r="AN9" s="619"/>
    </row>
    <row r="10" spans="1:47" s="503" customFormat="1" x14ac:dyDescent="0.25">
      <c r="A10" s="362" t="s">
        <v>1117</v>
      </c>
      <c r="B10" s="363" t="s">
        <v>394</v>
      </c>
      <c r="C10" s="668">
        <v>9940</v>
      </c>
      <c r="D10" s="497"/>
      <c r="E10" s="498" t="s">
        <v>578</v>
      </c>
      <c r="F10" s="507">
        <v>0.8</v>
      </c>
      <c r="G10" s="499"/>
      <c r="H10" s="365"/>
      <c r="I10" s="499"/>
      <c r="J10" s="499"/>
      <c r="K10" s="499"/>
      <c r="L10" s="499"/>
      <c r="M10" s="499"/>
      <c r="N10" s="499"/>
      <c r="O10" s="365"/>
      <c r="P10" s="499"/>
      <c r="Q10" s="860">
        <v>0</v>
      </c>
      <c r="R10" s="500"/>
      <c r="S10" s="500"/>
      <c r="T10" s="500"/>
      <c r="U10" s="500"/>
      <c r="V10" s="500"/>
      <c r="W10" s="500"/>
      <c r="X10" s="501"/>
      <c r="Y10" s="501"/>
      <c r="Z10" s="501"/>
      <c r="AA10" s="500"/>
      <c r="AB10" s="502"/>
      <c r="AC10" s="861">
        <v>0.85</v>
      </c>
      <c r="AD10" s="500">
        <v>0.15</v>
      </c>
      <c r="AE10" s="500"/>
      <c r="AF10" s="500"/>
      <c r="AG10" s="500"/>
      <c r="AH10" s="500"/>
      <c r="AI10" s="500"/>
      <c r="AJ10" s="500"/>
      <c r="AK10" s="500"/>
      <c r="AL10" s="500"/>
      <c r="AM10" s="615"/>
      <c r="AN10" s="620"/>
    </row>
    <row r="11" spans="1:47" s="93" customFormat="1" x14ac:dyDescent="0.25">
      <c r="A11" s="369" t="s">
        <v>1118</v>
      </c>
      <c r="B11" s="370" t="s">
        <v>1045</v>
      </c>
      <c r="C11" s="630">
        <v>8388</v>
      </c>
      <c r="D11" s="629"/>
      <c r="E11" s="220" t="s">
        <v>578</v>
      </c>
      <c r="F11" s="376">
        <v>0.7</v>
      </c>
      <c r="G11" s="376"/>
      <c r="H11" s="508"/>
      <c r="I11" s="376"/>
      <c r="J11" s="376"/>
      <c r="K11" s="376"/>
      <c r="L11" s="376"/>
      <c r="M11" s="376"/>
      <c r="N11" s="376"/>
      <c r="O11" s="349"/>
      <c r="P11" s="376"/>
      <c r="Q11" s="354">
        <v>0</v>
      </c>
      <c r="R11" s="657"/>
      <c r="S11" s="657"/>
      <c r="T11" s="657"/>
      <c r="U11" s="657"/>
      <c r="V11" s="657"/>
      <c r="W11" s="657"/>
      <c r="X11" s="355"/>
      <c r="Y11" s="355"/>
      <c r="Z11" s="355"/>
      <c r="AA11" s="657"/>
      <c r="AB11" s="655"/>
      <c r="AC11" s="356">
        <v>0.7</v>
      </c>
      <c r="AD11" s="657">
        <v>0.3</v>
      </c>
      <c r="AE11" s="657"/>
      <c r="AF11" s="657"/>
      <c r="AG11" s="657"/>
      <c r="AH11" s="657"/>
      <c r="AI11" s="657"/>
      <c r="AJ11" s="657"/>
      <c r="AK11" s="657"/>
      <c r="AL11" s="657"/>
      <c r="AM11" s="616"/>
      <c r="AN11" s="619"/>
    </row>
    <row r="12" spans="1:47" s="93" customFormat="1" x14ac:dyDescent="0.25">
      <c r="A12" s="343" t="s">
        <v>1119</v>
      </c>
      <c r="B12" s="344" t="s">
        <v>441</v>
      </c>
      <c r="C12" s="345">
        <v>7086</v>
      </c>
      <c r="D12" s="509"/>
      <c r="E12" s="347" t="s">
        <v>578</v>
      </c>
      <c r="F12" s="376"/>
      <c r="G12" s="376"/>
      <c r="H12" s="376">
        <v>0.7</v>
      </c>
      <c r="I12" s="376"/>
      <c r="J12" s="376"/>
      <c r="K12" s="376"/>
      <c r="L12" s="376"/>
      <c r="M12" s="376"/>
      <c r="N12" s="376"/>
      <c r="O12" s="349"/>
      <c r="P12" s="510"/>
      <c r="Q12" s="354">
        <v>0.2</v>
      </c>
      <c r="R12" s="657">
        <v>0.6</v>
      </c>
      <c r="S12" s="862"/>
      <c r="U12" s="657"/>
      <c r="V12" s="657"/>
      <c r="W12" s="657"/>
      <c r="X12" s="355"/>
      <c r="Y12" s="355"/>
      <c r="Z12" s="355"/>
      <c r="AA12" s="657"/>
      <c r="AB12" s="655"/>
      <c r="AC12" s="356">
        <v>0</v>
      </c>
      <c r="AD12" s="657"/>
      <c r="AE12" s="239"/>
      <c r="AF12" s="511"/>
      <c r="AG12" s="511"/>
      <c r="AH12" s="511"/>
      <c r="AJ12" s="657"/>
      <c r="AK12" s="657"/>
      <c r="AL12" s="657"/>
      <c r="AM12" s="616"/>
      <c r="AN12" s="619"/>
    </row>
    <row r="13" spans="1:47" s="93" customFormat="1" x14ac:dyDescent="0.25">
      <c r="A13" s="343" t="s">
        <v>442</v>
      </c>
      <c r="B13" s="344" t="s">
        <v>183</v>
      </c>
      <c r="C13" s="345">
        <v>6651</v>
      </c>
      <c r="D13" s="509"/>
      <c r="E13" s="347" t="s">
        <v>578</v>
      </c>
      <c r="F13" s="376"/>
      <c r="G13" s="376"/>
      <c r="H13" s="376">
        <v>0.5</v>
      </c>
      <c r="I13" s="376"/>
      <c r="J13" s="376"/>
      <c r="K13" s="376"/>
      <c r="L13" s="376"/>
      <c r="M13" s="376"/>
      <c r="N13" s="376"/>
      <c r="O13" s="349"/>
      <c r="P13" s="376"/>
      <c r="Q13" s="354">
        <v>0</v>
      </c>
      <c r="R13" s="657"/>
      <c r="S13" s="657"/>
      <c r="T13" s="657"/>
      <c r="U13" s="657"/>
      <c r="V13" s="657"/>
      <c r="W13" s="657"/>
      <c r="X13" s="355"/>
      <c r="Y13" s="355"/>
      <c r="Z13" s="355"/>
      <c r="AA13" s="657"/>
      <c r="AB13" s="655"/>
      <c r="AC13" s="356">
        <v>0.8</v>
      </c>
      <c r="AD13" s="657"/>
      <c r="AE13" s="657"/>
      <c r="AF13" s="657"/>
      <c r="AG13" s="657"/>
      <c r="AH13" s="657"/>
      <c r="AI13" s="657"/>
      <c r="AJ13" s="657"/>
      <c r="AK13" s="657"/>
      <c r="AL13" s="657"/>
      <c r="AM13" s="616"/>
      <c r="AN13" s="619"/>
    </row>
    <row r="14" spans="1:47" s="93" customFormat="1" x14ac:dyDescent="0.25">
      <c r="A14" s="408" t="s">
        <v>1120</v>
      </c>
      <c r="B14" s="75" t="s">
        <v>292</v>
      </c>
      <c r="C14" s="86">
        <v>5679</v>
      </c>
      <c r="D14" s="444"/>
      <c r="E14" s="410" t="s">
        <v>578</v>
      </c>
      <c r="F14" s="411"/>
      <c r="G14" s="411"/>
      <c r="H14" s="411"/>
      <c r="I14" s="411"/>
      <c r="J14" s="411"/>
      <c r="K14" s="411"/>
      <c r="L14" s="411"/>
      <c r="M14" s="411"/>
      <c r="N14" s="411"/>
      <c r="O14" s="240"/>
      <c r="P14" s="512"/>
      <c r="Q14" s="389"/>
      <c r="R14" s="334"/>
      <c r="S14" s="334"/>
      <c r="T14" s="334"/>
      <c r="U14" s="334"/>
      <c r="V14" s="334"/>
      <c r="W14" s="334"/>
      <c r="X14" s="413"/>
      <c r="Y14" s="413"/>
      <c r="Z14" s="413"/>
      <c r="AA14" s="334"/>
      <c r="AB14" s="642"/>
      <c r="AC14" s="390">
        <v>0.7</v>
      </c>
      <c r="AD14" s="334"/>
      <c r="AE14" s="334"/>
      <c r="AF14" s="334"/>
      <c r="AG14" s="334"/>
      <c r="AH14" s="334"/>
      <c r="AI14" s="334"/>
      <c r="AJ14" s="334"/>
      <c r="AK14" s="334"/>
      <c r="AL14" s="334"/>
      <c r="AM14" s="617"/>
      <c r="AN14" s="619"/>
    </row>
    <row r="15" spans="1:47" s="93" customFormat="1" x14ac:dyDescent="0.25">
      <c r="A15" s="343" t="s">
        <v>1121</v>
      </c>
      <c r="B15" s="344" t="s">
        <v>1064</v>
      </c>
      <c r="C15" s="345">
        <v>5555</v>
      </c>
      <c r="D15" s="509"/>
      <c r="E15" s="347" t="s">
        <v>578</v>
      </c>
      <c r="F15" s="376"/>
      <c r="G15" s="376"/>
      <c r="H15" s="376"/>
      <c r="I15" s="376"/>
      <c r="J15" s="376"/>
      <c r="K15" s="376"/>
      <c r="L15" s="376"/>
      <c r="M15" s="376"/>
      <c r="N15" s="376"/>
      <c r="O15" s="349"/>
      <c r="P15" s="510"/>
      <c r="Q15" s="354"/>
      <c r="R15" s="657"/>
      <c r="S15" s="657"/>
      <c r="T15" s="657"/>
      <c r="U15" s="657"/>
      <c r="V15" s="657"/>
      <c r="W15" s="657"/>
      <c r="X15" s="355"/>
      <c r="Y15" s="355"/>
      <c r="Z15" s="355"/>
      <c r="AA15" s="657"/>
      <c r="AB15" s="655"/>
      <c r="AC15" s="356">
        <v>0.47499999999999998</v>
      </c>
      <c r="AD15" s="657">
        <v>0.52500000000000002</v>
      </c>
      <c r="AE15" s="657"/>
      <c r="AF15" s="657"/>
      <c r="AG15" s="657"/>
      <c r="AH15" s="657"/>
      <c r="AI15" s="657"/>
      <c r="AJ15" s="657"/>
      <c r="AK15" s="657"/>
      <c r="AL15" s="657"/>
      <c r="AM15" s="616"/>
      <c r="AN15" s="619"/>
    </row>
    <row r="16" spans="1:47" s="93" customFormat="1" x14ac:dyDescent="0.25">
      <c r="A16" s="408" t="s">
        <v>1122</v>
      </c>
      <c r="B16" s="75" t="s">
        <v>1123</v>
      </c>
      <c r="C16" s="86">
        <v>5336</v>
      </c>
      <c r="D16" s="444"/>
      <c r="E16" s="410" t="s">
        <v>578</v>
      </c>
      <c r="F16" s="411"/>
      <c r="G16" s="411"/>
      <c r="H16" s="411"/>
      <c r="I16" s="411"/>
      <c r="J16" s="411">
        <v>0.9</v>
      </c>
      <c r="K16" s="411"/>
      <c r="L16" s="411"/>
      <c r="M16" s="411"/>
      <c r="N16" s="411"/>
      <c r="O16" s="240"/>
      <c r="P16" s="513"/>
      <c r="Q16" s="389">
        <v>0.85799999999999998</v>
      </c>
      <c r="R16" s="334">
        <v>0.14199999999999999</v>
      </c>
      <c r="S16" s="334"/>
      <c r="T16" s="334"/>
      <c r="U16" s="334"/>
      <c r="V16" s="334"/>
      <c r="W16" s="334"/>
      <c r="X16" s="413"/>
      <c r="Y16" s="413"/>
      <c r="Z16" s="413"/>
      <c r="AA16" s="334"/>
      <c r="AB16" s="642"/>
      <c r="AC16" s="390">
        <v>0</v>
      </c>
      <c r="AD16" s="334"/>
      <c r="AE16" s="334"/>
      <c r="AF16" s="334"/>
      <c r="AG16" s="334"/>
      <c r="AH16" s="334"/>
      <c r="AI16" s="334"/>
      <c r="AJ16" s="334"/>
      <c r="AK16" s="334"/>
      <c r="AL16" s="334"/>
      <c r="AM16" s="617"/>
      <c r="AN16" s="619"/>
    </row>
    <row r="17" spans="1:40" s="93" customFormat="1" x14ac:dyDescent="0.25">
      <c r="A17" s="343" t="s">
        <v>1124</v>
      </c>
      <c r="B17" s="344" t="s">
        <v>1125</v>
      </c>
      <c r="C17" s="345">
        <v>4864</v>
      </c>
      <c r="D17" s="509"/>
      <c r="E17" s="347" t="s">
        <v>578</v>
      </c>
      <c r="F17" s="376"/>
      <c r="G17" s="376"/>
      <c r="H17" s="376"/>
      <c r="I17" s="376"/>
      <c r="J17" s="376"/>
      <c r="K17" s="376"/>
      <c r="L17" s="376"/>
      <c r="M17" s="376"/>
      <c r="N17" s="376"/>
      <c r="O17" s="349"/>
      <c r="P17" s="510"/>
      <c r="Q17" s="354"/>
      <c r="R17" s="657"/>
      <c r="S17" s="657"/>
      <c r="T17" s="657"/>
      <c r="U17" s="657"/>
      <c r="V17" s="657"/>
      <c r="W17" s="657"/>
      <c r="X17" s="355"/>
      <c r="Y17" s="355"/>
      <c r="Z17" s="355"/>
      <c r="AA17" s="657"/>
      <c r="AB17" s="655"/>
      <c r="AC17" s="356">
        <v>0.4</v>
      </c>
      <c r="AD17" s="657">
        <v>0.6</v>
      </c>
      <c r="AE17" s="657"/>
      <c r="AF17" s="657"/>
      <c r="AG17" s="657"/>
      <c r="AH17" s="657"/>
      <c r="AI17" s="657"/>
      <c r="AJ17" s="657"/>
      <c r="AK17" s="657"/>
      <c r="AL17" s="657"/>
      <c r="AM17" s="655"/>
      <c r="AN17" s="619"/>
    </row>
    <row r="18" spans="1:40" s="93" customFormat="1" x14ac:dyDescent="0.25">
      <c r="A18" s="343" t="s">
        <v>929</v>
      </c>
      <c r="B18" s="344" t="s">
        <v>930</v>
      </c>
      <c r="C18" s="345">
        <v>4788</v>
      </c>
      <c r="D18" s="509"/>
      <c r="E18" s="347" t="s">
        <v>578</v>
      </c>
      <c r="F18" s="376"/>
      <c r="G18" s="376"/>
      <c r="H18" s="376"/>
      <c r="I18" s="376"/>
      <c r="J18" s="376"/>
      <c r="K18" s="376"/>
      <c r="L18" s="376"/>
      <c r="M18" s="376"/>
      <c r="N18" s="376"/>
      <c r="O18" s="349"/>
      <c r="P18" s="510"/>
      <c r="Q18" s="354"/>
      <c r="R18" s="657"/>
      <c r="S18" s="657"/>
      <c r="T18" s="657"/>
      <c r="U18" s="657"/>
      <c r="V18" s="657"/>
      <c r="W18" s="657"/>
      <c r="X18" s="355"/>
      <c r="Y18" s="355"/>
      <c r="Z18" s="355"/>
      <c r="AA18" s="657"/>
      <c r="AB18" s="655"/>
      <c r="AC18" s="356">
        <v>0.7</v>
      </c>
      <c r="AD18" s="657"/>
      <c r="AE18" s="657"/>
      <c r="AF18" s="657"/>
      <c r="AG18" s="657"/>
      <c r="AH18" s="657"/>
      <c r="AI18" s="657"/>
      <c r="AJ18" s="657"/>
      <c r="AK18" s="657"/>
      <c r="AL18" s="657"/>
      <c r="AM18" s="655"/>
      <c r="AN18" s="619"/>
    </row>
    <row r="19" spans="1:40" s="93" customFormat="1" x14ac:dyDescent="0.25">
      <c r="A19" s="343" t="s">
        <v>1126</v>
      </c>
      <c r="B19" s="344" t="s">
        <v>796</v>
      </c>
      <c r="C19" s="345">
        <v>4532</v>
      </c>
      <c r="D19" s="509"/>
      <c r="E19" s="410" t="s">
        <v>578</v>
      </c>
      <c r="F19" s="376"/>
      <c r="G19" s="376"/>
      <c r="H19" s="376"/>
      <c r="I19" s="376"/>
      <c r="J19" s="376"/>
      <c r="K19" s="376"/>
      <c r="L19" s="376"/>
      <c r="M19" s="376"/>
      <c r="N19" s="376"/>
      <c r="O19" s="349"/>
      <c r="P19" s="510"/>
      <c r="Q19" s="354"/>
      <c r="R19" s="657"/>
      <c r="S19" s="657"/>
      <c r="T19" s="657"/>
      <c r="U19" s="657"/>
      <c r="V19" s="657"/>
      <c r="W19" s="657"/>
      <c r="X19" s="355"/>
      <c r="Y19" s="355"/>
      <c r="Z19" s="355"/>
      <c r="AA19" s="657"/>
      <c r="AB19" s="655"/>
      <c r="AC19" s="356">
        <v>1</v>
      </c>
      <c r="AD19" s="657"/>
      <c r="AE19" s="657"/>
      <c r="AF19" s="657"/>
      <c r="AG19" s="657"/>
      <c r="AH19" s="657"/>
      <c r="AI19" s="657"/>
      <c r="AJ19" s="657"/>
      <c r="AK19" s="657"/>
      <c r="AL19" s="657"/>
      <c r="AM19" s="655"/>
      <c r="AN19" s="619"/>
    </row>
    <row r="20" spans="1:40" s="93" customFormat="1" x14ac:dyDescent="0.25">
      <c r="A20" s="343" t="s">
        <v>1127</v>
      </c>
      <c r="B20" s="344" t="s">
        <v>1128</v>
      </c>
      <c r="C20" s="345">
        <v>4504</v>
      </c>
      <c r="D20" s="509"/>
      <c r="E20" s="347" t="s">
        <v>578</v>
      </c>
      <c r="F20" s="376"/>
      <c r="G20" s="376"/>
      <c r="H20" s="376"/>
      <c r="I20" s="376"/>
      <c r="J20" s="376"/>
      <c r="K20" s="376"/>
      <c r="L20" s="376"/>
      <c r="M20" s="376"/>
      <c r="N20" s="376"/>
      <c r="O20" s="349"/>
      <c r="P20" s="510"/>
      <c r="Q20" s="354"/>
      <c r="R20" s="657"/>
      <c r="S20" s="657"/>
      <c r="T20" s="657"/>
      <c r="U20" s="657"/>
      <c r="V20" s="657"/>
      <c r="W20" s="657"/>
      <c r="X20" s="355"/>
      <c r="Y20" s="355"/>
      <c r="Z20" s="355"/>
      <c r="AA20" s="657"/>
      <c r="AB20" s="655"/>
      <c r="AC20" s="356">
        <v>0.6</v>
      </c>
      <c r="AD20" s="657">
        <v>0.4</v>
      </c>
      <c r="AE20" s="657"/>
      <c r="AF20" s="657"/>
      <c r="AG20" s="657"/>
      <c r="AH20" s="657"/>
      <c r="AI20" s="657"/>
      <c r="AJ20" s="657"/>
      <c r="AK20" s="657"/>
      <c r="AL20" s="657"/>
      <c r="AM20" s="655"/>
      <c r="AN20" s="619"/>
    </row>
    <row r="21" spans="1:40" s="93" customFormat="1" x14ac:dyDescent="0.25">
      <c r="A21" s="343" t="s">
        <v>1129</v>
      </c>
      <c r="B21" s="344" t="s">
        <v>180</v>
      </c>
      <c r="C21" s="345">
        <v>4437</v>
      </c>
      <c r="D21" s="509"/>
      <c r="E21" s="410" t="s">
        <v>578</v>
      </c>
      <c r="F21" s="376"/>
      <c r="G21" s="376"/>
      <c r="H21" s="376"/>
      <c r="I21" s="376"/>
      <c r="J21" s="376">
        <v>0.2</v>
      </c>
      <c r="K21" s="376"/>
      <c r="L21" s="376"/>
      <c r="M21" s="376"/>
      <c r="N21" s="376"/>
      <c r="O21" s="349"/>
      <c r="P21" s="514"/>
      <c r="Q21" s="354">
        <v>0.20799999999999999</v>
      </c>
      <c r="R21" s="657">
        <v>0.79200000000000004</v>
      </c>
      <c r="S21" s="657"/>
      <c r="T21" s="657"/>
      <c r="U21" s="657"/>
      <c r="V21" s="657"/>
      <c r="W21" s="657"/>
      <c r="X21" s="355"/>
      <c r="Y21" s="355"/>
      <c r="Z21" s="355"/>
      <c r="AA21" s="657"/>
      <c r="AB21" s="655"/>
      <c r="AC21" s="356">
        <v>0</v>
      </c>
      <c r="AD21" s="657"/>
      <c r="AE21" s="657"/>
      <c r="AF21" s="657"/>
      <c r="AG21" s="657"/>
      <c r="AH21" s="657"/>
      <c r="AI21" s="657"/>
      <c r="AJ21" s="657"/>
      <c r="AK21" s="657"/>
      <c r="AL21" s="657"/>
      <c r="AM21" s="616"/>
      <c r="AN21" s="619"/>
    </row>
    <row r="22" spans="1:40" s="93" customFormat="1" x14ac:dyDescent="0.25">
      <c r="A22" s="343" t="s">
        <v>1130</v>
      </c>
      <c r="B22" s="344" t="s">
        <v>349</v>
      </c>
      <c r="C22" s="345">
        <v>4428</v>
      </c>
      <c r="D22" s="509"/>
      <c r="E22" s="347" t="s">
        <v>578</v>
      </c>
      <c r="F22" s="376"/>
      <c r="G22" s="376"/>
      <c r="H22" s="376"/>
      <c r="I22" s="376"/>
      <c r="J22" s="376"/>
      <c r="K22" s="376"/>
      <c r="L22" s="376"/>
      <c r="M22" s="376"/>
      <c r="N22" s="376"/>
      <c r="O22" s="349"/>
      <c r="P22" s="514"/>
      <c r="Q22" s="354">
        <v>0.1</v>
      </c>
      <c r="R22" s="657">
        <v>0.7</v>
      </c>
      <c r="S22" s="657"/>
      <c r="T22" s="657"/>
      <c r="U22" s="657"/>
      <c r="V22" s="657"/>
      <c r="W22" s="657">
        <v>1.2999999999999999E-2</v>
      </c>
      <c r="X22" s="355"/>
      <c r="Y22" s="355"/>
      <c r="Z22" s="355"/>
      <c r="AA22" s="657"/>
      <c r="AB22" s="655"/>
      <c r="AC22" s="356"/>
      <c r="AD22" s="657"/>
      <c r="AE22" s="657"/>
      <c r="AF22" s="657"/>
      <c r="AG22" s="657"/>
      <c r="AH22" s="657"/>
      <c r="AI22" s="657"/>
      <c r="AJ22" s="657"/>
      <c r="AK22" s="657"/>
      <c r="AL22" s="657"/>
      <c r="AM22" s="616"/>
      <c r="AN22" s="619"/>
    </row>
    <row r="23" spans="1:40" s="93" customFormat="1" x14ac:dyDescent="0.25">
      <c r="A23" s="343" t="s">
        <v>1131</v>
      </c>
      <c r="B23" s="344" t="s">
        <v>629</v>
      </c>
      <c r="C23" s="345">
        <v>4397</v>
      </c>
      <c r="D23" s="509"/>
      <c r="E23" s="347" t="s">
        <v>578</v>
      </c>
      <c r="F23" s="376"/>
      <c r="G23" s="376"/>
      <c r="H23" s="376"/>
      <c r="I23" s="376"/>
      <c r="J23" s="376"/>
      <c r="K23" s="376"/>
      <c r="L23" s="376"/>
      <c r="M23" s="376"/>
      <c r="N23" s="376"/>
      <c r="O23" s="349"/>
      <c r="P23" s="514"/>
      <c r="Q23" s="354">
        <v>0.3</v>
      </c>
      <c r="R23" s="657"/>
      <c r="S23" s="657"/>
      <c r="T23" s="657"/>
      <c r="U23" s="473"/>
      <c r="V23" s="473"/>
      <c r="W23" s="473"/>
      <c r="X23" s="474"/>
      <c r="Y23" s="474"/>
      <c r="Z23" s="474"/>
      <c r="AA23" s="473"/>
      <c r="AB23" s="482"/>
      <c r="AC23" s="475">
        <v>0.2</v>
      </c>
      <c r="AD23" s="473"/>
      <c r="AE23" s="473"/>
      <c r="AF23" s="473"/>
      <c r="AG23" s="473"/>
      <c r="AH23" s="473"/>
      <c r="AI23" s="657"/>
      <c r="AJ23" s="657"/>
      <c r="AK23" s="657"/>
      <c r="AL23" s="657"/>
      <c r="AM23" s="616"/>
      <c r="AN23" s="619"/>
    </row>
    <row r="24" spans="1:40" s="93" customFormat="1" x14ac:dyDescent="0.25">
      <c r="A24" s="416" t="s">
        <v>1054</v>
      </c>
      <c r="B24" s="515" t="s">
        <v>419</v>
      </c>
      <c r="C24" s="345">
        <v>4300</v>
      </c>
      <c r="D24" s="509"/>
      <c r="E24" s="347" t="s">
        <v>578</v>
      </c>
      <c r="F24" s="376"/>
      <c r="G24" s="376"/>
      <c r="H24" s="376"/>
      <c r="I24" s="376"/>
      <c r="J24" s="376"/>
      <c r="K24" s="376"/>
      <c r="L24" s="376"/>
      <c r="M24" s="376"/>
      <c r="N24" s="376"/>
      <c r="O24" s="349"/>
      <c r="P24" s="514"/>
      <c r="Q24" s="354"/>
      <c r="R24" s="657"/>
      <c r="S24" s="657"/>
      <c r="T24" s="657"/>
      <c r="U24" s="473"/>
      <c r="V24" s="473"/>
      <c r="W24" s="473"/>
      <c r="X24" s="474"/>
      <c r="Y24" s="474"/>
      <c r="Z24" s="474"/>
      <c r="AA24" s="473"/>
      <c r="AB24" s="482"/>
      <c r="AC24" s="475">
        <v>0.5</v>
      </c>
      <c r="AD24" s="473">
        <v>0.5</v>
      </c>
      <c r="AE24" s="473"/>
      <c r="AF24" s="473"/>
      <c r="AG24" s="473"/>
      <c r="AH24" s="473"/>
      <c r="AI24" s="657"/>
      <c r="AJ24" s="657"/>
      <c r="AK24" s="657"/>
      <c r="AL24" s="657"/>
      <c r="AM24" s="616"/>
      <c r="AN24" s="619"/>
    </row>
    <row r="25" spans="1:40" s="93" customFormat="1" x14ac:dyDescent="0.25">
      <c r="A25" s="343" t="s">
        <v>1132</v>
      </c>
      <c r="B25" s="344" t="s">
        <v>1133</v>
      </c>
      <c r="C25" s="345">
        <v>4231</v>
      </c>
      <c r="D25" s="509"/>
      <c r="E25" s="347" t="s">
        <v>578</v>
      </c>
      <c r="F25" s="376"/>
      <c r="G25" s="376"/>
      <c r="H25" s="376"/>
      <c r="I25" s="376"/>
      <c r="J25" s="376"/>
      <c r="K25" s="376"/>
      <c r="L25" s="376"/>
      <c r="M25" s="376"/>
      <c r="N25" s="376"/>
      <c r="O25" s="349"/>
      <c r="P25" s="514"/>
      <c r="Q25" s="354"/>
      <c r="R25" s="657"/>
      <c r="S25" s="657"/>
      <c r="T25" s="657"/>
      <c r="U25" s="473"/>
      <c r="V25" s="473"/>
      <c r="W25" s="473"/>
      <c r="X25" s="474"/>
      <c r="Y25" s="474"/>
      <c r="Z25" s="474"/>
      <c r="AA25" s="473"/>
      <c r="AB25" s="482"/>
      <c r="AC25" s="475">
        <v>0.6</v>
      </c>
      <c r="AD25" s="473">
        <v>0.2</v>
      </c>
      <c r="AE25" s="473"/>
      <c r="AF25" s="473"/>
      <c r="AG25" s="473"/>
      <c r="AH25" s="473"/>
      <c r="AI25" s="657"/>
      <c r="AJ25" s="657"/>
      <c r="AK25" s="657"/>
      <c r="AL25" s="657"/>
      <c r="AM25" s="616"/>
      <c r="AN25" s="619"/>
    </row>
    <row r="26" spans="1:40" s="93" customFormat="1" x14ac:dyDescent="0.25">
      <c r="A26" s="343" t="s">
        <v>1134</v>
      </c>
      <c r="B26" s="344" t="s">
        <v>414</v>
      </c>
      <c r="C26" s="345">
        <v>4170</v>
      </c>
      <c r="D26" s="509"/>
      <c r="E26" s="347" t="s">
        <v>578</v>
      </c>
      <c r="F26" s="376"/>
      <c r="G26" s="376"/>
      <c r="H26" s="376"/>
      <c r="I26" s="376"/>
      <c r="J26" s="376"/>
      <c r="K26" s="376"/>
      <c r="L26" s="376"/>
      <c r="M26" s="376"/>
      <c r="N26" s="376"/>
      <c r="O26" s="349"/>
      <c r="P26" s="514"/>
      <c r="Q26" s="354"/>
      <c r="R26" s="657"/>
      <c r="S26" s="657"/>
      <c r="T26" s="657"/>
      <c r="U26" s="473"/>
      <c r="V26" s="473"/>
      <c r="W26" s="473"/>
      <c r="X26" s="474"/>
      <c r="Y26" s="474"/>
      <c r="Z26" s="474"/>
      <c r="AA26" s="473"/>
      <c r="AB26" s="482"/>
      <c r="AC26" s="475">
        <v>0.7</v>
      </c>
      <c r="AD26" s="473">
        <v>0.3</v>
      </c>
      <c r="AE26" s="473"/>
      <c r="AF26" s="473"/>
      <c r="AG26" s="473"/>
      <c r="AH26" s="473"/>
      <c r="AI26" s="657"/>
      <c r="AJ26" s="657"/>
      <c r="AK26" s="657"/>
      <c r="AL26" s="657"/>
      <c r="AM26" s="616"/>
      <c r="AN26" s="619"/>
    </row>
    <row r="27" spans="1:40" s="93" customFormat="1" x14ac:dyDescent="0.25">
      <c r="A27" s="343" t="s">
        <v>1135</v>
      </c>
      <c r="B27" s="344" t="s">
        <v>437</v>
      </c>
      <c r="C27" s="345">
        <v>3895</v>
      </c>
      <c r="D27" s="509"/>
      <c r="E27" s="410" t="s">
        <v>578</v>
      </c>
      <c r="F27" s="376"/>
      <c r="G27" s="376"/>
      <c r="H27" s="376"/>
      <c r="I27" s="376"/>
      <c r="J27" s="376"/>
      <c r="K27" s="376"/>
      <c r="L27" s="376"/>
      <c r="M27" s="376"/>
      <c r="N27" s="376"/>
      <c r="O27" s="349"/>
      <c r="P27" s="514"/>
      <c r="Q27" s="354">
        <v>0.32700000000000001</v>
      </c>
      <c r="R27" s="657">
        <v>0.67300000000000004</v>
      </c>
      <c r="T27" s="511"/>
      <c r="U27" s="473"/>
      <c r="V27" s="473"/>
      <c r="W27" s="473"/>
      <c r="X27" s="474"/>
      <c r="Y27" s="474"/>
      <c r="Z27" s="474"/>
      <c r="AA27" s="473"/>
      <c r="AB27" s="482"/>
      <c r="AC27" s="475"/>
      <c r="AD27" s="473"/>
      <c r="AE27" s="473"/>
      <c r="AF27" s="473"/>
      <c r="AG27" s="473"/>
      <c r="AH27" s="473"/>
      <c r="AI27" s="657"/>
      <c r="AJ27" s="657"/>
      <c r="AK27" s="657"/>
      <c r="AL27" s="657"/>
      <c r="AM27" s="616"/>
      <c r="AN27" s="619"/>
    </row>
    <row r="28" spans="1:40" s="93" customFormat="1" x14ac:dyDescent="0.25">
      <c r="A28" s="343" t="s">
        <v>369</v>
      </c>
      <c r="B28" s="344" t="s">
        <v>307</v>
      </c>
      <c r="C28" s="345">
        <v>3890</v>
      </c>
      <c r="D28" s="509"/>
      <c r="E28" s="347" t="s">
        <v>594</v>
      </c>
      <c r="F28" s="376"/>
      <c r="G28" s="376"/>
      <c r="H28" s="376"/>
      <c r="I28" s="376"/>
      <c r="J28" s="376"/>
      <c r="K28" s="376"/>
      <c r="L28" s="376"/>
      <c r="M28" s="376"/>
      <c r="N28" s="376"/>
      <c r="O28" s="349"/>
      <c r="P28" s="514"/>
      <c r="Q28" s="354">
        <v>0.3</v>
      </c>
      <c r="R28" s="657"/>
      <c r="S28" s="657">
        <v>0.28000000000000003</v>
      </c>
      <c r="T28" s="657">
        <v>0.22</v>
      </c>
      <c r="U28" s="473"/>
      <c r="V28" s="473"/>
      <c r="W28" s="473"/>
      <c r="X28" s="474"/>
      <c r="Y28" s="474"/>
      <c r="Z28" s="474"/>
      <c r="AA28" s="473"/>
      <c r="AB28" s="482"/>
      <c r="AC28" s="475"/>
      <c r="AD28" s="473"/>
      <c r="AE28" s="473"/>
      <c r="AF28" s="473"/>
      <c r="AG28" s="473"/>
      <c r="AH28" s="473"/>
      <c r="AI28" s="657"/>
      <c r="AJ28" s="657"/>
      <c r="AK28" s="657"/>
      <c r="AL28" s="657"/>
      <c r="AM28" s="616"/>
      <c r="AN28" s="619"/>
    </row>
    <row r="29" spans="1:40" s="93" customFormat="1" x14ac:dyDescent="0.25">
      <c r="A29" s="343" t="s">
        <v>1136</v>
      </c>
      <c r="B29" s="344" t="s">
        <v>784</v>
      </c>
      <c r="C29" s="345">
        <v>3708</v>
      </c>
      <c r="D29" s="509"/>
      <c r="E29" s="347" t="s">
        <v>594</v>
      </c>
      <c r="F29" s="376"/>
      <c r="G29" s="376"/>
      <c r="H29" s="376"/>
      <c r="I29" s="376"/>
      <c r="J29" s="376"/>
      <c r="K29" s="376"/>
      <c r="L29" s="376"/>
      <c r="M29" s="376"/>
      <c r="N29" s="376"/>
      <c r="O29" s="349"/>
      <c r="P29" s="514"/>
      <c r="Q29" s="354"/>
      <c r="R29" s="657"/>
      <c r="S29" s="657"/>
      <c r="T29" s="657"/>
      <c r="U29" s="473"/>
      <c r="V29" s="473"/>
      <c r="W29" s="473"/>
      <c r="X29" s="474"/>
      <c r="Y29" s="474"/>
      <c r="Z29" s="474"/>
      <c r="AA29" s="473"/>
      <c r="AB29" s="482"/>
      <c r="AC29" s="475">
        <v>0.8</v>
      </c>
      <c r="AD29" s="473">
        <v>0.2</v>
      </c>
      <c r="AE29" s="473"/>
      <c r="AF29" s="473"/>
      <c r="AG29" s="473"/>
      <c r="AH29" s="473"/>
      <c r="AI29" s="657"/>
      <c r="AJ29" s="657"/>
      <c r="AK29" s="657"/>
      <c r="AL29" s="657"/>
      <c r="AM29" s="616"/>
      <c r="AN29" s="619"/>
    </row>
    <row r="30" spans="1:40" s="93" customFormat="1" x14ac:dyDescent="0.25">
      <c r="A30" s="343" t="s">
        <v>146</v>
      </c>
      <c r="B30" s="344" t="s">
        <v>147</v>
      </c>
      <c r="C30" s="345">
        <v>3603</v>
      </c>
      <c r="D30" s="509"/>
      <c r="E30" s="347" t="s">
        <v>594</v>
      </c>
      <c r="F30" s="376"/>
      <c r="G30" s="376"/>
      <c r="H30" s="376"/>
      <c r="I30" s="376"/>
      <c r="J30" s="376"/>
      <c r="K30" s="376"/>
      <c r="L30" s="376"/>
      <c r="M30" s="376"/>
      <c r="N30" s="376"/>
      <c r="O30" s="349"/>
      <c r="P30" s="510"/>
      <c r="Q30" s="354"/>
      <c r="R30" s="657"/>
      <c r="S30" s="657">
        <v>0.7</v>
      </c>
      <c r="T30" s="657">
        <v>0.2</v>
      </c>
      <c r="U30" s="473"/>
      <c r="V30" s="473"/>
      <c r="W30" s="473"/>
      <c r="X30" s="474"/>
      <c r="Y30" s="474"/>
      <c r="Z30" s="474"/>
      <c r="AA30" s="473"/>
      <c r="AB30" s="482"/>
      <c r="AC30" s="475"/>
      <c r="AD30" s="473"/>
      <c r="AE30" s="473"/>
      <c r="AF30" s="473"/>
      <c r="AG30" s="473"/>
      <c r="AH30" s="473"/>
      <c r="AI30" s="657"/>
      <c r="AJ30" s="657"/>
      <c r="AK30" s="657"/>
      <c r="AL30" s="657"/>
      <c r="AM30" s="616"/>
      <c r="AN30" s="619"/>
    </row>
    <row r="31" spans="1:40" s="93" customFormat="1" x14ac:dyDescent="0.25">
      <c r="A31" s="343" t="s">
        <v>1137</v>
      </c>
      <c r="B31" s="344" t="s">
        <v>1138</v>
      </c>
      <c r="C31" s="345">
        <v>3531</v>
      </c>
      <c r="D31" s="509"/>
      <c r="E31" s="347" t="s">
        <v>594</v>
      </c>
      <c r="F31" s="376"/>
      <c r="G31" s="376"/>
      <c r="H31" s="376"/>
      <c r="I31" s="376"/>
      <c r="J31" s="376"/>
      <c r="K31" s="376"/>
      <c r="L31" s="376"/>
      <c r="M31" s="376"/>
      <c r="N31" s="376"/>
      <c r="O31" s="349"/>
      <c r="P31" s="514"/>
      <c r="Q31" s="354"/>
      <c r="R31" s="657"/>
      <c r="S31" s="657"/>
      <c r="T31" s="657"/>
      <c r="U31" s="657"/>
      <c r="V31" s="657"/>
      <c r="W31" s="657"/>
      <c r="X31" s="355"/>
      <c r="Y31" s="355"/>
      <c r="Z31" s="355"/>
      <c r="AA31" s="657"/>
      <c r="AB31" s="655"/>
      <c r="AC31" s="356">
        <v>0.8</v>
      </c>
      <c r="AD31" s="657">
        <v>0.2</v>
      </c>
      <c r="AE31" s="657"/>
      <c r="AF31" s="657"/>
      <c r="AG31" s="657"/>
      <c r="AH31" s="657"/>
      <c r="AI31" s="657"/>
      <c r="AJ31" s="657"/>
      <c r="AK31" s="657"/>
      <c r="AL31" s="657"/>
      <c r="AM31" s="616"/>
      <c r="AN31" s="619"/>
    </row>
    <row r="32" spans="1:40" s="93" customFormat="1" x14ac:dyDescent="0.25">
      <c r="A32" s="343" t="s">
        <v>952</v>
      </c>
      <c r="B32" s="344" t="s">
        <v>228</v>
      </c>
      <c r="C32" s="345">
        <v>3319</v>
      </c>
      <c r="D32" s="509"/>
      <c r="E32" s="347" t="s">
        <v>594</v>
      </c>
      <c r="F32" s="376"/>
      <c r="G32" s="376"/>
      <c r="H32" s="376"/>
      <c r="I32" s="376"/>
      <c r="J32" s="376"/>
      <c r="K32" s="376"/>
      <c r="L32" s="376"/>
      <c r="M32" s="376"/>
      <c r="N32" s="376"/>
      <c r="O32" s="349"/>
      <c r="P32" s="510"/>
      <c r="Q32" s="354"/>
      <c r="R32" s="657"/>
      <c r="S32" s="657"/>
      <c r="T32" s="657"/>
      <c r="U32" s="657"/>
      <c r="V32" s="657"/>
      <c r="W32" s="657"/>
      <c r="X32" s="355"/>
      <c r="Y32" s="355"/>
      <c r="Z32" s="355"/>
      <c r="AA32" s="657"/>
      <c r="AB32" s="655"/>
      <c r="AC32" s="356">
        <v>0.5</v>
      </c>
      <c r="AD32" s="657"/>
      <c r="AE32" s="657"/>
      <c r="AF32" s="657"/>
      <c r="AG32" s="657"/>
      <c r="AH32" s="657"/>
      <c r="AI32" s="657"/>
      <c r="AJ32" s="657"/>
      <c r="AK32" s="657"/>
      <c r="AL32" s="657"/>
      <c r="AM32" s="655"/>
      <c r="AN32" s="619"/>
    </row>
    <row r="33" spans="1:47" s="93" customFormat="1" x14ac:dyDescent="0.25">
      <c r="A33" s="343" t="s">
        <v>1139</v>
      </c>
      <c r="B33" s="344" t="s">
        <v>691</v>
      </c>
      <c r="C33" s="345">
        <v>3267</v>
      </c>
      <c r="D33" s="509"/>
      <c r="E33" s="347" t="s">
        <v>594</v>
      </c>
      <c r="F33" s="376"/>
      <c r="G33" s="376"/>
      <c r="H33" s="376"/>
      <c r="I33" s="376"/>
      <c r="J33" s="376"/>
      <c r="K33" s="376"/>
      <c r="L33" s="376"/>
      <c r="M33" s="376"/>
      <c r="N33" s="376"/>
      <c r="O33" s="349"/>
      <c r="P33" s="514"/>
      <c r="Q33" s="354"/>
      <c r="R33" s="657"/>
      <c r="S33" s="657"/>
      <c r="T33" s="657"/>
      <c r="U33" s="657"/>
      <c r="V33" s="657"/>
      <c r="W33" s="657"/>
      <c r="X33" s="355"/>
      <c r="Y33" s="355"/>
      <c r="Z33" s="355"/>
      <c r="AA33" s="657"/>
      <c r="AB33" s="655"/>
      <c r="AC33" s="356">
        <v>0.1</v>
      </c>
      <c r="AD33" s="657"/>
      <c r="AE33" s="657">
        <v>0.9</v>
      </c>
      <c r="AF33" s="657"/>
      <c r="AG33" s="657"/>
      <c r="AH33" s="657"/>
      <c r="AI33" s="657"/>
      <c r="AJ33" s="657"/>
      <c r="AK33" s="657"/>
      <c r="AL33" s="657"/>
      <c r="AM33" s="616"/>
      <c r="AN33" s="619"/>
    </row>
    <row r="34" spans="1:47" s="93" customFormat="1" x14ac:dyDescent="0.25">
      <c r="A34" s="343" t="s">
        <v>1140</v>
      </c>
      <c r="B34" s="344" t="s">
        <v>1141</v>
      </c>
      <c r="C34" s="345">
        <v>2989</v>
      </c>
      <c r="D34" s="509"/>
      <c r="E34" s="347" t="s">
        <v>594</v>
      </c>
      <c r="F34" s="376"/>
      <c r="G34" s="376"/>
      <c r="H34" s="376"/>
      <c r="I34" s="376"/>
      <c r="J34" s="376"/>
      <c r="K34" s="376"/>
      <c r="L34" s="376"/>
      <c r="M34" s="376"/>
      <c r="N34" s="376"/>
      <c r="O34" s="349"/>
      <c r="P34" s="510"/>
      <c r="Q34" s="354"/>
      <c r="R34" s="657"/>
      <c r="S34" s="657"/>
      <c r="T34" s="657"/>
      <c r="U34" s="657"/>
      <c r="V34" s="657">
        <v>1</v>
      </c>
      <c r="W34" s="657"/>
      <c r="X34" s="355"/>
      <c r="Y34" s="355"/>
      <c r="Z34" s="355"/>
      <c r="AA34" s="657"/>
      <c r="AB34" s="655"/>
      <c r="AC34" s="356"/>
      <c r="AD34" s="657"/>
      <c r="AE34" s="657"/>
      <c r="AF34" s="657"/>
      <c r="AG34" s="657"/>
      <c r="AH34" s="657"/>
      <c r="AI34" s="657"/>
      <c r="AJ34" s="657"/>
      <c r="AK34" s="657"/>
      <c r="AL34" s="657"/>
      <c r="AM34" s="655"/>
      <c r="AN34" s="619"/>
    </row>
    <row r="35" spans="1:47" s="93" customFormat="1" x14ac:dyDescent="0.25">
      <c r="A35" s="343" t="s">
        <v>1142</v>
      </c>
      <c r="B35" s="344" t="s">
        <v>924</v>
      </c>
      <c r="C35" s="345">
        <v>2973</v>
      </c>
      <c r="D35" s="509"/>
      <c r="E35" s="347" t="s">
        <v>594</v>
      </c>
      <c r="F35" s="376"/>
      <c r="G35" s="376"/>
      <c r="H35" s="376"/>
      <c r="I35" s="376"/>
      <c r="J35" s="376"/>
      <c r="K35" s="376"/>
      <c r="L35" s="376"/>
      <c r="M35" s="376"/>
      <c r="N35" s="376"/>
      <c r="O35" s="349"/>
      <c r="P35" s="510"/>
      <c r="Q35" s="354"/>
      <c r="R35" s="657"/>
      <c r="S35" s="657"/>
      <c r="T35" s="657"/>
      <c r="U35" s="657">
        <v>0.433</v>
      </c>
      <c r="V35" s="657">
        <v>0.56699999999999995</v>
      </c>
      <c r="W35" s="657"/>
      <c r="X35" s="355"/>
      <c r="Y35" s="355"/>
      <c r="Z35" s="355"/>
      <c r="AA35" s="657"/>
      <c r="AB35" s="655"/>
      <c r="AC35" s="356"/>
      <c r="AD35" s="657"/>
      <c r="AE35" s="657"/>
      <c r="AF35" s="657"/>
      <c r="AG35" s="657"/>
      <c r="AH35" s="657"/>
      <c r="AI35" s="657"/>
      <c r="AJ35" s="657"/>
      <c r="AK35" s="657"/>
      <c r="AL35" s="657"/>
      <c r="AM35" s="655"/>
      <c r="AN35" s="619"/>
    </row>
    <row r="36" spans="1:47" s="93" customFormat="1" x14ac:dyDescent="0.25">
      <c r="A36" s="343" t="s">
        <v>1143</v>
      </c>
      <c r="B36" s="344" t="s">
        <v>441</v>
      </c>
      <c r="C36" s="345">
        <v>2768</v>
      </c>
      <c r="D36" s="509"/>
      <c r="E36" s="347" t="s">
        <v>594</v>
      </c>
      <c r="F36" s="376"/>
      <c r="G36" s="376"/>
      <c r="H36" s="376"/>
      <c r="I36" s="376"/>
      <c r="J36" s="376"/>
      <c r="K36" s="376"/>
      <c r="L36" s="376"/>
      <c r="M36" s="376"/>
      <c r="N36" s="376"/>
      <c r="O36" s="349"/>
      <c r="P36" s="510"/>
      <c r="Q36" s="354"/>
      <c r="R36" s="657"/>
      <c r="S36" s="657"/>
      <c r="T36" s="657"/>
      <c r="U36" s="657"/>
      <c r="V36" s="657"/>
      <c r="W36" s="657"/>
      <c r="X36" s="355"/>
      <c r="Y36" s="355"/>
      <c r="Z36" s="355"/>
      <c r="AA36" s="657"/>
      <c r="AB36" s="655"/>
      <c r="AC36" s="356"/>
      <c r="AD36" s="657"/>
      <c r="AE36" s="657">
        <v>0.8</v>
      </c>
      <c r="AF36" s="657">
        <v>0.2</v>
      </c>
      <c r="AG36" s="657"/>
      <c r="AH36" s="657"/>
      <c r="AI36" s="657"/>
      <c r="AJ36" s="657"/>
      <c r="AK36" s="657"/>
      <c r="AL36" s="657"/>
      <c r="AM36" s="655"/>
      <c r="AN36" s="619"/>
    </row>
    <row r="37" spans="1:47" s="93" customFormat="1" x14ac:dyDescent="0.25">
      <c r="A37" s="343" t="s">
        <v>1144</v>
      </c>
      <c r="B37" s="344" t="s">
        <v>162</v>
      </c>
      <c r="C37" s="345">
        <v>2675</v>
      </c>
      <c r="D37" s="509"/>
      <c r="E37" s="347" t="s">
        <v>594</v>
      </c>
      <c r="F37" s="376"/>
      <c r="G37" s="376"/>
      <c r="H37" s="376"/>
      <c r="I37" s="376"/>
      <c r="J37" s="376"/>
      <c r="K37" s="376"/>
      <c r="L37" s="376"/>
      <c r="M37" s="376"/>
      <c r="N37" s="376"/>
      <c r="O37" s="349"/>
      <c r="P37" s="510"/>
      <c r="Q37" s="354"/>
      <c r="R37" s="657"/>
      <c r="S37" s="657"/>
      <c r="T37" s="657"/>
      <c r="U37" s="657"/>
      <c r="V37" s="657"/>
      <c r="W37" s="657"/>
      <c r="X37" s="355"/>
      <c r="Y37" s="355"/>
      <c r="Z37" s="355"/>
      <c r="AA37" s="657"/>
      <c r="AB37" s="655"/>
      <c r="AC37" s="356"/>
      <c r="AD37" s="657"/>
      <c r="AE37" s="657">
        <v>0.6</v>
      </c>
      <c r="AF37" s="657">
        <v>0.4</v>
      </c>
      <c r="AG37" s="657"/>
      <c r="AH37" s="657"/>
      <c r="AI37" s="657"/>
      <c r="AJ37" s="657"/>
      <c r="AK37" s="657"/>
      <c r="AL37" s="657"/>
      <c r="AM37" s="655"/>
      <c r="AN37" s="619"/>
    </row>
    <row r="38" spans="1:47" s="93" customFormat="1" x14ac:dyDescent="0.25">
      <c r="A38" s="343" t="s">
        <v>1145</v>
      </c>
      <c r="B38" s="344" t="s">
        <v>414</v>
      </c>
      <c r="C38" s="345">
        <v>2625</v>
      </c>
      <c r="D38" s="509"/>
      <c r="E38" s="478" t="s">
        <v>594</v>
      </c>
      <c r="F38" s="516"/>
      <c r="G38" s="516"/>
      <c r="H38" s="516"/>
      <c r="I38" s="516"/>
      <c r="J38" s="516"/>
      <c r="K38" s="516"/>
      <c r="L38" s="516"/>
      <c r="M38" s="516"/>
      <c r="N38" s="516"/>
      <c r="O38" s="517"/>
      <c r="P38" s="518"/>
      <c r="Q38" s="469"/>
      <c r="R38" s="473"/>
      <c r="S38" s="473"/>
      <c r="T38" s="473"/>
      <c r="U38" s="473"/>
      <c r="V38" s="473"/>
      <c r="W38" s="473"/>
      <c r="X38" s="474"/>
      <c r="Y38" s="474"/>
      <c r="Z38" s="474"/>
      <c r="AA38" s="473"/>
      <c r="AB38" s="482"/>
      <c r="AC38" s="475"/>
      <c r="AD38" s="473"/>
      <c r="AE38" s="473">
        <v>0.9</v>
      </c>
      <c r="AF38" s="473">
        <v>0.1</v>
      </c>
      <c r="AG38" s="473"/>
      <c r="AH38" s="473"/>
      <c r="AI38" s="473"/>
      <c r="AJ38" s="473"/>
      <c r="AK38" s="473"/>
      <c r="AL38" s="473"/>
      <c r="AM38" s="482"/>
      <c r="AN38" s="621"/>
      <c r="AO38" s="477"/>
      <c r="AP38" s="477"/>
      <c r="AQ38" s="477"/>
      <c r="AR38" s="477"/>
      <c r="AS38" s="477"/>
      <c r="AT38" s="477"/>
      <c r="AU38" s="477"/>
    </row>
    <row r="39" spans="1:47" s="93" customFormat="1" x14ac:dyDescent="0.25">
      <c r="A39" s="343" t="s">
        <v>1146</v>
      </c>
      <c r="B39" s="344" t="s">
        <v>121</v>
      </c>
      <c r="C39" s="345">
        <v>2618</v>
      </c>
      <c r="D39" s="509"/>
      <c r="E39" s="478" t="s">
        <v>594</v>
      </c>
      <c r="F39" s="516"/>
      <c r="G39" s="516"/>
      <c r="H39" s="516"/>
      <c r="I39" s="516"/>
      <c r="J39" s="516"/>
      <c r="K39" s="516"/>
      <c r="L39" s="516"/>
      <c r="M39" s="516"/>
      <c r="N39" s="516"/>
      <c r="O39" s="517"/>
      <c r="P39" s="518"/>
      <c r="Q39" s="469"/>
      <c r="R39" s="473"/>
      <c r="S39" s="473"/>
      <c r="T39" s="473"/>
      <c r="U39" s="473"/>
      <c r="V39" s="473"/>
      <c r="W39" s="473"/>
      <c r="X39" s="474"/>
      <c r="Y39" s="474"/>
      <c r="Z39" s="474"/>
      <c r="AA39" s="473"/>
      <c r="AB39" s="482"/>
      <c r="AC39" s="475"/>
      <c r="AD39" s="473"/>
      <c r="AE39" s="473">
        <v>0.76700000000000002</v>
      </c>
      <c r="AF39" s="473">
        <v>0.23300000000000001</v>
      </c>
      <c r="AG39" s="473"/>
      <c r="AH39" s="473"/>
      <c r="AI39" s="473"/>
      <c r="AJ39" s="473"/>
      <c r="AK39" s="473"/>
      <c r="AL39" s="473"/>
      <c r="AM39" s="482"/>
      <c r="AN39" s="621"/>
      <c r="AO39" s="477"/>
      <c r="AP39" s="477"/>
      <c r="AQ39" s="477"/>
      <c r="AR39" s="477"/>
      <c r="AS39" s="477"/>
      <c r="AT39" s="477"/>
      <c r="AU39" s="477"/>
    </row>
    <row r="40" spans="1:47" s="477" customFormat="1" x14ac:dyDescent="0.25">
      <c r="A40" s="343" t="s">
        <v>1148</v>
      </c>
      <c r="B40" s="344" t="s">
        <v>735</v>
      </c>
      <c r="C40" s="345">
        <v>2473</v>
      </c>
      <c r="D40" s="509"/>
      <c r="E40" s="478" t="s">
        <v>594</v>
      </c>
      <c r="F40" s="516"/>
      <c r="G40" s="516"/>
      <c r="H40" s="516"/>
      <c r="I40" s="516"/>
      <c r="J40" s="516"/>
      <c r="K40" s="516"/>
      <c r="L40" s="516"/>
      <c r="M40" s="516"/>
      <c r="N40" s="516"/>
      <c r="O40" s="517"/>
      <c r="P40" s="518"/>
      <c r="Q40" s="469"/>
      <c r="R40" s="473"/>
      <c r="S40" s="473"/>
      <c r="T40" s="473"/>
      <c r="U40" s="473"/>
      <c r="V40" s="473"/>
      <c r="W40" s="473"/>
      <c r="X40" s="474"/>
      <c r="Y40" s="474"/>
      <c r="Z40" s="474"/>
      <c r="AA40" s="473"/>
      <c r="AB40" s="482"/>
      <c r="AC40" s="475"/>
      <c r="AD40" s="473"/>
      <c r="AE40" s="473">
        <v>0.8</v>
      </c>
      <c r="AF40" s="473">
        <v>0.2</v>
      </c>
      <c r="AG40" s="473"/>
      <c r="AH40" s="473"/>
      <c r="AI40" s="473"/>
      <c r="AJ40" s="473"/>
      <c r="AK40" s="473"/>
      <c r="AL40" s="473"/>
      <c r="AM40" s="482"/>
      <c r="AN40" s="621"/>
    </row>
    <row r="41" spans="1:47" s="477" customFormat="1" x14ac:dyDescent="0.25">
      <c r="A41" s="343" t="s">
        <v>1149</v>
      </c>
      <c r="B41" s="344" t="s">
        <v>1150</v>
      </c>
      <c r="C41" s="345">
        <v>2463</v>
      </c>
      <c r="D41" s="509"/>
      <c r="E41" s="478" t="s">
        <v>594</v>
      </c>
      <c r="F41" s="516"/>
      <c r="G41" s="516"/>
      <c r="H41" s="516"/>
      <c r="I41" s="516"/>
      <c r="J41" s="516"/>
      <c r="K41" s="516"/>
      <c r="L41" s="516"/>
      <c r="M41" s="516"/>
      <c r="N41" s="516"/>
      <c r="O41" s="517"/>
      <c r="P41" s="518"/>
      <c r="Q41" s="469"/>
      <c r="R41" s="473"/>
      <c r="S41" s="473"/>
      <c r="T41" s="473"/>
      <c r="U41" s="473"/>
      <c r="V41" s="473"/>
      <c r="W41" s="473"/>
      <c r="X41" s="474"/>
      <c r="Y41" s="474"/>
      <c r="Z41" s="474"/>
      <c r="AA41" s="473"/>
      <c r="AB41" s="482"/>
      <c r="AC41" s="475"/>
      <c r="AD41" s="473"/>
      <c r="AE41" s="473">
        <v>0.65</v>
      </c>
      <c r="AF41" s="473">
        <v>0.25</v>
      </c>
      <c r="AG41" s="473"/>
      <c r="AH41" s="473"/>
      <c r="AI41" s="473">
        <v>0.04</v>
      </c>
      <c r="AJ41" s="473"/>
      <c r="AK41" s="473"/>
      <c r="AL41" s="473"/>
      <c r="AM41" s="482"/>
      <c r="AN41" s="621"/>
    </row>
    <row r="42" spans="1:47" s="477" customFormat="1" x14ac:dyDescent="0.25">
      <c r="A42" s="343" t="s">
        <v>263</v>
      </c>
      <c r="B42" s="344" t="s">
        <v>1151</v>
      </c>
      <c r="C42" s="345">
        <v>2463</v>
      </c>
      <c r="D42" s="509"/>
      <c r="E42" s="478" t="s">
        <v>594</v>
      </c>
      <c r="F42" s="516"/>
      <c r="G42" s="516"/>
      <c r="H42" s="516"/>
      <c r="I42" s="516"/>
      <c r="J42" s="516"/>
      <c r="K42" s="516"/>
      <c r="L42" s="516"/>
      <c r="M42" s="516"/>
      <c r="N42" s="516"/>
      <c r="O42" s="517"/>
      <c r="P42" s="518"/>
      <c r="Q42" s="469"/>
      <c r="R42" s="473"/>
      <c r="S42" s="473"/>
      <c r="T42" s="473"/>
      <c r="U42" s="473"/>
      <c r="V42" s="473"/>
      <c r="W42" s="473"/>
      <c r="X42" s="474"/>
      <c r="Y42" s="474"/>
      <c r="Z42" s="474"/>
      <c r="AA42" s="473"/>
      <c r="AB42" s="482"/>
      <c r="AC42" s="475"/>
      <c r="AD42" s="473"/>
      <c r="AE42" s="473">
        <v>0.5</v>
      </c>
      <c r="AF42" s="473"/>
      <c r="AG42" s="473"/>
      <c r="AH42" s="473"/>
      <c r="AI42" s="473"/>
      <c r="AJ42" s="473"/>
      <c r="AK42" s="473"/>
      <c r="AL42" s="473"/>
      <c r="AM42" s="482"/>
      <c r="AN42" s="621"/>
    </row>
    <row r="43" spans="1:47" s="477" customFormat="1" x14ac:dyDescent="0.25">
      <c r="A43" s="343" t="s">
        <v>591</v>
      </c>
      <c r="B43" s="344" t="s">
        <v>1147</v>
      </c>
      <c r="C43" s="345">
        <v>2417</v>
      </c>
      <c r="D43" s="509"/>
      <c r="E43" s="347" t="s">
        <v>594</v>
      </c>
      <c r="F43" s="376"/>
      <c r="G43" s="376"/>
      <c r="H43" s="376"/>
      <c r="I43" s="376"/>
      <c r="J43" s="376"/>
      <c r="K43" s="376"/>
      <c r="L43" s="376"/>
      <c r="M43" s="376"/>
      <c r="N43" s="376"/>
      <c r="O43" s="349"/>
      <c r="P43" s="510"/>
      <c r="Q43" s="354"/>
      <c r="R43" s="657"/>
      <c r="S43" s="657"/>
      <c r="T43" s="657"/>
      <c r="U43" s="657"/>
      <c r="V43" s="657"/>
      <c r="W43" s="657"/>
      <c r="X43" s="355"/>
      <c r="Y43" s="355"/>
      <c r="Z43" s="355"/>
      <c r="AA43" s="657"/>
      <c r="AB43" s="655"/>
      <c r="AC43" s="356"/>
      <c r="AD43" s="657"/>
      <c r="AE43" s="657">
        <v>0.3</v>
      </c>
      <c r="AF43" s="657"/>
      <c r="AG43" s="657"/>
      <c r="AH43" s="657"/>
      <c r="AI43" s="657">
        <v>8.5000000000000006E-2</v>
      </c>
      <c r="AJ43" s="657"/>
      <c r="AK43" s="657">
        <v>0.3</v>
      </c>
      <c r="AL43" s="657"/>
      <c r="AM43" s="616"/>
      <c r="AN43" s="619"/>
      <c r="AO43" s="93"/>
      <c r="AP43" s="93"/>
      <c r="AQ43" s="93"/>
      <c r="AR43" s="93"/>
      <c r="AS43" s="93"/>
      <c r="AT43" s="93"/>
      <c r="AU43" s="93"/>
    </row>
    <row r="44" spans="1:47" s="477" customFormat="1" x14ac:dyDescent="0.25">
      <c r="A44" s="343" t="s">
        <v>1154</v>
      </c>
      <c r="B44" s="344" t="s">
        <v>1155</v>
      </c>
      <c r="C44" s="345">
        <v>2322</v>
      </c>
      <c r="D44" s="509"/>
      <c r="E44" s="478" t="s">
        <v>594</v>
      </c>
      <c r="F44" s="516"/>
      <c r="G44" s="516"/>
      <c r="H44" s="516"/>
      <c r="I44" s="516"/>
      <c r="J44" s="516"/>
      <c r="K44" s="516"/>
      <c r="L44" s="516"/>
      <c r="M44" s="516"/>
      <c r="N44" s="516"/>
      <c r="O44" s="517"/>
      <c r="P44" s="518"/>
      <c r="Q44" s="469"/>
      <c r="R44" s="473"/>
      <c r="S44" s="473"/>
      <c r="T44" s="473"/>
      <c r="U44" s="473"/>
      <c r="V44" s="473"/>
      <c r="W44" s="473"/>
      <c r="X44" s="474"/>
      <c r="Y44" s="474"/>
      <c r="Z44" s="474"/>
      <c r="AA44" s="473"/>
      <c r="AB44" s="482"/>
      <c r="AC44" s="475"/>
      <c r="AD44" s="473"/>
      <c r="AE44" s="473">
        <v>1</v>
      </c>
      <c r="AF44" s="473"/>
      <c r="AG44" s="473"/>
      <c r="AH44" s="473"/>
      <c r="AI44" s="473"/>
      <c r="AJ44" s="473"/>
      <c r="AK44" s="473"/>
      <c r="AL44" s="473"/>
      <c r="AM44" s="482"/>
      <c r="AN44" s="621"/>
    </row>
    <row r="45" spans="1:47" s="477" customFormat="1" x14ac:dyDescent="0.25">
      <c r="A45" s="343" t="s">
        <v>1156</v>
      </c>
      <c r="B45" s="344" t="s">
        <v>730</v>
      </c>
      <c r="C45" s="345">
        <v>2304</v>
      </c>
      <c r="D45" s="509"/>
      <c r="E45" s="478" t="s">
        <v>594</v>
      </c>
      <c r="F45" s="516"/>
      <c r="G45" s="516"/>
      <c r="H45" s="516"/>
      <c r="I45" s="516"/>
      <c r="J45" s="516"/>
      <c r="K45" s="516"/>
      <c r="L45" s="516"/>
      <c r="M45" s="516"/>
      <c r="N45" s="516"/>
      <c r="O45" s="517"/>
      <c r="P45" s="518"/>
      <c r="Q45" s="469"/>
      <c r="R45" s="473"/>
      <c r="S45" s="473"/>
      <c r="T45" s="473"/>
      <c r="U45" s="473"/>
      <c r="V45" s="473"/>
      <c r="W45" s="473"/>
      <c r="X45" s="474"/>
      <c r="Y45" s="474">
        <v>0.4</v>
      </c>
      <c r="Z45" s="474">
        <v>0.6</v>
      </c>
      <c r="AA45" s="473"/>
      <c r="AB45" s="482"/>
      <c r="AC45" s="475"/>
      <c r="AD45" s="473"/>
      <c r="AE45" s="473"/>
      <c r="AF45" s="473"/>
      <c r="AG45" s="473"/>
      <c r="AH45" s="473"/>
      <c r="AI45" s="473"/>
      <c r="AJ45" s="473"/>
      <c r="AK45" s="473"/>
      <c r="AL45" s="473"/>
      <c r="AM45" s="482"/>
      <c r="AN45" s="621"/>
    </row>
    <row r="46" spans="1:47" s="477" customFormat="1" x14ac:dyDescent="0.25">
      <c r="A46" s="343" t="s">
        <v>1152</v>
      </c>
      <c r="B46" s="344" t="s">
        <v>1153</v>
      </c>
      <c r="C46" s="345">
        <v>2303</v>
      </c>
      <c r="D46" s="509"/>
      <c r="E46" s="478" t="s">
        <v>594</v>
      </c>
      <c r="F46" s="516"/>
      <c r="G46" s="516"/>
      <c r="H46" s="516"/>
      <c r="I46" s="516"/>
      <c r="J46" s="516"/>
      <c r="K46" s="516"/>
      <c r="L46" s="516"/>
      <c r="M46" s="516"/>
      <c r="N46" s="516"/>
      <c r="O46" s="517"/>
      <c r="P46" s="518"/>
      <c r="Q46" s="469"/>
      <c r="R46" s="473"/>
      <c r="S46" s="473"/>
      <c r="T46" s="473"/>
      <c r="U46" s="473"/>
      <c r="V46" s="473"/>
      <c r="W46" s="473"/>
      <c r="X46" s="474"/>
      <c r="Y46" s="474"/>
      <c r="Z46" s="474"/>
      <c r="AA46" s="473"/>
      <c r="AB46" s="482"/>
      <c r="AC46" s="475"/>
      <c r="AD46" s="473"/>
      <c r="AE46" s="473">
        <v>0.9</v>
      </c>
      <c r="AF46" s="473"/>
      <c r="AG46" s="473"/>
      <c r="AH46" s="473"/>
      <c r="AI46" s="473">
        <v>0.05</v>
      </c>
      <c r="AJ46" s="473"/>
      <c r="AK46" s="473"/>
      <c r="AL46" s="473"/>
      <c r="AM46" s="482"/>
      <c r="AN46" s="621"/>
    </row>
    <row r="47" spans="1:47" s="477" customFormat="1" x14ac:dyDescent="0.25">
      <c r="A47" s="394" t="s">
        <v>1157</v>
      </c>
      <c r="B47" s="285" t="s">
        <v>877</v>
      </c>
      <c r="C47" s="345">
        <v>2273</v>
      </c>
      <c r="D47" s="509"/>
      <c r="E47" s="478" t="s">
        <v>594</v>
      </c>
      <c r="F47" s="516"/>
      <c r="G47" s="516"/>
      <c r="H47" s="516"/>
      <c r="I47" s="516"/>
      <c r="J47" s="516"/>
      <c r="K47" s="516"/>
      <c r="L47" s="516"/>
      <c r="M47" s="516"/>
      <c r="N47" s="516"/>
      <c r="O47" s="517"/>
      <c r="P47" s="518"/>
      <c r="Q47" s="469"/>
      <c r="R47" s="473"/>
      <c r="S47" s="473"/>
      <c r="T47" s="473"/>
      <c r="U47" s="473"/>
      <c r="V47" s="473"/>
      <c r="W47" s="473"/>
      <c r="X47" s="474"/>
      <c r="Y47" s="474"/>
      <c r="Z47" s="474"/>
      <c r="AA47" s="473"/>
      <c r="AB47" s="482"/>
      <c r="AC47" s="475"/>
      <c r="AD47" s="473"/>
      <c r="AE47" s="473">
        <v>1</v>
      </c>
      <c r="AF47" s="473"/>
      <c r="AG47" s="473"/>
      <c r="AH47" s="473"/>
      <c r="AI47" s="473"/>
      <c r="AJ47" s="473"/>
      <c r="AK47" s="473"/>
      <c r="AL47" s="473"/>
      <c r="AM47" s="482"/>
      <c r="AN47" s="621"/>
    </row>
    <row r="48" spans="1:47" s="477" customFormat="1" x14ac:dyDescent="0.25">
      <c r="A48" s="343" t="s">
        <v>1158</v>
      </c>
      <c r="B48" s="344" t="s">
        <v>233</v>
      </c>
      <c r="C48" s="345">
        <v>2059</v>
      </c>
      <c r="D48" s="509"/>
      <c r="E48" s="347" t="s">
        <v>594</v>
      </c>
      <c r="F48" s="376"/>
      <c r="G48" s="376"/>
      <c r="H48" s="376"/>
      <c r="I48" s="376"/>
      <c r="J48" s="376"/>
      <c r="K48" s="376"/>
      <c r="L48" s="376"/>
      <c r="M48" s="376"/>
      <c r="N48" s="376"/>
      <c r="O48" s="349"/>
      <c r="P48" s="510"/>
      <c r="Q48" s="354"/>
      <c r="R48" s="657"/>
      <c r="S48" s="657"/>
      <c r="T48" s="657"/>
      <c r="U48" s="657"/>
      <c r="V48" s="657"/>
      <c r="W48" s="657"/>
      <c r="X48" s="355"/>
      <c r="Y48" s="355"/>
      <c r="Z48" s="355"/>
      <c r="AA48" s="657"/>
      <c r="AB48" s="655"/>
      <c r="AC48" s="356"/>
      <c r="AD48" s="657"/>
      <c r="AE48" s="657">
        <v>0.3</v>
      </c>
      <c r="AF48" s="657">
        <v>0.1</v>
      </c>
      <c r="AG48" s="657"/>
      <c r="AH48" s="657"/>
      <c r="AI48" s="657"/>
      <c r="AJ48" s="657"/>
      <c r="AK48" s="657"/>
      <c r="AL48" s="657"/>
      <c r="AM48" s="616"/>
      <c r="AN48" s="619"/>
      <c r="AO48" s="93"/>
      <c r="AP48" s="93"/>
      <c r="AQ48" s="93"/>
      <c r="AR48" s="93"/>
      <c r="AS48" s="93"/>
      <c r="AT48" s="93"/>
      <c r="AU48" s="93"/>
    </row>
    <row r="49" spans="1:40" s="477" customFormat="1" x14ac:dyDescent="0.25">
      <c r="A49" s="394" t="s">
        <v>1160</v>
      </c>
      <c r="B49" s="285" t="s">
        <v>1161</v>
      </c>
      <c r="C49" s="345">
        <v>1914</v>
      </c>
      <c r="D49" s="509"/>
      <c r="E49" s="478" t="s">
        <v>594</v>
      </c>
      <c r="F49" s="516"/>
      <c r="G49" s="516"/>
      <c r="H49" s="516"/>
      <c r="I49" s="516"/>
      <c r="J49" s="516"/>
      <c r="K49" s="516"/>
      <c r="L49" s="516"/>
      <c r="M49" s="516"/>
      <c r="N49" s="516"/>
      <c r="O49" s="517"/>
      <c r="P49" s="518"/>
      <c r="Q49" s="469"/>
      <c r="R49" s="473"/>
      <c r="S49" s="473"/>
      <c r="T49" s="473"/>
      <c r="U49" s="473"/>
      <c r="V49" s="473"/>
      <c r="W49" s="473"/>
      <c r="X49" s="474"/>
      <c r="Y49" s="474"/>
      <c r="Z49" s="474"/>
      <c r="AA49" s="473"/>
      <c r="AB49" s="482"/>
      <c r="AC49" s="475"/>
      <c r="AD49" s="473"/>
      <c r="AE49" s="473">
        <v>1</v>
      </c>
      <c r="AF49" s="473"/>
      <c r="AG49" s="473"/>
      <c r="AH49" s="473"/>
      <c r="AI49" s="473"/>
      <c r="AJ49" s="473"/>
      <c r="AK49" s="473"/>
      <c r="AL49" s="473"/>
      <c r="AM49" s="482"/>
      <c r="AN49" s="621"/>
    </row>
    <row r="50" spans="1:40" s="477" customFormat="1" x14ac:dyDescent="0.25">
      <c r="A50" s="416" t="s">
        <v>1159</v>
      </c>
      <c r="B50" s="515" t="s">
        <v>180</v>
      </c>
      <c r="C50" s="345">
        <v>1896</v>
      </c>
      <c r="D50" s="509"/>
      <c r="E50" s="478" t="s">
        <v>594</v>
      </c>
      <c r="F50" s="516"/>
      <c r="G50" s="516"/>
      <c r="H50" s="516"/>
      <c r="I50" s="516"/>
      <c r="J50" s="516"/>
      <c r="K50" s="516"/>
      <c r="L50" s="516"/>
      <c r="M50" s="516"/>
      <c r="N50" s="516"/>
      <c r="O50" s="517"/>
      <c r="P50" s="518"/>
      <c r="Q50" s="469"/>
      <c r="R50" s="473"/>
      <c r="S50" s="473"/>
      <c r="T50" s="473"/>
      <c r="U50" s="473"/>
      <c r="V50" s="473"/>
      <c r="W50" s="473"/>
      <c r="X50" s="474"/>
      <c r="Y50" s="474"/>
      <c r="Z50" s="474"/>
      <c r="AA50" s="473"/>
      <c r="AB50" s="482"/>
      <c r="AC50" s="475"/>
      <c r="AD50" s="473"/>
      <c r="AE50" s="473">
        <v>0.2</v>
      </c>
      <c r="AF50" s="473"/>
      <c r="AG50" s="473"/>
      <c r="AH50" s="473"/>
      <c r="AI50" s="473"/>
      <c r="AJ50" s="473"/>
      <c r="AK50" s="473"/>
      <c r="AL50" s="473"/>
      <c r="AM50" s="482"/>
      <c r="AN50" s="621"/>
    </row>
    <row r="51" spans="1:40" s="477" customFormat="1" x14ac:dyDescent="0.25">
      <c r="A51" s="394" t="s">
        <v>1162</v>
      </c>
      <c r="B51" s="318" t="s">
        <v>1163</v>
      </c>
      <c r="C51" s="345">
        <v>1887</v>
      </c>
      <c r="D51" s="509"/>
      <c r="E51" s="478" t="s">
        <v>594</v>
      </c>
      <c r="F51" s="516"/>
      <c r="G51" s="516"/>
      <c r="H51" s="516"/>
      <c r="I51" s="516"/>
      <c r="J51" s="516"/>
      <c r="K51" s="516"/>
      <c r="L51" s="516"/>
      <c r="M51" s="516"/>
      <c r="N51" s="516"/>
      <c r="O51" s="517"/>
      <c r="P51" s="518"/>
      <c r="Q51" s="469"/>
      <c r="R51" s="473"/>
      <c r="S51" s="473"/>
      <c r="T51" s="473"/>
      <c r="U51" s="473"/>
      <c r="V51" s="473"/>
      <c r="W51" s="473"/>
      <c r="X51" s="474"/>
      <c r="Y51" s="474"/>
      <c r="Z51" s="474"/>
      <c r="AA51" s="473"/>
      <c r="AB51" s="482"/>
      <c r="AC51" s="475"/>
      <c r="AD51" s="473"/>
      <c r="AE51" s="473"/>
      <c r="AF51" s="473"/>
      <c r="AG51" s="473">
        <v>0.3</v>
      </c>
      <c r="AH51" s="473"/>
      <c r="AI51" s="473">
        <v>0.2</v>
      </c>
      <c r="AJ51" s="473"/>
      <c r="AK51" s="473"/>
      <c r="AL51" s="473"/>
      <c r="AM51" s="482"/>
      <c r="AN51" s="621"/>
    </row>
    <row r="52" spans="1:40" s="477" customFormat="1" x14ac:dyDescent="0.25">
      <c r="A52" s="394" t="s">
        <v>1164</v>
      </c>
      <c r="B52" s="285" t="s">
        <v>1165</v>
      </c>
      <c r="C52" s="632">
        <v>1816</v>
      </c>
      <c r="D52" s="242"/>
      <c r="E52" s="519" t="s">
        <v>594</v>
      </c>
      <c r="F52" s="520"/>
      <c r="G52" s="520"/>
      <c r="H52" s="520"/>
      <c r="I52" s="520"/>
      <c r="J52" s="520"/>
      <c r="K52" s="520"/>
      <c r="L52" s="520"/>
      <c r="M52" s="520"/>
      <c r="N52" s="520"/>
      <c r="O52" s="521"/>
      <c r="P52" s="522"/>
      <c r="Q52" s="523"/>
      <c r="R52" s="451"/>
      <c r="S52" s="451"/>
      <c r="T52" s="451"/>
      <c r="U52" s="451"/>
      <c r="V52" s="451"/>
      <c r="W52" s="451"/>
      <c r="X52" s="483"/>
      <c r="Y52" s="483"/>
      <c r="Z52" s="483"/>
      <c r="AA52" s="451"/>
      <c r="AB52" s="485"/>
      <c r="AC52" s="481"/>
      <c r="AD52" s="451"/>
      <c r="AE52" s="451"/>
      <c r="AF52" s="451"/>
      <c r="AG52" s="451"/>
      <c r="AH52" s="451"/>
      <c r="AI52" s="451">
        <v>0.7</v>
      </c>
      <c r="AJ52" s="451">
        <v>0.3</v>
      </c>
      <c r="AK52" s="451"/>
      <c r="AL52" s="451"/>
      <c r="AM52" s="485"/>
      <c r="AN52" s="621"/>
    </row>
    <row r="53" spans="1:40" s="477" customFormat="1" x14ac:dyDescent="0.25">
      <c r="A53" s="343" t="s">
        <v>1166</v>
      </c>
      <c r="B53" s="515" t="s">
        <v>1167</v>
      </c>
      <c r="C53" s="345">
        <v>1795</v>
      </c>
      <c r="D53" s="509"/>
      <c r="E53" s="478" t="s">
        <v>594</v>
      </c>
      <c r="F53" s="516"/>
      <c r="G53" s="516"/>
      <c r="H53" s="516"/>
      <c r="I53" s="516"/>
      <c r="J53" s="516"/>
      <c r="K53" s="516"/>
      <c r="L53" s="516"/>
      <c r="M53" s="516"/>
      <c r="N53" s="516"/>
      <c r="O53" s="517"/>
      <c r="P53" s="518"/>
      <c r="Q53" s="469"/>
      <c r="R53" s="473"/>
      <c r="S53" s="473"/>
      <c r="T53" s="473"/>
      <c r="U53" s="473"/>
      <c r="V53" s="473"/>
      <c r="W53" s="473"/>
      <c r="X53" s="474"/>
      <c r="Y53" s="474">
        <v>0.4</v>
      </c>
      <c r="Z53" s="474">
        <v>0.1</v>
      </c>
      <c r="AA53" s="473"/>
      <c r="AB53" s="482"/>
      <c r="AC53" s="475"/>
      <c r="AD53" s="473"/>
      <c r="AE53" s="473"/>
      <c r="AF53" s="473"/>
      <c r="AG53" s="473"/>
      <c r="AH53" s="473"/>
      <c r="AI53" s="473"/>
      <c r="AJ53" s="473"/>
      <c r="AK53" s="473"/>
      <c r="AL53" s="473"/>
      <c r="AM53" s="482"/>
      <c r="AN53" s="621"/>
    </row>
    <row r="54" spans="1:40" s="477" customFormat="1" x14ac:dyDescent="0.25">
      <c r="A54" s="416" t="s">
        <v>155</v>
      </c>
      <c r="B54" s="285" t="s">
        <v>156</v>
      </c>
      <c r="C54" s="242">
        <v>1783</v>
      </c>
      <c r="D54" s="242"/>
      <c r="E54" s="480" t="s">
        <v>594</v>
      </c>
      <c r="F54" s="520"/>
      <c r="G54" s="520"/>
      <c r="H54" s="520"/>
      <c r="I54" s="520"/>
      <c r="J54" s="520"/>
      <c r="K54" s="520"/>
      <c r="L54" s="520"/>
      <c r="M54" s="520"/>
      <c r="N54" s="520"/>
      <c r="O54" s="521"/>
      <c r="P54" s="522"/>
      <c r="Q54" s="523"/>
      <c r="R54" s="451"/>
      <c r="S54" s="451"/>
      <c r="T54" s="451"/>
      <c r="U54" s="451"/>
      <c r="V54" s="451"/>
      <c r="W54" s="451">
        <v>3.7999999999999999E-2</v>
      </c>
      <c r="X54" s="483"/>
      <c r="Y54" s="483">
        <v>0.3</v>
      </c>
      <c r="Z54" s="483">
        <v>0.6</v>
      </c>
      <c r="AA54" s="451"/>
      <c r="AB54" s="485"/>
      <c r="AC54" s="481"/>
      <c r="AD54" s="451"/>
      <c r="AE54" s="451"/>
      <c r="AF54" s="451"/>
      <c r="AG54" s="451"/>
      <c r="AH54" s="451"/>
      <c r="AI54" s="451"/>
      <c r="AJ54" s="451"/>
      <c r="AK54" s="451"/>
      <c r="AL54" s="451"/>
      <c r="AM54" s="485"/>
      <c r="AN54" s="621"/>
    </row>
    <row r="55" spans="1:40" s="477" customFormat="1" x14ac:dyDescent="0.25">
      <c r="A55" s="394" t="s">
        <v>1168</v>
      </c>
      <c r="B55" s="285" t="s">
        <v>449</v>
      </c>
      <c r="C55" s="242">
        <v>1736</v>
      </c>
      <c r="D55" s="242"/>
      <c r="E55" s="519" t="s">
        <v>594</v>
      </c>
      <c r="F55" s="520"/>
      <c r="G55" s="520"/>
      <c r="H55" s="520"/>
      <c r="I55" s="520"/>
      <c r="J55" s="520"/>
      <c r="K55" s="520"/>
      <c r="L55" s="520"/>
      <c r="M55" s="520"/>
      <c r="N55" s="520"/>
      <c r="O55" s="521"/>
      <c r="P55" s="522"/>
      <c r="Q55" s="523"/>
      <c r="R55" s="451"/>
      <c r="S55" s="451"/>
      <c r="T55" s="451"/>
      <c r="U55" s="451"/>
      <c r="V55" s="451"/>
      <c r="W55" s="451"/>
      <c r="X55" s="483"/>
      <c r="Y55" s="483"/>
      <c r="Z55" s="483"/>
      <c r="AA55" s="451"/>
      <c r="AB55" s="485"/>
      <c r="AC55" s="481"/>
      <c r="AD55" s="451"/>
      <c r="AE55" s="451"/>
      <c r="AF55" s="451"/>
      <c r="AG55" s="451"/>
      <c r="AH55" s="451"/>
      <c r="AI55" s="451"/>
      <c r="AJ55" s="451"/>
      <c r="AK55" s="451">
        <v>0.65</v>
      </c>
      <c r="AL55" s="451">
        <v>0.35</v>
      </c>
      <c r="AM55" s="485"/>
      <c r="AN55" s="621"/>
    </row>
    <row r="56" spans="1:40" s="477" customFormat="1" x14ac:dyDescent="0.25">
      <c r="A56" s="418" t="s">
        <v>1169</v>
      </c>
      <c r="B56" s="318" t="s">
        <v>1170</v>
      </c>
      <c r="C56" s="509">
        <v>1412</v>
      </c>
      <c r="D56" s="244"/>
      <c r="E56" s="524" t="s">
        <v>594</v>
      </c>
      <c r="F56" s="525"/>
      <c r="G56" s="517"/>
      <c r="H56" s="517"/>
      <c r="I56" s="517"/>
      <c r="J56" s="517"/>
      <c r="K56" s="517"/>
      <c r="L56" s="517"/>
      <c r="M56" s="517"/>
      <c r="N56" s="517"/>
      <c r="O56" s="526"/>
      <c r="P56" s="527"/>
      <c r="Q56" s="469"/>
      <c r="R56" s="473"/>
      <c r="S56" s="473"/>
      <c r="T56" s="473"/>
      <c r="U56" s="473"/>
      <c r="V56" s="473"/>
      <c r="W56" s="473"/>
      <c r="X56" s="474"/>
      <c r="Y56" s="474">
        <v>1</v>
      </c>
      <c r="Z56" s="474"/>
      <c r="AA56" s="473"/>
      <c r="AB56" s="482"/>
      <c r="AC56" s="475"/>
      <c r="AD56" s="473"/>
      <c r="AE56" s="473"/>
      <c r="AF56" s="473"/>
      <c r="AG56" s="473"/>
      <c r="AH56" s="473"/>
      <c r="AI56" s="473"/>
      <c r="AJ56" s="473"/>
      <c r="AK56" s="473"/>
      <c r="AL56" s="473"/>
      <c r="AM56" s="482"/>
      <c r="AN56" s="621"/>
    </row>
    <row r="57" spans="1:40" s="477" customFormat="1" x14ac:dyDescent="0.25">
      <c r="A57" s="394" t="s">
        <v>1171</v>
      </c>
      <c r="B57" s="285" t="s">
        <v>1172</v>
      </c>
      <c r="C57" s="395">
        <v>1202</v>
      </c>
      <c r="D57" s="242"/>
      <c r="E57" s="519" t="s">
        <v>594</v>
      </c>
      <c r="F57" s="520"/>
      <c r="G57" s="520"/>
      <c r="H57" s="520"/>
      <c r="I57" s="520"/>
      <c r="J57" s="520"/>
      <c r="K57" s="520"/>
      <c r="L57" s="520"/>
      <c r="M57" s="520"/>
      <c r="N57" s="520"/>
      <c r="O57" s="521"/>
      <c r="P57" s="522"/>
      <c r="Q57" s="523"/>
      <c r="R57" s="451"/>
      <c r="S57" s="451"/>
      <c r="T57" s="451"/>
      <c r="U57" s="451"/>
      <c r="V57" s="451"/>
      <c r="W57" s="451"/>
      <c r="X57" s="483"/>
      <c r="Y57" s="483"/>
      <c r="Z57" s="483"/>
      <c r="AA57" s="451"/>
      <c r="AB57" s="485"/>
      <c r="AC57" s="481"/>
      <c r="AD57" s="451"/>
      <c r="AE57" s="451"/>
      <c r="AF57" s="451"/>
      <c r="AG57" s="451"/>
      <c r="AH57" s="451"/>
      <c r="AI57" s="451"/>
      <c r="AJ57" s="451"/>
      <c r="AK57" s="451">
        <v>0.1</v>
      </c>
      <c r="AL57" s="451"/>
      <c r="AM57" s="485"/>
      <c r="AN57" s="621"/>
    </row>
    <row r="58" spans="1:40" s="477" customFormat="1" x14ac:dyDescent="0.25">
      <c r="A58" s="418" t="s">
        <v>1173</v>
      </c>
      <c r="B58" s="318" t="s">
        <v>437</v>
      </c>
      <c r="C58" s="244">
        <v>1016</v>
      </c>
      <c r="D58" s="345"/>
      <c r="E58" s="519" t="s">
        <v>594</v>
      </c>
      <c r="F58" s="525"/>
      <c r="G58" s="517"/>
      <c r="H58" s="517"/>
      <c r="I58" s="517"/>
      <c r="J58" s="517"/>
      <c r="K58" s="517"/>
      <c r="L58" s="517"/>
      <c r="M58" s="517"/>
      <c r="N58" s="517"/>
      <c r="O58" s="517"/>
      <c r="P58" s="518"/>
      <c r="Q58" s="469"/>
      <c r="R58" s="473"/>
      <c r="S58" s="473"/>
      <c r="T58" s="473"/>
      <c r="U58" s="473"/>
      <c r="V58" s="473"/>
      <c r="W58" s="473"/>
      <c r="X58" s="474"/>
      <c r="Y58" s="474"/>
      <c r="Z58" s="474"/>
      <c r="AA58" s="473"/>
      <c r="AB58" s="482"/>
      <c r="AC58" s="475"/>
      <c r="AD58" s="473"/>
      <c r="AE58" s="473"/>
      <c r="AF58" s="473"/>
      <c r="AG58" s="473"/>
      <c r="AH58" s="473"/>
      <c r="AI58" s="473">
        <v>0.02</v>
      </c>
      <c r="AJ58" s="473"/>
      <c r="AK58" s="473">
        <v>0.2</v>
      </c>
      <c r="AL58" s="473"/>
      <c r="AM58" s="482"/>
      <c r="AN58" s="621"/>
    </row>
    <row r="59" spans="1:40" s="477" customFormat="1" x14ac:dyDescent="0.25">
      <c r="A59" s="418" t="s">
        <v>1176</v>
      </c>
      <c r="B59" s="318" t="s">
        <v>1177</v>
      </c>
      <c r="C59" s="244">
        <v>947</v>
      </c>
      <c r="D59" s="345"/>
      <c r="E59" s="524" t="s">
        <v>594</v>
      </c>
      <c r="F59" s="525"/>
      <c r="G59" s="517"/>
      <c r="H59" s="517"/>
      <c r="I59" s="517"/>
      <c r="J59" s="517"/>
      <c r="K59" s="517"/>
      <c r="L59" s="517"/>
      <c r="M59" s="517"/>
      <c r="N59" s="517"/>
      <c r="O59" s="517"/>
      <c r="P59" s="518"/>
      <c r="Q59" s="469"/>
      <c r="R59" s="473"/>
      <c r="S59" s="473"/>
      <c r="T59" s="473"/>
      <c r="U59" s="473"/>
      <c r="V59" s="473"/>
      <c r="W59" s="473"/>
      <c r="X59" s="474"/>
      <c r="Y59" s="474"/>
      <c r="Z59" s="474"/>
      <c r="AA59" s="473"/>
      <c r="AB59" s="482"/>
      <c r="AC59" s="475"/>
      <c r="AD59" s="473"/>
      <c r="AE59" s="473"/>
      <c r="AF59" s="473"/>
      <c r="AG59" s="473"/>
      <c r="AH59" s="473"/>
      <c r="AI59" s="473">
        <v>0.05</v>
      </c>
      <c r="AJ59" s="473"/>
      <c r="AK59" s="473">
        <v>0.2</v>
      </c>
      <c r="AL59" s="473">
        <v>0.2</v>
      </c>
      <c r="AM59" s="482"/>
      <c r="AN59" s="476">
        <v>0.5</v>
      </c>
    </row>
    <row r="60" spans="1:40" s="477" customFormat="1" x14ac:dyDescent="0.25">
      <c r="A60" s="394" t="s">
        <v>1174</v>
      </c>
      <c r="B60" s="285" t="s">
        <v>1175</v>
      </c>
      <c r="C60" s="395">
        <v>909</v>
      </c>
      <c r="D60" s="242"/>
      <c r="E60" s="480" t="s">
        <v>594</v>
      </c>
      <c r="F60" s="520"/>
      <c r="G60" s="520"/>
      <c r="H60" s="520"/>
      <c r="I60" s="520"/>
      <c r="J60" s="520"/>
      <c r="K60" s="520"/>
      <c r="L60" s="520"/>
      <c r="M60" s="520"/>
      <c r="N60" s="520"/>
      <c r="O60" s="521"/>
      <c r="P60" s="522"/>
      <c r="Q60" s="523"/>
      <c r="R60" s="451"/>
      <c r="S60" s="451"/>
      <c r="T60" s="451"/>
      <c r="U60" s="451"/>
      <c r="V60" s="451"/>
      <c r="W60" s="451">
        <v>8.0000000000000002E-3</v>
      </c>
      <c r="X60" s="483"/>
      <c r="Y60" s="483">
        <v>0.6</v>
      </c>
      <c r="Z60" s="483"/>
      <c r="AA60" s="451"/>
      <c r="AB60" s="485"/>
      <c r="AC60" s="481"/>
      <c r="AD60" s="451"/>
      <c r="AE60" s="451"/>
      <c r="AF60" s="451"/>
      <c r="AG60" s="451"/>
      <c r="AH60" s="451"/>
      <c r="AI60" s="451"/>
      <c r="AJ60" s="451"/>
      <c r="AK60" s="451"/>
      <c r="AL60" s="451"/>
      <c r="AM60" s="485"/>
      <c r="AN60" s="621"/>
    </row>
    <row r="61" spans="1:40" s="477" customFormat="1" x14ac:dyDescent="0.25">
      <c r="A61" s="394" t="s">
        <v>1037</v>
      </c>
      <c r="B61" s="285" t="s">
        <v>533</v>
      </c>
      <c r="C61" s="244">
        <v>863</v>
      </c>
      <c r="D61" s="395"/>
      <c r="E61" s="478" t="s">
        <v>594</v>
      </c>
      <c r="F61" s="520"/>
      <c r="G61" s="520"/>
      <c r="H61" s="520"/>
      <c r="I61" s="520"/>
      <c r="J61" s="520"/>
      <c r="K61" s="520"/>
      <c r="L61" s="520"/>
      <c r="M61" s="520"/>
      <c r="N61" s="520"/>
      <c r="O61" s="517"/>
      <c r="P61" s="528"/>
      <c r="Q61" s="523"/>
      <c r="R61" s="451"/>
      <c r="S61" s="451"/>
      <c r="T61" s="451"/>
      <c r="U61" s="451"/>
      <c r="V61" s="451"/>
      <c r="W61" s="451"/>
      <c r="X61" s="483"/>
      <c r="Y61" s="483"/>
      <c r="Z61" s="483"/>
      <c r="AA61" s="451"/>
      <c r="AB61" s="485"/>
      <c r="AC61" s="481"/>
      <c r="AD61" s="451"/>
      <c r="AE61" s="451"/>
      <c r="AF61" s="451"/>
      <c r="AG61" s="451"/>
      <c r="AH61" s="451"/>
      <c r="AI61" s="451"/>
      <c r="AJ61" s="451"/>
      <c r="AK61" s="451">
        <v>1</v>
      </c>
      <c r="AL61" s="451"/>
      <c r="AM61" s="485"/>
      <c r="AN61" s="621"/>
    </row>
    <row r="62" spans="1:40" s="477" customFormat="1" x14ac:dyDescent="0.25">
      <c r="A62" s="394" t="s">
        <v>1178</v>
      </c>
      <c r="B62" s="285" t="s">
        <v>141</v>
      </c>
      <c r="C62" s="395">
        <v>768</v>
      </c>
      <c r="D62" s="242"/>
      <c r="E62" s="480" t="s">
        <v>594</v>
      </c>
      <c r="F62" s="520"/>
      <c r="G62" s="520"/>
      <c r="H62" s="520"/>
      <c r="I62" s="520"/>
      <c r="J62" s="520"/>
      <c r="K62" s="520"/>
      <c r="L62" s="520"/>
      <c r="M62" s="520"/>
      <c r="N62" s="520"/>
      <c r="O62" s="521"/>
      <c r="P62" s="522"/>
      <c r="Q62" s="523"/>
      <c r="R62" s="451"/>
      <c r="S62" s="451"/>
      <c r="T62" s="451"/>
      <c r="U62" s="451"/>
      <c r="V62" s="451"/>
      <c r="W62" s="451">
        <v>0.05</v>
      </c>
      <c r="X62" s="483"/>
      <c r="Y62" s="483">
        <v>0.3</v>
      </c>
      <c r="Z62" s="483"/>
      <c r="AA62" s="451"/>
      <c r="AB62" s="485"/>
      <c r="AC62" s="481"/>
      <c r="AD62" s="451"/>
      <c r="AE62" s="451"/>
      <c r="AF62" s="451"/>
      <c r="AG62" s="451"/>
      <c r="AH62" s="451"/>
      <c r="AI62" s="451"/>
      <c r="AJ62" s="451"/>
      <c r="AK62" s="451"/>
      <c r="AL62" s="451"/>
      <c r="AM62" s="485"/>
      <c r="AN62" s="621"/>
    </row>
    <row r="63" spans="1:40" s="477" customFormat="1" x14ac:dyDescent="0.25">
      <c r="A63" s="394" t="s">
        <v>1179</v>
      </c>
      <c r="B63" s="318" t="s">
        <v>158</v>
      </c>
      <c r="C63" s="244">
        <v>762</v>
      </c>
      <c r="D63" s="395"/>
      <c r="E63" s="478" t="s">
        <v>594</v>
      </c>
      <c r="F63" s="520"/>
      <c r="G63" s="520"/>
      <c r="H63" s="520"/>
      <c r="I63" s="520"/>
      <c r="J63" s="520"/>
      <c r="K63" s="520"/>
      <c r="L63" s="520"/>
      <c r="M63" s="520"/>
      <c r="N63" s="520"/>
      <c r="O63" s="517"/>
      <c r="P63" s="528"/>
      <c r="Q63" s="523"/>
      <c r="R63" s="451"/>
      <c r="S63" s="451"/>
      <c r="T63" s="451"/>
      <c r="U63" s="451"/>
      <c r="V63" s="451"/>
      <c r="W63" s="451"/>
      <c r="X63" s="483"/>
      <c r="Y63" s="483"/>
      <c r="Z63" s="483"/>
      <c r="AA63" s="451"/>
      <c r="AB63" s="485"/>
      <c r="AC63" s="481"/>
      <c r="AD63" s="451"/>
      <c r="AE63" s="451"/>
      <c r="AF63" s="451"/>
      <c r="AG63" s="451"/>
      <c r="AH63" s="451"/>
      <c r="AI63" s="451"/>
      <c r="AJ63" s="451"/>
      <c r="AK63" s="451">
        <v>0.7</v>
      </c>
      <c r="AL63" s="451">
        <v>0.2</v>
      </c>
      <c r="AM63" s="485"/>
      <c r="AN63" s="621"/>
    </row>
    <row r="64" spans="1:40" s="477" customFormat="1" x14ac:dyDescent="0.25">
      <c r="A64" s="343" t="s">
        <v>718</v>
      </c>
      <c r="B64" s="344" t="s">
        <v>228</v>
      </c>
      <c r="C64" s="345">
        <v>743</v>
      </c>
      <c r="D64" s="395"/>
      <c r="E64" s="480" t="s">
        <v>594</v>
      </c>
      <c r="F64" s="520"/>
      <c r="G64" s="520"/>
      <c r="H64" s="520"/>
      <c r="I64" s="520"/>
      <c r="J64" s="520"/>
      <c r="K64" s="520"/>
      <c r="L64" s="520"/>
      <c r="M64" s="520"/>
      <c r="N64" s="520"/>
      <c r="O64" s="517"/>
      <c r="P64" s="528"/>
      <c r="Q64" s="523"/>
      <c r="R64" s="451"/>
      <c r="S64" s="451"/>
      <c r="T64" s="451"/>
      <c r="U64" s="451"/>
      <c r="V64" s="451"/>
      <c r="W64" s="451">
        <v>0.05</v>
      </c>
      <c r="X64" s="483"/>
      <c r="Y64" s="483">
        <v>0.11700000000000001</v>
      </c>
      <c r="Z64" s="483">
        <v>8.3000000000000004E-2</v>
      </c>
      <c r="AA64" s="451"/>
      <c r="AB64" s="485">
        <v>0.5</v>
      </c>
      <c r="AC64" s="481"/>
      <c r="AD64" s="451"/>
      <c r="AE64" s="451"/>
      <c r="AF64" s="451"/>
      <c r="AG64" s="451"/>
      <c r="AH64" s="451"/>
      <c r="AI64" s="451"/>
      <c r="AJ64" s="451"/>
      <c r="AK64" s="451"/>
      <c r="AL64" s="451"/>
      <c r="AM64" s="485"/>
      <c r="AN64" s="621"/>
    </row>
    <row r="65" spans="1:40" s="477" customFormat="1" x14ac:dyDescent="0.25">
      <c r="A65" s="394" t="s">
        <v>1180</v>
      </c>
      <c r="B65" s="318" t="s">
        <v>638</v>
      </c>
      <c r="C65" s="345">
        <v>650</v>
      </c>
      <c r="D65" s="395"/>
      <c r="E65" s="478" t="s">
        <v>594</v>
      </c>
      <c r="F65" s="520"/>
      <c r="G65" s="520"/>
      <c r="H65" s="520"/>
      <c r="I65" s="520"/>
      <c r="J65" s="520"/>
      <c r="K65" s="520"/>
      <c r="L65" s="520"/>
      <c r="M65" s="520"/>
      <c r="N65" s="520"/>
      <c r="O65" s="517"/>
      <c r="P65" s="528"/>
      <c r="Q65" s="523"/>
      <c r="R65" s="451"/>
      <c r="S65" s="451"/>
      <c r="T65" s="451"/>
      <c r="U65" s="451"/>
      <c r="V65" s="451"/>
      <c r="W65" s="451"/>
      <c r="X65" s="483"/>
      <c r="Y65" s="483"/>
      <c r="Z65" s="483"/>
      <c r="AA65" s="451"/>
      <c r="AB65" s="485"/>
      <c r="AC65" s="481"/>
      <c r="AD65" s="451"/>
      <c r="AE65" s="451"/>
      <c r="AF65" s="451"/>
      <c r="AG65" s="451"/>
      <c r="AH65" s="451"/>
      <c r="AI65" s="451">
        <v>2.5000000000000001E-2</v>
      </c>
      <c r="AJ65" s="451"/>
      <c r="AK65" s="451">
        <v>0.7</v>
      </c>
      <c r="AL65" s="451"/>
      <c r="AM65" s="485"/>
      <c r="AN65" s="621"/>
    </row>
    <row r="66" spans="1:40" s="477" customFormat="1" x14ac:dyDescent="0.25">
      <c r="A66" s="394" t="s">
        <v>1181</v>
      </c>
      <c r="B66" s="318" t="s">
        <v>1182</v>
      </c>
      <c r="C66" s="345">
        <v>368</v>
      </c>
      <c r="D66" s="395"/>
      <c r="E66" s="478"/>
      <c r="F66" s="520"/>
      <c r="G66" s="520"/>
      <c r="H66" s="520"/>
      <c r="I66" s="520"/>
      <c r="J66" s="520"/>
      <c r="K66" s="520"/>
      <c r="L66" s="520"/>
      <c r="M66" s="520"/>
      <c r="N66" s="520"/>
      <c r="O66" s="517"/>
      <c r="P66" s="528"/>
      <c r="Q66" s="523"/>
      <c r="R66" s="451"/>
      <c r="S66" s="451"/>
      <c r="T66" s="451"/>
      <c r="U66" s="451"/>
      <c r="V66" s="451"/>
      <c r="W66" s="451">
        <v>2.9000000000000001E-2</v>
      </c>
      <c r="X66" s="483"/>
      <c r="Y66" s="483">
        <v>0.4</v>
      </c>
      <c r="Z66" s="483"/>
      <c r="AA66" s="451"/>
      <c r="AB66" s="485"/>
      <c r="AC66" s="481"/>
      <c r="AD66" s="451"/>
      <c r="AE66" s="451"/>
      <c r="AF66" s="451"/>
      <c r="AG66" s="451"/>
      <c r="AH66" s="451"/>
      <c r="AI66" s="451"/>
      <c r="AJ66" s="451"/>
      <c r="AK66" s="451"/>
      <c r="AL66" s="451"/>
      <c r="AM66" s="485"/>
      <c r="AN66" s="621"/>
    </row>
    <row r="67" spans="1:40" s="477" customFormat="1" x14ac:dyDescent="0.25">
      <c r="A67" s="394" t="s">
        <v>1183</v>
      </c>
      <c r="B67" s="318" t="s">
        <v>485</v>
      </c>
      <c r="C67" s="345">
        <v>224</v>
      </c>
      <c r="D67" s="395"/>
      <c r="E67" s="478"/>
      <c r="F67" s="520"/>
      <c r="G67" s="520"/>
      <c r="H67" s="520"/>
      <c r="I67" s="520"/>
      <c r="J67" s="520"/>
      <c r="K67" s="520"/>
      <c r="L67" s="520"/>
      <c r="M67" s="520"/>
      <c r="N67" s="520"/>
      <c r="O67" s="517"/>
      <c r="P67" s="528"/>
      <c r="Q67" s="523"/>
      <c r="R67" s="451"/>
      <c r="S67" s="451"/>
      <c r="T67" s="451"/>
      <c r="U67" s="451"/>
      <c r="V67" s="451"/>
      <c r="W67" s="451"/>
      <c r="X67" s="483"/>
      <c r="Y67" s="483"/>
      <c r="Z67" s="483"/>
      <c r="AA67" s="451"/>
      <c r="AB67" s="485"/>
      <c r="AC67" s="481"/>
      <c r="AD67" s="451"/>
      <c r="AE67" s="451"/>
      <c r="AF67" s="451"/>
      <c r="AG67" s="451"/>
      <c r="AH67" s="451"/>
      <c r="AI67" s="451"/>
      <c r="AJ67" s="451"/>
      <c r="AK67" s="451">
        <v>0.1</v>
      </c>
      <c r="AL67" s="451"/>
      <c r="AM67" s="485"/>
      <c r="AN67" s="621"/>
    </row>
    <row r="68" spans="1:40" s="93" customFormat="1" x14ac:dyDescent="0.25">
      <c r="A68" s="343" t="s">
        <v>1184</v>
      </c>
      <c r="B68" s="344" t="s">
        <v>1185</v>
      </c>
      <c r="C68" s="345" t="s">
        <v>957</v>
      </c>
      <c r="D68" s="509"/>
      <c r="E68" s="478"/>
      <c r="F68" s="376"/>
      <c r="G68" s="376"/>
      <c r="H68" s="376"/>
      <c r="I68" s="376"/>
      <c r="J68" s="376"/>
      <c r="K68" s="376"/>
      <c r="L68" s="376"/>
      <c r="M68" s="376"/>
      <c r="N68" s="376"/>
      <c r="O68" s="349"/>
      <c r="P68" s="510"/>
      <c r="Q68" s="354"/>
      <c r="R68" s="657"/>
      <c r="S68" s="657"/>
      <c r="T68" s="657"/>
      <c r="U68" s="657"/>
      <c r="V68" s="657"/>
      <c r="W68" s="657"/>
      <c r="X68" s="355"/>
      <c r="Y68" s="355"/>
      <c r="Z68" s="355"/>
      <c r="AA68" s="657">
        <v>0.156</v>
      </c>
      <c r="AB68" s="655"/>
      <c r="AC68" s="356"/>
      <c r="AD68" s="657"/>
      <c r="AE68" s="657"/>
      <c r="AF68" s="657"/>
      <c r="AG68" s="657"/>
      <c r="AH68" s="657"/>
      <c r="AI68" s="657"/>
      <c r="AJ68" s="657"/>
      <c r="AK68" s="657"/>
      <c r="AL68" s="657"/>
      <c r="AM68" s="655"/>
      <c r="AN68" s="619"/>
    </row>
    <row r="69" spans="1:40" s="93" customFormat="1" x14ac:dyDescent="0.25">
      <c r="A69" s="343" t="s">
        <v>1188</v>
      </c>
      <c r="B69" s="344" t="s">
        <v>203</v>
      </c>
      <c r="C69" s="345" t="s">
        <v>456</v>
      </c>
      <c r="D69" s="509"/>
      <c r="E69" s="478"/>
      <c r="F69" s="376"/>
      <c r="G69" s="376"/>
      <c r="H69" s="376"/>
      <c r="I69" s="376"/>
      <c r="J69" s="376"/>
      <c r="K69" s="376"/>
      <c r="L69" s="376"/>
      <c r="M69" s="376"/>
      <c r="N69" s="376"/>
      <c r="O69" s="349"/>
      <c r="P69" s="510"/>
      <c r="Q69" s="354"/>
      <c r="R69" s="657"/>
      <c r="S69" s="657"/>
      <c r="T69" s="657"/>
      <c r="U69" s="657"/>
      <c r="V69" s="657"/>
      <c r="W69" s="657"/>
      <c r="X69" s="355"/>
      <c r="Y69" s="355"/>
      <c r="Z69" s="355"/>
      <c r="AA69" s="657"/>
      <c r="AB69" s="655"/>
      <c r="AC69" s="356"/>
      <c r="AD69" s="657"/>
      <c r="AE69" s="657"/>
      <c r="AF69" s="657"/>
      <c r="AG69" s="657"/>
      <c r="AH69" s="657"/>
      <c r="AI69" s="657"/>
      <c r="AJ69" s="657"/>
      <c r="AK69" s="657"/>
      <c r="AL69" s="657"/>
      <c r="AM69" s="655">
        <v>7.0000000000000007E-2</v>
      </c>
      <c r="AN69" s="619"/>
    </row>
    <row r="70" spans="1:40" s="477" customFormat="1" x14ac:dyDescent="0.25">
      <c r="A70" s="394" t="s">
        <v>1189</v>
      </c>
      <c r="B70" s="318" t="s">
        <v>228</v>
      </c>
      <c r="C70" s="632" t="s">
        <v>521</v>
      </c>
      <c r="D70" s="244"/>
      <c r="E70" s="478"/>
      <c r="F70" s="520"/>
      <c r="G70" s="520"/>
      <c r="H70" s="520"/>
      <c r="I70" s="520"/>
      <c r="J70" s="520"/>
      <c r="K70" s="520"/>
      <c r="L70" s="520"/>
      <c r="M70" s="520"/>
      <c r="N70" s="520"/>
      <c r="O70" s="517"/>
      <c r="P70" s="528"/>
      <c r="Q70" s="523"/>
      <c r="R70" s="451"/>
      <c r="S70" s="451"/>
      <c r="T70" s="451"/>
      <c r="U70" s="451"/>
      <c r="V70" s="451"/>
      <c r="W70" s="451"/>
      <c r="X70" s="483"/>
      <c r="Y70" s="474"/>
      <c r="Z70" s="474"/>
      <c r="AA70" s="473">
        <v>0.1</v>
      </c>
      <c r="AB70" s="482"/>
      <c r="AC70" s="475"/>
      <c r="AD70" s="473"/>
      <c r="AE70" s="473"/>
      <c r="AF70" s="473"/>
      <c r="AG70" s="473"/>
      <c r="AH70" s="473"/>
      <c r="AI70" s="473"/>
      <c r="AJ70" s="473"/>
      <c r="AK70" s="473"/>
      <c r="AL70" s="473"/>
      <c r="AM70" s="482"/>
      <c r="AN70" s="621"/>
    </row>
    <row r="71" spans="1:40" s="477" customFormat="1" x14ac:dyDescent="0.25">
      <c r="A71" s="394" t="s">
        <v>1190</v>
      </c>
      <c r="B71" s="285" t="s">
        <v>392</v>
      </c>
      <c r="C71" s="395" t="s">
        <v>340</v>
      </c>
      <c r="D71" s="242"/>
      <c r="E71" s="519"/>
      <c r="F71" s="520"/>
      <c r="G71" s="520"/>
      <c r="H71" s="520"/>
      <c r="I71" s="520"/>
      <c r="J71" s="520"/>
      <c r="K71" s="520"/>
      <c r="L71" s="520"/>
      <c r="M71" s="520"/>
      <c r="N71" s="520"/>
      <c r="O71" s="521"/>
      <c r="P71" s="522"/>
      <c r="Q71" s="523"/>
      <c r="R71" s="451"/>
      <c r="S71" s="451"/>
      <c r="T71" s="451"/>
      <c r="U71" s="451"/>
      <c r="V71" s="451"/>
      <c r="W71" s="451"/>
      <c r="X71" s="483"/>
      <c r="Y71" s="483"/>
      <c r="Z71" s="483"/>
      <c r="AA71" s="451">
        <v>0.125</v>
      </c>
      <c r="AB71" s="485"/>
      <c r="AC71" s="481"/>
      <c r="AD71" s="451"/>
      <c r="AE71" s="451"/>
      <c r="AF71" s="451"/>
      <c r="AG71" s="451"/>
      <c r="AH71" s="451"/>
      <c r="AI71" s="451"/>
      <c r="AJ71" s="451"/>
      <c r="AK71" s="451"/>
      <c r="AL71" s="451"/>
      <c r="AM71" s="485"/>
      <c r="AN71" s="621"/>
    </row>
    <row r="72" spans="1:40" s="477" customFormat="1" x14ac:dyDescent="0.25">
      <c r="A72" s="394" t="s">
        <v>1191</v>
      </c>
      <c r="B72" s="285" t="s">
        <v>1192</v>
      </c>
      <c r="C72" s="242" t="s">
        <v>530</v>
      </c>
      <c r="D72" s="242"/>
      <c r="E72" s="484"/>
      <c r="F72" s="520"/>
      <c r="G72" s="520"/>
      <c r="H72" s="520"/>
      <c r="I72" s="520"/>
      <c r="J72" s="520"/>
      <c r="K72" s="520"/>
      <c r="L72" s="520"/>
      <c r="M72" s="520"/>
      <c r="N72" s="520"/>
      <c r="O72" s="521"/>
      <c r="P72" s="522"/>
      <c r="Q72" s="523"/>
      <c r="R72" s="451"/>
      <c r="S72" s="451"/>
      <c r="T72" s="451"/>
      <c r="U72" s="451"/>
      <c r="V72" s="451"/>
      <c r="W72" s="451"/>
      <c r="X72" s="483"/>
      <c r="Y72" s="483"/>
      <c r="Z72" s="483"/>
      <c r="AA72" s="451"/>
      <c r="AB72" s="485"/>
      <c r="AC72" s="481"/>
      <c r="AD72" s="451"/>
      <c r="AE72" s="451"/>
      <c r="AF72" s="451"/>
      <c r="AG72" s="451"/>
      <c r="AH72" s="451"/>
      <c r="AI72" s="451"/>
      <c r="AJ72" s="451"/>
      <c r="AK72" s="451"/>
      <c r="AL72" s="451"/>
      <c r="AM72" s="485">
        <v>0.47399999999999998</v>
      </c>
      <c r="AN72" s="621"/>
    </row>
    <row r="73" spans="1:40" s="477" customFormat="1" x14ac:dyDescent="0.25">
      <c r="A73" s="418" t="s">
        <v>1193</v>
      </c>
      <c r="B73" s="318" t="s">
        <v>605</v>
      </c>
      <c r="C73" s="244" t="s">
        <v>217</v>
      </c>
      <c r="D73" s="244"/>
      <c r="E73" s="484"/>
      <c r="F73" s="525"/>
      <c r="G73" s="516"/>
      <c r="H73" s="516"/>
      <c r="I73" s="516"/>
      <c r="J73" s="516"/>
      <c r="K73" s="516"/>
      <c r="L73" s="516"/>
      <c r="M73" s="516"/>
      <c r="N73" s="516"/>
      <c r="O73" s="526"/>
      <c r="P73" s="527"/>
      <c r="Q73" s="469"/>
      <c r="R73" s="473"/>
      <c r="S73" s="473"/>
      <c r="T73" s="473"/>
      <c r="U73" s="473"/>
      <c r="V73" s="473"/>
      <c r="W73" s="473"/>
      <c r="X73" s="474"/>
      <c r="Y73" s="474"/>
      <c r="Z73" s="474"/>
      <c r="AA73" s="473">
        <v>9.8000000000000004E-2</v>
      </c>
      <c r="AB73" s="482"/>
      <c r="AC73" s="475"/>
      <c r="AD73" s="473"/>
      <c r="AE73" s="473"/>
      <c r="AF73" s="473"/>
      <c r="AG73" s="473"/>
      <c r="AH73" s="473"/>
      <c r="AI73" s="473"/>
      <c r="AJ73" s="473"/>
      <c r="AK73" s="473"/>
      <c r="AL73" s="473"/>
      <c r="AM73" s="482"/>
      <c r="AN73" s="621"/>
    </row>
    <row r="74" spans="1:40" s="477" customFormat="1" x14ac:dyDescent="0.25">
      <c r="A74" s="394" t="s">
        <v>1194</v>
      </c>
      <c r="B74" s="285" t="s">
        <v>336</v>
      </c>
      <c r="C74" s="242" t="s">
        <v>1195</v>
      </c>
      <c r="D74" s="242"/>
      <c r="E74" s="519"/>
      <c r="F74" s="520"/>
      <c r="G74" s="520"/>
      <c r="H74" s="520"/>
      <c r="I74" s="520"/>
      <c r="J74" s="520"/>
      <c r="K74" s="520"/>
      <c r="L74" s="520"/>
      <c r="M74" s="520"/>
      <c r="N74" s="520"/>
      <c r="O74" s="521"/>
      <c r="P74" s="522"/>
      <c r="Q74" s="523"/>
      <c r="R74" s="451"/>
      <c r="S74" s="451"/>
      <c r="T74" s="451"/>
      <c r="U74" s="451"/>
      <c r="V74" s="451"/>
      <c r="W74" s="451"/>
      <c r="X74" s="483"/>
      <c r="Y74" s="483"/>
      <c r="Z74" s="483"/>
      <c r="AA74" s="451">
        <v>8.3000000000000004E-2</v>
      </c>
      <c r="AB74" s="485"/>
      <c r="AC74" s="481"/>
      <c r="AD74" s="451"/>
      <c r="AE74" s="451"/>
      <c r="AF74" s="451"/>
      <c r="AG74" s="451"/>
      <c r="AH74" s="451"/>
      <c r="AI74" s="451"/>
      <c r="AJ74" s="451"/>
      <c r="AK74" s="451"/>
      <c r="AL74" s="451"/>
      <c r="AM74" s="485"/>
      <c r="AN74" s="621"/>
    </row>
    <row r="75" spans="1:40" s="477" customFormat="1" x14ac:dyDescent="0.25">
      <c r="A75" s="394" t="s">
        <v>1196</v>
      </c>
      <c r="B75" s="285" t="s">
        <v>228</v>
      </c>
      <c r="C75" s="242" t="s">
        <v>269</v>
      </c>
      <c r="D75" s="242"/>
      <c r="E75" s="519"/>
      <c r="F75" s="520"/>
      <c r="G75" s="520"/>
      <c r="H75" s="520"/>
      <c r="I75" s="520"/>
      <c r="J75" s="520"/>
      <c r="K75" s="520"/>
      <c r="L75" s="520"/>
      <c r="M75" s="520"/>
      <c r="N75" s="520"/>
      <c r="O75" s="521"/>
      <c r="P75" s="522"/>
      <c r="Q75" s="523"/>
      <c r="R75" s="451"/>
      <c r="S75" s="451"/>
      <c r="T75" s="451"/>
      <c r="U75" s="451"/>
      <c r="V75" s="451"/>
      <c r="W75" s="451"/>
      <c r="X75" s="483"/>
      <c r="Y75" s="483"/>
      <c r="Z75" s="483"/>
      <c r="AA75" s="451"/>
      <c r="AB75" s="485"/>
      <c r="AC75" s="481"/>
      <c r="AD75" s="451"/>
      <c r="AE75" s="451"/>
      <c r="AF75" s="451"/>
      <c r="AG75" s="451"/>
      <c r="AH75" s="451"/>
      <c r="AI75" s="451"/>
      <c r="AJ75" s="451"/>
      <c r="AK75" s="451"/>
      <c r="AL75" s="451"/>
      <c r="AM75" s="485">
        <v>0.5</v>
      </c>
      <c r="AN75" s="621"/>
    </row>
    <row r="76" spans="1:40" s="477" customFormat="1" x14ac:dyDescent="0.25">
      <c r="A76" s="394" t="s">
        <v>1197</v>
      </c>
      <c r="B76" s="285" t="s">
        <v>162</v>
      </c>
      <c r="C76" s="242" t="s">
        <v>1198</v>
      </c>
      <c r="D76" s="242"/>
      <c r="E76" s="519"/>
      <c r="F76" s="520"/>
      <c r="G76" s="520"/>
      <c r="H76" s="520"/>
      <c r="I76" s="520"/>
      <c r="J76" s="520"/>
      <c r="K76" s="520"/>
      <c r="L76" s="520"/>
      <c r="M76" s="520"/>
      <c r="N76" s="520"/>
      <c r="O76" s="521"/>
      <c r="P76" s="522"/>
      <c r="Q76" s="523"/>
      <c r="R76" s="451"/>
      <c r="S76" s="451"/>
      <c r="T76" s="451"/>
      <c r="U76" s="451"/>
      <c r="V76" s="451"/>
      <c r="W76" s="451"/>
      <c r="X76" s="483"/>
      <c r="Y76" s="483"/>
      <c r="Z76" s="483"/>
      <c r="AA76" s="451"/>
      <c r="AB76" s="485"/>
      <c r="AC76" s="481"/>
      <c r="AD76" s="451"/>
      <c r="AE76" s="451"/>
      <c r="AF76" s="451"/>
      <c r="AG76" s="451"/>
      <c r="AH76" s="451"/>
      <c r="AI76" s="451"/>
      <c r="AJ76" s="451"/>
      <c r="AK76" s="451"/>
      <c r="AL76" s="451"/>
      <c r="AM76" s="485">
        <v>0.224</v>
      </c>
      <c r="AN76" s="621"/>
    </row>
    <row r="77" spans="1:40" s="477" customFormat="1" x14ac:dyDescent="0.25">
      <c r="A77" s="394" t="s">
        <v>1199</v>
      </c>
      <c r="B77" s="285" t="s">
        <v>273</v>
      </c>
      <c r="C77" s="242" t="s">
        <v>1200</v>
      </c>
      <c r="D77" s="242"/>
      <c r="E77" s="519"/>
      <c r="F77" s="520"/>
      <c r="G77" s="520"/>
      <c r="H77" s="520"/>
      <c r="I77" s="520"/>
      <c r="J77" s="520"/>
      <c r="K77" s="520"/>
      <c r="L77" s="520"/>
      <c r="M77" s="520"/>
      <c r="N77" s="520"/>
      <c r="O77" s="521"/>
      <c r="P77" s="522"/>
      <c r="Q77" s="523"/>
      <c r="R77" s="451"/>
      <c r="S77" s="451"/>
      <c r="T77" s="451"/>
      <c r="U77" s="451"/>
      <c r="V77" s="451"/>
      <c r="W77" s="451"/>
      <c r="X77" s="483"/>
      <c r="Y77" s="483"/>
      <c r="Z77" s="483"/>
      <c r="AA77" s="451"/>
      <c r="AB77" s="485"/>
      <c r="AC77" s="481"/>
      <c r="AD77" s="451"/>
      <c r="AE77" s="451"/>
      <c r="AF77" s="451"/>
      <c r="AG77" s="451"/>
      <c r="AH77" s="451"/>
      <c r="AI77" s="451"/>
      <c r="AJ77" s="451"/>
      <c r="AK77" s="451"/>
      <c r="AL77" s="451"/>
      <c r="AM77" s="485">
        <v>0.52500000000000002</v>
      </c>
      <c r="AN77" s="621"/>
    </row>
    <row r="78" spans="1:40" s="477" customFormat="1" x14ac:dyDescent="0.25">
      <c r="A78" s="394" t="s">
        <v>1201</v>
      </c>
      <c r="B78" s="285" t="s">
        <v>914</v>
      </c>
      <c r="C78" s="242" t="s">
        <v>1202</v>
      </c>
      <c r="D78" s="242"/>
      <c r="E78" s="519"/>
      <c r="F78" s="520"/>
      <c r="G78" s="520"/>
      <c r="H78" s="520"/>
      <c r="I78" s="520"/>
      <c r="J78" s="520"/>
      <c r="K78" s="520"/>
      <c r="L78" s="520"/>
      <c r="M78" s="520"/>
      <c r="N78" s="520"/>
      <c r="O78" s="521"/>
      <c r="P78" s="522"/>
      <c r="Q78" s="523"/>
      <c r="R78" s="451"/>
      <c r="S78" s="451"/>
      <c r="T78" s="451"/>
      <c r="U78" s="451"/>
      <c r="V78" s="451"/>
      <c r="W78" s="451"/>
      <c r="X78" s="483"/>
      <c r="Y78" s="483"/>
      <c r="Z78" s="483"/>
      <c r="AA78" s="451"/>
      <c r="AB78" s="485"/>
      <c r="AC78" s="481"/>
      <c r="AD78" s="451"/>
      <c r="AE78" s="451"/>
      <c r="AF78" s="451"/>
      <c r="AG78" s="451"/>
      <c r="AH78" s="451"/>
      <c r="AI78" s="451"/>
      <c r="AJ78" s="451"/>
      <c r="AK78" s="451"/>
      <c r="AL78" s="451"/>
      <c r="AM78" s="485">
        <v>0.224</v>
      </c>
      <c r="AN78" s="621"/>
    </row>
    <row r="79" spans="1:40" s="477" customFormat="1" x14ac:dyDescent="0.25">
      <c r="A79" s="394" t="s">
        <v>1425</v>
      </c>
      <c r="B79" s="285" t="s">
        <v>213</v>
      </c>
      <c r="C79" s="395" t="s">
        <v>1426</v>
      </c>
      <c r="D79" s="242"/>
      <c r="E79" s="519"/>
      <c r="F79" s="520"/>
      <c r="G79" s="520"/>
      <c r="H79" s="520"/>
      <c r="I79" s="520"/>
      <c r="J79" s="520"/>
      <c r="K79" s="520"/>
      <c r="L79" s="520"/>
      <c r="M79" s="520"/>
      <c r="N79" s="520"/>
      <c r="O79" s="521"/>
      <c r="P79" s="522"/>
      <c r="Q79" s="523"/>
      <c r="R79" s="451"/>
      <c r="S79" s="451"/>
      <c r="T79" s="451"/>
      <c r="U79" s="451"/>
      <c r="V79" s="451"/>
      <c r="W79" s="451"/>
      <c r="X79" s="483"/>
      <c r="Y79" s="483"/>
      <c r="Z79" s="483"/>
      <c r="AA79" s="451">
        <v>0.1</v>
      </c>
      <c r="AB79" s="485"/>
      <c r="AC79" s="481"/>
      <c r="AD79" s="451"/>
      <c r="AE79" s="451"/>
      <c r="AF79" s="451"/>
      <c r="AG79" s="451"/>
      <c r="AH79" s="451"/>
      <c r="AI79" s="451"/>
      <c r="AJ79" s="451"/>
      <c r="AK79" s="451"/>
      <c r="AL79" s="451"/>
      <c r="AM79" s="485"/>
      <c r="AN79" s="621"/>
    </row>
    <row r="80" spans="1:40" s="477" customFormat="1" x14ac:dyDescent="0.25">
      <c r="A80" s="394" t="s">
        <v>1423</v>
      </c>
      <c r="B80" s="285" t="s">
        <v>126</v>
      </c>
      <c r="C80" s="395" t="s">
        <v>1424</v>
      </c>
      <c r="D80" s="242"/>
      <c r="E80" s="519"/>
      <c r="F80" s="520"/>
      <c r="G80" s="520"/>
      <c r="H80" s="520"/>
      <c r="I80" s="520"/>
      <c r="J80" s="520"/>
      <c r="K80" s="520"/>
      <c r="L80" s="520"/>
      <c r="M80" s="520"/>
      <c r="N80" s="520"/>
      <c r="O80" s="521"/>
      <c r="P80" s="522"/>
      <c r="Q80" s="523"/>
      <c r="R80" s="451"/>
      <c r="S80" s="451"/>
      <c r="T80" s="451"/>
      <c r="U80" s="451"/>
      <c r="V80" s="451"/>
      <c r="W80" s="451"/>
      <c r="X80" s="483"/>
      <c r="Y80" s="483"/>
      <c r="Z80" s="483"/>
      <c r="AA80" s="451"/>
      <c r="AB80" s="485"/>
      <c r="AC80" s="481"/>
      <c r="AD80" s="451"/>
      <c r="AE80" s="451"/>
      <c r="AF80" s="451"/>
      <c r="AG80" s="451"/>
      <c r="AH80" s="451"/>
      <c r="AI80" s="451"/>
      <c r="AJ80" s="451"/>
      <c r="AK80" s="451"/>
      <c r="AL80" s="451"/>
      <c r="AM80" s="485">
        <v>4.5999999999999999E-2</v>
      </c>
      <c r="AN80" s="621"/>
    </row>
    <row r="81" spans="1:40" s="477" customFormat="1" x14ac:dyDescent="0.25">
      <c r="A81" s="394" t="s">
        <v>1427</v>
      </c>
      <c r="B81" s="285" t="s">
        <v>1428</v>
      </c>
      <c r="C81" s="395" t="s">
        <v>1429</v>
      </c>
      <c r="D81" s="242"/>
      <c r="E81" s="519"/>
      <c r="F81" s="520"/>
      <c r="G81" s="520"/>
      <c r="H81" s="520"/>
      <c r="I81" s="520"/>
      <c r="J81" s="520"/>
      <c r="K81" s="520"/>
      <c r="L81" s="520"/>
      <c r="M81" s="520"/>
      <c r="N81" s="520"/>
      <c r="O81" s="521"/>
      <c r="P81" s="522"/>
      <c r="Q81" s="523"/>
      <c r="R81" s="451"/>
      <c r="S81" s="451"/>
      <c r="T81" s="451"/>
      <c r="U81" s="451"/>
      <c r="V81" s="451"/>
      <c r="W81" s="451"/>
      <c r="X81" s="483"/>
      <c r="Y81" s="483"/>
      <c r="Z81" s="483"/>
      <c r="AA81" s="451">
        <v>4.5999999999999999E-2</v>
      </c>
      <c r="AB81" s="485"/>
      <c r="AC81" s="481"/>
      <c r="AD81" s="451"/>
      <c r="AE81" s="451"/>
      <c r="AF81" s="451"/>
      <c r="AG81" s="451"/>
      <c r="AH81" s="451"/>
      <c r="AI81" s="451"/>
      <c r="AJ81" s="451"/>
      <c r="AK81" s="451"/>
      <c r="AL81" s="451"/>
      <c r="AM81" s="485"/>
      <c r="AN81" s="621"/>
    </row>
    <row r="82" spans="1:40" s="477" customFormat="1" x14ac:dyDescent="0.25">
      <c r="A82" s="394" t="s">
        <v>1430</v>
      </c>
      <c r="B82" s="285" t="s">
        <v>956</v>
      </c>
      <c r="C82" s="395" t="s">
        <v>1431</v>
      </c>
      <c r="D82" s="242"/>
      <c r="E82" s="519"/>
      <c r="F82" s="520"/>
      <c r="G82" s="520"/>
      <c r="H82" s="520"/>
      <c r="I82" s="520"/>
      <c r="J82" s="520"/>
      <c r="K82" s="520"/>
      <c r="L82" s="520"/>
      <c r="M82" s="520"/>
      <c r="N82" s="520"/>
      <c r="O82" s="521"/>
      <c r="P82" s="522"/>
      <c r="Q82" s="523"/>
      <c r="R82" s="451"/>
      <c r="S82" s="451"/>
      <c r="T82" s="451"/>
      <c r="U82" s="451"/>
      <c r="V82" s="451"/>
      <c r="W82" s="451"/>
      <c r="X82" s="483"/>
      <c r="Y82" s="483"/>
      <c r="Z82" s="483"/>
      <c r="AA82" s="451">
        <v>5.8000000000000003E-2</v>
      </c>
      <c r="AB82" s="485"/>
      <c r="AC82" s="481"/>
      <c r="AD82" s="451"/>
      <c r="AE82" s="451"/>
      <c r="AF82" s="451"/>
      <c r="AG82" s="451"/>
      <c r="AH82" s="451"/>
      <c r="AI82" s="451"/>
      <c r="AJ82" s="451"/>
      <c r="AK82" s="451"/>
      <c r="AL82" s="451"/>
      <c r="AM82" s="485"/>
      <c r="AN82" s="622"/>
    </row>
    <row r="83" spans="1:40" s="477" customFormat="1" ht="13.8" thickBot="1" x14ac:dyDescent="0.3">
      <c r="A83" s="419" t="s">
        <v>1609</v>
      </c>
      <c r="B83" s="420" t="s">
        <v>437</v>
      </c>
      <c r="C83" s="863" t="s">
        <v>1610</v>
      </c>
      <c r="D83" s="529"/>
      <c r="E83" s="530"/>
      <c r="F83" s="531"/>
      <c r="G83" s="531"/>
      <c r="H83" s="531"/>
      <c r="I83" s="531"/>
      <c r="J83" s="531"/>
      <c r="K83" s="531"/>
      <c r="L83" s="531"/>
      <c r="M83" s="531"/>
      <c r="N83" s="531"/>
      <c r="O83" s="532"/>
      <c r="P83" s="533"/>
      <c r="Q83" s="534"/>
      <c r="R83" s="487"/>
      <c r="S83" s="487"/>
      <c r="T83" s="487"/>
      <c r="U83" s="487"/>
      <c r="V83" s="487"/>
      <c r="W83" s="487"/>
      <c r="X83" s="489"/>
      <c r="Y83" s="489"/>
      <c r="Z83" s="489"/>
      <c r="AA83" s="487"/>
      <c r="AB83" s="490"/>
      <c r="AC83" s="486"/>
      <c r="AD83" s="487"/>
      <c r="AE83" s="487"/>
      <c r="AF83" s="487"/>
      <c r="AG83" s="487"/>
      <c r="AH83" s="487"/>
      <c r="AI83" s="487"/>
      <c r="AJ83" s="487"/>
      <c r="AK83" s="487"/>
      <c r="AL83" s="487"/>
      <c r="AM83" s="488">
        <v>5.2999999999999999E-2</v>
      </c>
      <c r="AN83" s="627"/>
    </row>
    <row r="84" spans="1:40" s="93" customFormat="1" ht="13.8" thickTop="1" x14ac:dyDescent="0.25">
      <c r="A84" s="1005" t="s">
        <v>188</v>
      </c>
      <c r="B84" s="1040"/>
      <c r="C84" s="1006"/>
      <c r="D84" s="1006"/>
      <c r="E84" s="1007"/>
      <c r="F84" s="319"/>
      <c r="G84" s="319">
        <f>SUM(G7:G83)</f>
        <v>0.39500000000000002</v>
      </c>
      <c r="H84" s="319"/>
      <c r="I84" s="319">
        <f>SUM(I7:I83)</f>
        <v>0</v>
      </c>
      <c r="J84" s="182"/>
      <c r="K84" s="182">
        <f>SUM(K7:K83)</f>
        <v>0</v>
      </c>
      <c r="L84" s="175"/>
      <c r="M84" s="175">
        <f>SUM(M7:M83)</f>
        <v>0</v>
      </c>
      <c r="N84" s="175"/>
      <c r="O84" s="183">
        <f>SUM(O7:O83)</f>
        <v>0</v>
      </c>
      <c r="P84" s="184"/>
      <c r="Q84" s="178"/>
      <c r="R84" s="179">
        <f>SUM(R7:R83)</f>
        <v>4.1240000000000006</v>
      </c>
      <c r="S84" s="179"/>
      <c r="T84" s="179">
        <f>SUM(T7:T83)</f>
        <v>0.42000000000000004</v>
      </c>
      <c r="U84" s="179"/>
      <c r="V84" s="179">
        <f>SUM(V7:V83)</f>
        <v>1.5669999999999999</v>
      </c>
      <c r="W84" s="179"/>
      <c r="X84" s="185">
        <f>SUM(X7:X83)</f>
        <v>0</v>
      </c>
      <c r="Y84" s="185"/>
      <c r="Z84" s="185">
        <f>SUM(Z7:Z83)</f>
        <v>1.3829999999999998</v>
      </c>
      <c r="AA84" s="179"/>
      <c r="AB84" s="281"/>
      <c r="AC84" s="181"/>
      <c r="AD84" s="179">
        <f>SUM(AD7:AD83)</f>
        <v>3.3750000000000004</v>
      </c>
      <c r="AE84" s="179"/>
      <c r="AF84" s="179">
        <f>SUM(AF7:AF83)</f>
        <v>1.4830000000000001</v>
      </c>
      <c r="AG84" s="179"/>
      <c r="AH84" s="179">
        <f>SUM(AH7:AH83)</f>
        <v>0</v>
      </c>
      <c r="AI84" s="179"/>
      <c r="AJ84" s="179">
        <f>SUM(AJ7:AJ83)</f>
        <v>0.3</v>
      </c>
      <c r="AK84" s="179"/>
      <c r="AL84" s="179">
        <f>SUM(AL7:AL83)</f>
        <v>0.75</v>
      </c>
      <c r="AM84" s="649"/>
      <c r="AN84" s="624"/>
    </row>
    <row r="85" spans="1:40" s="93" customFormat="1" ht="13.8" thickBot="1" x14ac:dyDescent="0.3">
      <c r="A85" s="1041" t="s">
        <v>189</v>
      </c>
      <c r="B85" s="1042"/>
      <c r="C85" s="1043"/>
      <c r="D85" s="1043"/>
      <c r="E85" s="1044"/>
      <c r="F85" s="982">
        <f>SUM(G84+I84+K84+M84+O84)</f>
        <v>0.39500000000000002</v>
      </c>
      <c r="G85" s="1223"/>
      <c r="H85" s="1223"/>
      <c r="I85" s="1223"/>
      <c r="J85" s="983"/>
      <c r="K85" s="983"/>
      <c r="L85" s="983"/>
      <c r="M85" s="983"/>
      <c r="N85" s="983"/>
      <c r="O85" s="1224"/>
      <c r="P85" s="320"/>
      <c r="Q85" s="985">
        <f>SUM(R84+T84+V84+X84+Z84)</f>
        <v>7.4940000000000007</v>
      </c>
      <c r="R85" s="986"/>
      <c r="S85" s="986"/>
      <c r="T85" s="986"/>
      <c r="U85" s="986"/>
      <c r="V85" s="986"/>
      <c r="W85" s="986"/>
      <c r="X85" s="986"/>
      <c r="Y85" s="986"/>
      <c r="Z85" s="993"/>
      <c r="AA85" s="330"/>
      <c r="AB85" s="329"/>
      <c r="AC85" s="987">
        <f>SUM(AD84+AF84+AH84+AJ84+AL84)</f>
        <v>5.9080000000000004</v>
      </c>
      <c r="AD85" s="986"/>
      <c r="AE85" s="986"/>
      <c r="AF85" s="986"/>
      <c r="AG85" s="986"/>
      <c r="AH85" s="986"/>
      <c r="AI85" s="986"/>
      <c r="AJ85" s="986"/>
      <c r="AK85" s="986"/>
      <c r="AL85" s="993"/>
      <c r="AM85" s="643"/>
      <c r="AN85" s="625"/>
    </row>
    <row r="86" spans="1:40" s="227" customFormat="1" ht="13.8" thickTop="1" x14ac:dyDescent="0.25">
      <c r="A86" s="1005" t="s">
        <v>617</v>
      </c>
      <c r="B86" s="1006"/>
      <c r="C86" s="1006"/>
      <c r="D86" s="1006"/>
      <c r="E86" s="1007"/>
      <c r="F86" s="1010">
        <f>SUM(F7:G83)</f>
        <v>2.4950000000000001</v>
      </c>
      <c r="G86" s="1072"/>
      <c r="H86" s="1012">
        <f>SUM(H7:I83)</f>
        <v>1.2</v>
      </c>
      <c r="I86" s="1011"/>
      <c r="J86" s="1012">
        <f>SUM(J7:K83)</f>
        <v>1.1000000000000001</v>
      </c>
      <c r="K86" s="981"/>
      <c r="L86" s="1012">
        <f>SUM(L7:M83)</f>
        <v>0</v>
      </c>
      <c r="M86" s="981"/>
      <c r="N86" s="1012">
        <f>SUM(N7:O83)</f>
        <v>0</v>
      </c>
      <c r="O86" s="981"/>
      <c r="P86" s="321"/>
      <c r="Q86" s="1020">
        <f>SUM(Q7:R83)</f>
        <v>6.5</v>
      </c>
      <c r="R86" s="995"/>
      <c r="S86" s="980">
        <f>SUM(S7:T83)</f>
        <v>1.4</v>
      </c>
      <c r="T86" s="995"/>
      <c r="U86" s="980">
        <f>SUM(U7:V83)</f>
        <v>2</v>
      </c>
      <c r="V86" s="981"/>
      <c r="W86" s="980">
        <f>SUM(W7:X83)</f>
        <v>0.188</v>
      </c>
      <c r="X86" s="981"/>
      <c r="Y86" s="980">
        <f>SUM(Y7:Z83)</f>
        <v>4.9000000000000004</v>
      </c>
      <c r="Z86" s="981"/>
      <c r="AA86" s="286"/>
      <c r="AB86" s="648"/>
      <c r="AC86" s="1098">
        <f>SUM(AC7:AD83)</f>
        <v>13.799999999999997</v>
      </c>
      <c r="AD86" s="995"/>
      <c r="AE86" s="980">
        <f>SUM(AE7:AF83)</f>
        <v>12.1</v>
      </c>
      <c r="AF86" s="995"/>
      <c r="AG86" s="980">
        <f>SUM(AG7:AH83)</f>
        <v>0.3</v>
      </c>
      <c r="AH86" s="981"/>
      <c r="AI86" s="980">
        <f>SUM(AI7:AJ83)</f>
        <v>1.47</v>
      </c>
      <c r="AJ86" s="981"/>
      <c r="AK86" s="980">
        <f>SUM(AK7:AL83)</f>
        <v>4.7</v>
      </c>
      <c r="AL86" s="981"/>
      <c r="AM86" s="623"/>
      <c r="AN86" s="626"/>
    </row>
    <row r="87" spans="1:40" s="227" customFormat="1" x14ac:dyDescent="0.25">
      <c r="A87" s="1059" t="s">
        <v>618</v>
      </c>
      <c r="B87" s="1060"/>
      <c r="C87" s="1060"/>
      <c r="D87" s="1060"/>
      <c r="E87" s="1061"/>
      <c r="F87" s="1219">
        <f>SUM(G86:M86)</f>
        <v>2.2999999999999998</v>
      </c>
      <c r="G87" s="1054"/>
      <c r="H87" s="1054"/>
      <c r="I87" s="1054"/>
      <c r="J87" s="1054"/>
      <c r="K87" s="1054"/>
      <c r="L87" s="1054"/>
      <c r="M87" s="1054"/>
      <c r="N87" s="1054"/>
      <c r="O87" s="1054"/>
      <c r="P87" s="1220"/>
      <c r="Q87" s="1055">
        <f>SUM(Q86+S86+U86+W86)</f>
        <v>10.088000000000001</v>
      </c>
      <c r="R87" s="989"/>
      <c r="S87" s="989"/>
      <c r="T87" s="989"/>
      <c r="U87" s="989"/>
      <c r="V87" s="989"/>
      <c r="W87" s="989"/>
      <c r="X87" s="989"/>
      <c r="Y87" s="989"/>
      <c r="Z87" s="989"/>
      <c r="AA87" s="1054"/>
      <c r="AB87" s="1056"/>
      <c r="AC87" s="1200">
        <f>SUM(AC86+AE86+AG86+AI86)</f>
        <v>27.669999999999998</v>
      </c>
      <c r="AD87" s="1201"/>
      <c r="AE87" s="1201"/>
      <c r="AF87" s="1201"/>
      <c r="AG87" s="1201"/>
      <c r="AH87" s="1201"/>
      <c r="AI87" s="1201"/>
      <c r="AJ87" s="1201"/>
      <c r="AK87" s="1201"/>
      <c r="AL87" s="1201"/>
      <c r="AM87" s="1202"/>
      <c r="AN87" s="1203"/>
    </row>
    <row r="88" spans="1:40" s="227" customFormat="1" ht="15" thickBot="1" x14ac:dyDescent="0.3">
      <c r="A88" s="1041" t="s">
        <v>619</v>
      </c>
      <c r="B88" s="1043"/>
      <c r="C88" s="1043"/>
      <c r="D88" s="1043"/>
      <c r="E88" s="1044"/>
      <c r="F88" s="1046">
        <f>F86/(F86+H86+J86+L86)*100</f>
        <v>52.033368091762256</v>
      </c>
      <c r="G88" s="986"/>
      <c r="H88" s="986"/>
      <c r="I88" s="986"/>
      <c r="J88" s="986"/>
      <c r="K88" s="986"/>
      <c r="L88" s="986"/>
      <c r="M88" s="986"/>
      <c r="N88" s="986"/>
      <c r="O88" s="986"/>
      <c r="P88" s="1009"/>
      <c r="Q88" s="1057">
        <f>Q86/(Q86+S86+U86+W86)*100</f>
        <v>64.432989690721641</v>
      </c>
      <c r="R88" s="992"/>
      <c r="S88" s="992"/>
      <c r="T88" s="992"/>
      <c r="U88" s="992"/>
      <c r="V88" s="992"/>
      <c r="W88" s="992"/>
      <c r="X88" s="992"/>
      <c r="Y88" s="992"/>
      <c r="Z88" s="992"/>
      <c r="AA88" s="986"/>
      <c r="AB88" s="1058"/>
      <c r="AC88" s="991">
        <f>AC86/(AC86+AE86+AG86+AI86)*100</f>
        <v>49.873509215757124</v>
      </c>
      <c r="AD88" s="992"/>
      <c r="AE88" s="992"/>
      <c r="AF88" s="992"/>
      <c r="AG88" s="992"/>
      <c r="AH88" s="992"/>
      <c r="AI88" s="992"/>
      <c r="AJ88" s="992"/>
      <c r="AK88" s="992"/>
      <c r="AL88" s="992"/>
      <c r="AM88" s="986"/>
      <c r="AN88" s="1204"/>
    </row>
    <row r="89" spans="1:40" s="227" customFormat="1" ht="14.4" thickTop="1" thickBot="1" x14ac:dyDescent="0.3">
      <c r="A89" s="1015" t="s">
        <v>620</v>
      </c>
      <c r="B89" s="1050"/>
      <c r="C89" s="1050"/>
      <c r="D89" s="1050"/>
      <c r="E89" s="1051"/>
      <c r="F89" s="1052"/>
      <c r="G89" s="1016"/>
      <c r="H89" s="1016"/>
      <c r="I89" s="1016"/>
      <c r="J89" s="1016"/>
      <c r="K89" s="1016"/>
      <c r="L89" s="1016"/>
      <c r="M89" s="1016"/>
      <c r="N89" s="1016"/>
      <c r="O89" s="1016"/>
      <c r="P89" s="1053"/>
      <c r="Q89" s="976">
        <f>SUM(Q87+AC87)</f>
        <v>37.757999999999996</v>
      </c>
      <c r="R89" s="977"/>
      <c r="S89" s="977"/>
      <c r="T89" s="977"/>
      <c r="U89" s="977"/>
      <c r="V89" s="977"/>
      <c r="W89" s="977"/>
      <c r="X89" s="977"/>
      <c r="Y89" s="977"/>
      <c r="Z89" s="977"/>
      <c r="AA89" s="977"/>
      <c r="AB89" s="977"/>
      <c r="AC89" s="977"/>
      <c r="AD89" s="977"/>
      <c r="AE89" s="977"/>
      <c r="AF89" s="977"/>
      <c r="AG89" s="977"/>
      <c r="AH89" s="977"/>
      <c r="AI89" s="977"/>
      <c r="AJ89" s="977"/>
      <c r="AK89" s="977"/>
      <c r="AL89" s="977"/>
      <c r="AM89" s="978"/>
      <c r="AN89" s="979"/>
    </row>
    <row r="90" spans="1:40" s="227" customFormat="1" ht="14.4" thickTop="1" thickBot="1" x14ac:dyDescent="0.3">
      <c r="A90" s="1015" t="s">
        <v>621</v>
      </c>
      <c r="B90" s="1016"/>
      <c r="C90" s="1016"/>
      <c r="D90" s="1016"/>
      <c r="E90" s="979"/>
      <c r="F90" s="1222"/>
      <c r="G90" s="1016"/>
      <c r="H90" s="1016"/>
      <c r="I90" s="1016"/>
      <c r="J90" s="1016"/>
      <c r="K90" s="1016"/>
      <c r="L90" s="1016"/>
      <c r="M90" s="1016"/>
      <c r="N90" s="1016"/>
      <c r="O90" s="1016"/>
      <c r="P90" s="1053"/>
      <c r="Q90" s="976">
        <f>(Q86+AC86)/Q89*100</f>
        <v>53.763440860215049</v>
      </c>
      <c r="R90" s="977"/>
      <c r="S90" s="977"/>
      <c r="T90" s="977"/>
      <c r="U90" s="977"/>
      <c r="V90" s="977"/>
      <c r="W90" s="977"/>
      <c r="X90" s="977"/>
      <c r="Y90" s="977"/>
      <c r="Z90" s="977"/>
      <c r="AA90" s="977"/>
      <c r="AB90" s="977"/>
      <c r="AC90" s="977"/>
      <c r="AD90" s="977"/>
      <c r="AE90" s="977"/>
      <c r="AF90" s="977"/>
      <c r="AG90" s="977"/>
      <c r="AH90" s="977"/>
      <c r="AI90" s="977"/>
      <c r="AJ90" s="977"/>
      <c r="AK90" s="977"/>
      <c r="AL90" s="977"/>
      <c r="AM90" s="978"/>
      <c r="AN90" s="979"/>
    </row>
    <row r="91" spans="1:40" s="227" customFormat="1" ht="13.8" thickTop="1" x14ac:dyDescent="0.25">
      <c r="A91" s="235"/>
      <c r="B91" s="92"/>
      <c r="C91" s="92"/>
      <c r="D91" s="92"/>
      <c r="E91" s="92"/>
      <c r="F91" s="322"/>
      <c r="G91" s="92"/>
      <c r="H91" s="92"/>
      <c r="I91" s="92"/>
      <c r="J91" s="92"/>
      <c r="K91" s="92"/>
      <c r="L91" s="92"/>
      <c r="M91" s="92"/>
      <c r="N91" s="92"/>
      <c r="O91" s="92"/>
      <c r="P91" s="92"/>
      <c r="Q91" s="652"/>
      <c r="R91" s="652"/>
      <c r="S91" s="652"/>
      <c r="T91" s="652"/>
      <c r="U91" s="652"/>
      <c r="V91" s="652"/>
      <c r="W91" s="652"/>
      <c r="X91" s="652"/>
      <c r="Y91" s="652"/>
      <c r="Z91" s="652"/>
      <c r="AA91" s="652"/>
      <c r="AB91" s="652"/>
      <c r="AC91" s="652"/>
      <c r="AD91" s="652"/>
      <c r="AE91" s="652"/>
      <c r="AF91" s="652"/>
      <c r="AG91" s="652"/>
      <c r="AH91" s="652"/>
      <c r="AI91" s="652"/>
      <c r="AJ91" s="652"/>
      <c r="AK91" s="652"/>
      <c r="AL91" s="652"/>
      <c r="AM91" s="643"/>
    </row>
    <row r="92" spans="1:40" s="61" customFormat="1" ht="41.25" customHeight="1" x14ac:dyDescent="0.25">
      <c r="A92" s="1225"/>
      <c r="B92" s="1226"/>
      <c r="C92" s="1226"/>
      <c r="D92" s="1226"/>
      <c r="E92" s="1226"/>
      <c r="F92" s="1226"/>
      <c r="G92" s="1226"/>
      <c r="H92" s="1226"/>
      <c r="I92" s="1226"/>
      <c r="J92" s="1226"/>
      <c r="K92" s="1226"/>
      <c r="L92" s="1226"/>
      <c r="M92" s="1226"/>
      <c r="N92" s="1226"/>
      <c r="O92" s="1226"/>
      <c r="P92" s="1226"/>
      <c r="Q92" s="1226"/>
      <c r="R92" s="1226"/>
      <c r="S92" s="1226"/>
      <c r="T92" s="1226"/>
      <c r="U92" s="1226"/>
      <c r="V92" s="1226"/>
      <c r="W92" s="1226"/>
      <c r="X92" s="1226"/>
      <c r="Y92" s="1226"/>
      <c r="Z92" s="1226"/>
      <c r="AA92" s="1226"/>
      <c r="AB92" s="1226"/>
      <c r="AC92" s="1226"/>
      <c r="AD92" s="1226"/>
      <c r="AE92" s="1226"/>
      <c r="AF92" s="1226"/>
      <c r="AG92" s="1226"/>
      <c r="AH92" s="1226"/>
      <c r="AI92" s="1226"/>
      <c r="AJ92" s="1226"/>
      <c r="AK92" s="1226"/>
      <c r="AL92" s="1226"/>
      <c r="AM92" s="1226"/>
    </row>
    <row r="93" spans="1:40" s="61" customFormat="1" x14ac:dyDescent="0.25">
      <c r="B93" s="582"/>
      <c r="C93" s="582"/>
      <c r="D93" s="582"/>
      <c r="E93" s="582"/>
      <c r="F93" s="643"/>
      <c r="G93" s="643"/>
      <c r="H93" s="643"/>
      <c r="I93" s="643"/>
      <c r="J93" s="643"/>
      <c r="K93" s="643"/>
      <c r="M93" s="582"/>
      <c r="N93" s="643"/>
      <c r="O93" s="643"/>
      <c r="P93" s="582"/>
      <c r="Q93" s="643"/>
      <c r="R93" s="643"/>
      <c r="S93" s="643"/>
      <c r="T93" s="643"/>
      <c r="U93" s="643"/>
      <c r="V93" s="643"/>
      <c r="W93" s="643"/>
      <c r="X93" s="643"/>
      <c r="Z93" s="643"/>
      <c r="AA93" s="643"/>
      <c r="AB93" s="643"/>
      <c r="AC93" s="643"/>
      <c r="AD93" s="643"/>
      <c r="AE93" s="643"/>
      <c r="AF93" s="643"/>
      <c r="AG93" s="643"/>
      <c r="AH93" s="643"/>
      <c r="AI93" s="643"/>
      <c r="AJ93" s="643"/>
      <c r="AK93" s="643"/>
      <c r="AL93" s="643"/>
      <c r="AM93" s="74"/>
    </row>
    <row r="94" spans="1:40" s="61" customFormat="1" x14ac:dyDescent="0.25">
      <c r="B94" s="582"/>
      <c r="C94" s="582"/>
      <c r="D94" s="582"/>
      <c r="E94" s="582"/>
      <c r="F94" s="599"/>
      <c r="G94" s="599"/>
      <c r="H94" s="599"/>
      <c r="I94" s="599"/>
      <c r="J94" s="599"/>
      <c r="K94" s="599"/>
      <c r="M94" s="582"/>
      <c r="N94" s="599"/>
      <c r="O94" s="599"/>
      <c r="P94" s="582"/>
      <c r="Q94" s="599"/>
      <c r="R94" s="599"/>
      <c r="S94" s="599"/>
      <c r="T94" s="599"/>
      <c r="U94" s="599"/>
      <c r="V94" s="599"/>
      <c r="W94" s="599"/>
      <c r="X94" s="599"/>
      <c r="Z94" s="599"/>
      <c r="AA94" s="599"/>
      <c r="AB94" s="599"/>
      <c r="AC94" s="599"/>
      <c r="AD94" s="599"/>
      <c r="AE94" s="599"/>
      <c r="AF94" s="599"/>
      <c r="AG94" s="599"/>
      <c r="AH94" s="599"/>
      <c r="AI94" s="599"/>
      <c r="AJ94" s="599"/>
      <c r="AK94" s="599"/>
      <c r="AL94" s="599"/>
      <c r="AM94" s="74"/>
    </row>
    <row r="95" spans="1:40" s="61" customFormat="1" x14ac:dyDescent="0.25">
      <c r="B95" s="582"/>
      <c r="C95" s="582"/>
      <c r="D95" s="582"/>
      <c r="E95" s="582"/>
      <c r="F95" s="599"/>
      <c r="G95" s="599"/>
      <c r="H95" s="599"/>
      <c r="I95" s="599"/>
      <c r="J95" s="599"/>
      <c r="K95" s="599"/>
      <c r="M95" s="582"/>
      <c r="N95" s="599"/>
      <c r="O95" s="599"/>
      <c r="P95" s="582"/>
      <c r="Q95" s="599"/>
      <c r="R95" s="599"/>
      <c r="S95" s="599"/>
      <c r="T95" s="599"/>
      <c r="U95" s="599"/>
      <c r="V95" s="599"/>
      <c r="W95" s="599"/>
      <c r="X95" s="599"/>
      <c r="Z95" s="599"/>
      <c r="AA95" s="599"/>
      <c r="AB95" s="599"/>
      <c r="AC95" s="599"/>
      <c r="AD95" s="599"/>
      <c r="AE95" s="599"/>
      <c r="AF95" s="599"/>
      <c r="AG95" s="599"/>
      <c r="AH95" s="599"/>
      <c r="AI95" s="599"/>
      <c r="AJ95" s="599"/>
      <c r="AK95" s="599"/>
      <c r="AL95" s="599"/>
      <c r="AM95" s="74"/>
    </row>
    <row r="96" spans="1:40" s="61" customFormat="1" x14ac:dyDescent="0.25">
      <c r="B96" s="582"/>
      <c r="C96" s="582"/>
      <c r="D96" s="582"/>
      <c r="E96" s="582"/>
      <c r="F96" s="599"/>
      <c r="G96" s="599"/>
      <c r="H96" s="599"/>
      <c r="I96" s="599"/>
      <c r="J96" s="599"/>
      <c r="K96" s="599"/>
      <c r="M96" s="582"/>
      <c r="N96" s="599"/>
      <c r="O96" s="599"/>
      <c r="P96" s="582"/>
      <c r="Q96" s="599"/>
      <c r="R96" s="599"/>
      <c r="S96" s="599"/>
      <c r="T96" s="599"/>
      <c r="U96" s="599"/>
      <c r="V96" s="599"/>
      <c r="W96" s="599"/>
      <c r="X96" s="599"/>
      <c r="Z96" s="599"/>
      <c r="AA96" s="599"/>
      <c r="AB96" s="599"/>
      <c r="AC96" s="599"/>
      <c r="AD96" s="599"/>
      <c r="AE96" s="599"/>
      <c r="AF96" s="599"/>
      <c r="AG96" s="599"/>
      <c r="AH96" s="599"/>
      <c r="AI96" s="599"/>
      <c r="AJ96" s="599"/>
      <c r="AK96" s="599"/>
      <c r="AL96" s="599"/>
      <c r="AM96" s="74"/>
    </row>
    <row r="97" spans="2:39" s="61" customFormat="1" x14ac:dyDescent="0.25">
      <c r="B97" s="582"/>
      <c r="C97" s="582"/>
      <c r="D97" s="582"/>
      <c r="E97" s="582"/>
      <c r="F97" s="599"/>
      <c r="G97" s="599"/>
      <c r="H97" s="599"/>
      <c r="I97" s="599"/>
      <c r="J97" s="599"/>
      <c r="K97" s="599"/>
      <c r="M97" s="582"/>
      <c r="N97" s="599"/>
      <c r="O97" s="599"/>
      <c r="P97" s="582"/>
      <c r="Q97" s="599"/>
      <c r="R97" s="599"/>
      <c r="S97" s="599"/>
      <c r="T97" s="599"/>
      <c r="U97" s="599"/>
      <c r="V97" s="599"/>
      <c r="W97" s="599"/>
      <c r="X97" s="599"/>
      <c r="Z97" s="599"/>
      <c r="AA97" s="599"/>
      <c r="AB97" s="599"/>
      <c r="AC97" s="599"/>
      <c r="AD97" s="599"/>
      <c r="AE97" s="599"/>
      <c r="AF97" s="599"/>
      <c r="AG97" s="599"/>
      <c r="AH97" s="599"/>
      <c r="AI97" s="599"/>
      <c r="AJ97" s="599"/>
      <c r="AK97" s="599"/>
      <c r="AL97" s="599"/>
      <c r="AM97" s="74"/>
    </row>
    <row r="98" spans="2:39" s="61" customFormat="1" x14ac:dyDescent="0.25">
      <c r="B98" s="582"/>
      <c r="C98" s="582"/>
      <c r="D98" s="582"/>
      <c r="E98" s="582"/>
      <c r="F98" s="599"/>
      <c r="G98" s="599"/>
      <c r="H98" s="599"/>
      <c r="I98" s="599"/>
      <c r="J98" s="599"/>
      <c r="K98" s="599"/>
      <c r="M98" s="582"/>
      <c r="N98" s="599"/>
      <c r="O98" s="599"/>
      <c r="P98" s="582"/>
      <c r="Q98" s="599"/>
      <c r="R98" s="599"/>
      <c r="S98" s="599"/>
      <c r="T98" s="599"/>
      <c r="U98" s="599"/>
      <c r="V98" s="599"/>
      <c r="W98" s="599"/>
      <c r="X98" s="599"/>
      <c r="Z98" s="599"/>
      <c r="AA98" s="599"/>
      <c r="AB98" s="599"/>
      <c r="AC98" s="599"/>
      <c r="AD98" s="599"/>
      <c r="AE98" s="599"/>
      <c r="AF98" s="599"/>
      <c r="AG98" s="599"/>
      <c r="AH98" s="599"/>
      <c r="AI98" s="599"/>
      <c r="AJ98" s="599"/>
      <c r="AK98" s="599"/>
      <c r="AL98" s="599"/>
      <c r="AM98" s="74"/>
    </row>
    <row r="99" spans="2:39" s="61" customFormat="1" x14ac:dyDescent="0.25">
      <c r="B99" s="582"/>
      <c r="C99" s="582"/>
      <c r="D99" s="582"/>
      <c r="E99" s="582"/>
      <c r="F99" s="599"/>
      <c r="G99" s="599"/>
      <c r="H99" s="599"/>
      <c r="I99" s="599"/>
      <c r="J99" s="598"/>
      <c r="K99" s="599"/>
      <c r="M99" s="582"/>
      <c r="N99" s="599"/>
      <c r="O99" s="599"/>
      <c r="P99" s="582"/>
      <c r="Q99" s="599"/>
      <c r="R99" s="599"/>
      <c r="S99" s="599"/>
      <c r="T99" s="599"/>
      <c r="U99" s="599"/>
      <c r="V99" s="599"/>
      <c r="W99" s="599"/>
      <c r="X99" s="599"/>
      <c r="Z99" s="599"/>
      <c r="AA99" s="599"/>
      <c r="AB99" s="599"/>
      <c r="AC99" s="599"/>
      <c r="AD99" s="599"/>
      <c r="AE99" s="599"/>
      <c r="AF99" s="599"/>
      <c r="AG99" s="599"/>
      <c r="AH99" s="599"/>
      <c r="AI99" s="599"/>
      <c r="AJ99" s="599"/>
      <c r="AK99" s="599"/>
      <c r="AL99" s="599"/>
      <c r="AM99" s="74"/>
    </row>
    <row r="100" spans="2:39" s="61" customFormat="1" x14ac:dyDescent="0.25">
      <c r="B100" s="582"/>
      <c r="C100" s="582"/>
      <c r="D100" s="582"/>
      <c r="E100" s="582"/>
      <c r="F100" s="599"/>
      <c r="G100" s="599"/>
      <c r="H100" s="599"/>
      <c r="I100" s="599"/>
      <c r="J100" s="599"/>
      <c r="K100" s="599"/>
      <c r="M100" s="582"/>
      <c r="N100" s="599"/>
      <c r="O100" s="599"/>
      <c r="P100" s="582"/>
      <c r="Q100" s="599"/>
      <c r="R100" s="599"/>
      <c r="S100" s="599"/>
      <c r="T100" s="599"/>
      <c r="U100" s="599"/>
      <c r="V100" s="599"/>
      <c r="W100" s="599"/>
      <c r="X100" s="599"/>
      <c r="Y100" s="73"/>
      <c r="Z100" s="599"/>
      <c r="AA100" s="599"/>
      <c r="AB100" s="599"/>
      <c r="AC100" s="599"/>
      <c r="AD100" s="599"/>
      <c r="AE100" s="599"/>
      <c r="AF100" s="599"/>
      <c r="AG100" s="599"/>
      <c r="AH100" s="599"/>
      <c r="AI100" s="599"/>
      <c r="AJ100" s="599"/>
      <c r="AK100" s="599"/>
      <c r="AL100" s="599"/>
      <c r="AM100" s="74"/>
    </row>
    <row r="101" spans="2:39" s="61" customFormat="1" x14ac:dyDescent="0.25">
      <c r="B101" s="582"/>
      <c r="C101" s="582"/>
      <c r="D101" s="582"/>
      <c r="E101" s="582"/>
      <c r="F101" s="599"/>
      <c r="G101" s="599"/>
      <c r="H101" s="599"/>
      <c r="I101" s="599"/>
      <c r="J101" s="599"/>
      <c r="K101" s="599"/>
      <c r="M101" s="599"/>
      <c r="N101" s="599"/>
      <c r="O101" s="599"/>
      <c r="P101" s="582"/>
      <c r="Q101" s="599"/>
      <c r="R101" s="599"/>
      <c r="S101" s="599"/>
      <c r="T101" s="599"/>
      <c r="U101" s="599"/>
      <c r="V101" s="599"/>
      <c r="W101" s="599"/>
      <c r="X101" s="599"/>
      <c r="Y101" s="599"/>
      <c r="Z101" s="599"/>
      <c r="AA101" s="599"/>
      <c r="AB101" s="599"/>
      <c r="AC101" s="599"/>
      <c r="AD101" s="599"/>
      <c r="AE101" s="599"/>
      <c r="AF101" s="599"/>
      <c r="AG101" s="599"/>
      <c r="AH101" s="599"/>
      <c r="AI101" s="599"/>
      <c r="AJ101" s="599"/>
      <c r="AK101" s="599"/>
      <c r="AL101" s="599"/>
      <c r="AM101" s="74"/>
    </row>
    <row r="102" spans="2:39" s="61" customFormat="1" x14ac:dyDescent="0.25">
      <c r="B102" s="582"/>
      <c r="C102" s="582"/>
      <c r="D102" s="582"/>
      <c r="E102" s="582"/>
      <c r="F102" s="599"/>
      <c r="G102" s="599"/>
      <c r="H102" s="599"/>
      <c r="I102" s="599"/>
      <c r="J102" s="599"/>
      <c r="K102" s="599"/>
      <c r="M102" s="219"/>
      <c r="N102" s="599"/>
      <c r="O102" s="599"/>
      <c r="P102" s="599"/>
      <c r="Q102" s="599"/>
      <c r="R102" s="599"/>
      <c r="S102" s="599"/>
      <c r="T102" s="599"/>
      <c r="U102" s="599"/>
      <c r="V102" s="599"/>
      <c r="W102" s="599"/>
      <c r="X102" s="599"/>
      <c r="Y102" s="599"/>
      <c r="Z102" s="599"/>
      <c r="AA102" s="599"/>
      <c r="AB102" s="599"/>
      <c r="AC102" s="599"/>
      <c r="AD102" s="599"/>
      <c r="AE102" s="599"/>
      <c r="AF102" s="599"/>
      <c r="AG102" s="599"/>
      <c r="AH102" s="599"/>
      <c r="AI102" s="599"/>
      <c r="AJ102" s="599"/>
      <c r="AK102" s="599"/>
      <c r="AL102" s="599"/>
      <c r="AM102" s="74"/>
    </row>
    <row r="103" spans="2:39" x14ac:dyDescent="0.25">
      <c r="B103" s="132"/>
      <c r="F103" s="604"/>
      <c r="G103" s="604"/>
      <c r="H103" s="604"/>
      <c r="I103" s="604"/>
      <c r="J103" s="604"/>
      <c r="K103" s="604"/>
      <c r="L103" s="61"/>
      <c r="M103" s="604"/>
      <c r="N103" s="604"/>
      <c r="O103" s="604"/>
      <c r="P103" s="604"/>
      <c r="Q103" s="604"/>
      <c r="R103" s="604"/>
      <c r="S103" s="604"/>
      <c r="T103" s="604"/>
      <c r="U103" s="604"/>
      <c r="V103" s="604"/>
      <c r="W103" s="604"/>
      <c r="X103" s="604"/>
      <c r="Y103" s="299"/>
      <c r="Z103" s="299"/>
      <c r="AA103" s="299"/>
      <c r="AB103" s="299"/>
      <c r="AC103" s="299"/>
      <c r="AD103" s="299"/>
      <c r="AE103" s="299"/>
      <c r="AF103" s="299"/>
      <c r="AG103" s="299"/>
      <c r="AH103" s="299"/>
      <c r="AI103" s="299"/>
      <c r="AJ103" s="299"/>
      <c r="AK103" s="299"/>
      <c r="AL103" s="299"/>
      <c r="AM103" s="2"/>
    </row>
    <row r="104" spans="2:39" x14ac:dyDescent="0.25">
      <c r="B104" s="310"/>
      <c r="C104" s="582"/>
      <c r="D104" s="582"/>
      <c r="E104" s="117"/>
      <c r="F104" s="299"/>
      <c r="G104" s="299"/>
      <c r="H104" s="299"/>
      <c r="I104" s="299"/>
      <c r="J104" s="299"/>
      <c r="K104" s="299"/>
      <c r="L104" s="604"/>
      <c r="M104" s="299"/>
      <c r="N104" s="299"/>
      <c r="O104" s="299"/>
      <c r="P104" s="299"/>
      <c r="Q104" s="299"/>
      <c r="R104" s="299"/>
      <c r="S104" s="299"/>
      <c r="T104" s="299"/>
      <c r="U104" s="116"/>
      <c r="V104" s="116"/>
      <c r="W104" s="299"/>
      <c r="X104" s="299"/>
      <c r="Y104" s="299"/>
      <c r="Z104" s="299"/>
      <c r="AA104" s="299"/>
      <c r="AB104" s="299"/>
      <c r="AC104" s="299"/>
      <c r="AD104" s="299"/>
      <c r="AE104" s="299"/>
      <c r="AF104" s="299"/>
      <c r="AG104" s="299"/>
      <c r="AH104" s="299"/>
      <c r="AI104" s="299"/>
      <c r="AJ104" s="299"/>
      <c r="AK104" s="299"/>
      <c r="AL104" s="299"/>
      <c r="AM104" s="2"/>
    </row>
    <row r="105" spans="2:39" x14ac:dyDescent="0.25">
      <c r="B105" s="310"/>
      <c r="C105" s="582"/>
      <c r="D105" s="582"/>
      <c r="E105" s="117"/>
      <c r="F105" s="299"/>
      <c r="G105" s="299"/>
      <c r="H105" s="299"/>
      <c r="I105" s="299"/>
      <c r="J105" s="299"/>
      <c r="K105" s="299"/>
      <c r="L105" s="299"/>
      <c r="M105" s="299"/>
      <c r="N105" s="299"/>
      <c r="O105" s="299"/>
      <c r="P105" s="299"/>
      <c r="Q105" s="299"/>
      <c r="R105" s="299"/>
      <c r="S105" s="299"/>
      <c r="T105" s="299"/>
      <c r="U105" s="116"/>
      <c r="V105" s="116"/>
      <c r="W105" s="299"/>
      <c r="X105" s="299"/>
      <c r="Y105" s="299"/>
      <c r="Z105" s="299"/>
      <c r="AA105" s="299"/>
      <c r="AB105" s="299"/>
      <c r="AC105" s="299"/>
      <c r="AD105" s="299"/>
      <c r="AE105" s="299"/>
      <c r="AF105" s="299"/>
      <c r="AG105" s="299"/>
      <c r="AH105" s="299"/>
      <c r="AI105" s="299"/>
      <c r="AJ105" s="299"/>
      <c r="AK105" s="299"/>
      <c r="AL105" s="299"/>
      <c r="AM105" s="2"/>
    </row>
    <row r="106" spans="2:39" s="199" customFormat="1" x14ac:dyDescent="0.25">
      <c r="B106" s="200"/>
      <c r="C106" s="582"/>
      <c r="D106" s="200"/>
      <c r="E106" s="200"/>
      <c r="F106" s="201"/>
      <c r="G106" s="201"/>
      <c r="H106" s="201"/>
      <c r="I106" s="201"/>
      <c r="J106" s="201"/>
      <c r="K106" s="201"/>
      <c r="L106" s="299"/>
      <c r="M106" s="201"/>
      <c r="N106" s="201"/>
      <c r="O106" s="201"/>
      <c r="P106" s="201"/>
      <c r="Q106" s="201"/>
      <c r="R106" s="201"/>
      <c r="S106" s="201"/>
      <c r="T106" s="201"/>
      <c r="U106" s="201"/>
      <c r="V106" s="201"/>
      <c r="W106" s="201"/>
      <c r="X106" s="201"/>
      <c r="Y106" s="201"/>
      <c r="Z106" s="201"/>
      <c r="AA106" s="201"/>
      <c r="AB106" s="201"/>
      <c r="AC106" s="201"/>
      <c r="AD106" s="201"/>
      <c r="AE106" s="201"/>
      <c r="AF106" s="201"/>
      <c r="AG106" s="201"/>
      <c r="AH106" s="201"/>
      <c r="AI106" s="201"/>
      <c r="AJ106" s="201"/>
      <c r="AK106" s="201"/>
      <c r="AL106" s="201"/>
      <c r="AM106" s="202"/>
    </row>
    <row r="107" spans="2:39" x14ac:dyDescent="0.25">
      <c r="B107" s="115"/>
      <c r="C107" s="582"/>
      <c r="D107" s="582"/>
      <c r="E107" s="115"/>
      <c r="F107" s="116"/>
      <c r="G107" s="116"/>
      <c r="H107" s="116"/>
      <c r="I107" s="116"/>
      <c r="J107" s="116"/>
      <c r="K107" s="116"/>
      <c r="L107" s="201"/>
      <c r="M107" s="116"/>
      <c r="N107" s="116"/>
      <c r="O107" s="116"/>
      <c r="P107" s="116"/>
      <c r="Q107" s="116"/>
      <c r="R107" s="116"/>
      <c r="S107" s="116"/>
      <c r="T107" s="116"/>
      <c r="U107" s="116"/>
      <c r="V107" s="116"/>
      <c r="W107" s="116"/>
      <c r="X107" s="116"/>
      <c r="Y107" s="299"/>
      <c r="Z107" s="299"/>
      <c r="AA107" s="299"/>
      <c r="AB107" s="299"/>
      <c r="AC107" s="299"/>
      <c r="AD107" s="299"/>
      <c r="AE107" s="299"/>
      <c r="AF107" s="299"/>
      <c r="AG107" s="299"/>
      <c r="AH107" s="299"/>
      <c r="AI107" s="299"/>
      <c r="AJ107" s="299"/>
      <c r="AK107" s="299"/>
      <c r="AL107" s="299"/>
      <c r="AM107" s="2"/>
    </row>
    <row r="108" spans="2:39" x14ac:dyDescent="0.25">
      <c r="B108" s="132"/>
      <c r="F108" s="604"/>
      <c r="G108" s="604"/>
      <c r="H108" s="604"/>
      <c r="I108" s="604"/>
      <c r="J108" s="604"/>
      <c r="K108" s="604"/>
      <c r="L108" s="299"/>
      <c r="M108" s="604"/>
      <c r="N108" s="604"/>
      <c r="O108" s="604"/>
      <c r="P108" s="604"/>
      <c r="Q108" s="604"/>
      <c r="R108" s="604"/>
      <c r="S108" s="604"/>
      <c r="T108" s="604"/>
      <c r="U108" s="116"/>
      <c r="V108" s="116"/>
      <c r="W108" s="604"/>
      <c r="X108" s="604"/>
      <c r="Y108" s="604"/>
      <c r="Z108" s="604"/>
      <c r="AA108" s="604"/>
      <c r="AB108" s="604"/>
      <c r="AC108" s="604"/>
      <c r="AD108" s="604"/>
      <c r="AE108" s="604"/>
      <c r="AF108" s="604"/>
      <c r="AG108" s="604"/>
      <c r="AH108" s="604"/>
      <c r="AI108" s="604"/>
      <c r="AJ108" s="604"/>
      <c r="AK108" s="604"/>
      <c r="AL108" s="604"/>
    </row>
    <row r="109" spans="2:39" x14ac:dyDescent="0.25">
      <c r="B109" s="132"/>
      <c r="F109" s="604"/>
      <c r="G109" s="604"/>
      <c r="H109" s="604"/>
      <c r="I109" s="604"/>
      <c r="J109" s="604"/>
      <c r="K109" s="604"/>
      <c r="L109" s="604"/>
      <c r="M109" s="604"/>
      <c r="N109" s="604"/>
      <c r="O109" s="604"/>
      <c r="P109" s="604"/>
      <c r="Q109" s="604"/>
      <c r="R109" s="604"/>
      <c r="S109" s="604"/>
      <c r="T109" s="604"/>
      <c r="U109" s="299"/>
      <c r="V109" s="299"/>
      <c r="W109" s="604"/>
      <c r="X109" s="604"/>
      <c r="Y109" s="604"/>
      <c r="Z109" s="604"/>
      <c r="AA109" s="604"/>
      <c r="AB109" s="604"/>
      <c r="AC109" s="604"/>
      <c r="AD109" s="604"/>
      <c r="AE109" s="604"/>
      <c r="AF109" s="604"/>
      <c r="AG109" s="604"/>
      <c r="AH109" s="604"/>
      <c r="AI109" s="604"/>
      <c r="AJ109" s="604"/>
      <c r="AK109" s="604"/>
      <c r="AL109" s="604"/>
    </row>
    <row r="110" spans="2:39" x14ac:dyDescent="0.25">
      <c r="B110" s="132"/>
      <c r="F110" s="604"/>
      <c r="G110" s="604"/>
      <c r="H110" s="604"/>
      <c r="I110" s="604"/>
      <c r="J110" s="604"/>
      <c r="K110" s="604"/>
      <c r="L110" s="604"/>
      <c r="M110" s="604"/>
      <c r="N110" s="604"/>
      <c r="O110" s="604"/>
      <c r="P110" s="604"/>
      <c r="Q110" s="604"/>
      <c r="R110" s="604"/>
      <c r="S110" s="604"/>
      <c r="T110" s="604"/>
      <c r="U110" s="299"/>
      <c r="V110" s="299"/>
      <c r="W110" s="604"/>
      <c r="X110" s="604"/>
      <c r="Y110" s="604"/>
      <c r="Z110" s="604"/>
      <c r="AA110" s="604"/>
      <c r="AB110" s="604"/>
      <c r="AC110" s="604"/>
      <c r="AD110" s="604"/>
      <c r="AE110" s="604"/>
      <c r="AF110" s="604"/>
      <c r="AG110" s="604"/>
      <c r="AH110" s="604"/>
      <c r="AI110" s="604"/>
      <c r="AJ110" s="604"/>
      <c r="AK110" s="604"/>
      <c r="AL110" s="604"/>
    </row>
    <row r="111" spans="2:39" x14ac:dyDescent="0.25">
      <c r="B111" s="132"/>
      <c r="F111" s="604"/>
      <c r="G111" s="604"/>
      <c r="H111" s="604"/>
      <c r="I111" s="604"/>
      <c r="J111" s="604"/>
      <c r="K111" s="604"/>
      <c r="L111" s="604"/>
      <c r="M111" s="604"/>
      <c r="N111" s="604"/>
      <c r="O111" s="604"/>
      <c r="P111" s="604"/>
      <c r="Q111" s="604"/>
      <c r="R111" s="604"/>
      <c r="S111" s="604"/>
      <c r="T111" s="604"/>
      <c r="U111" s="299"/>
      <c r="V111" s="299"/>
      <c r="W111" s="604"/>
      <c r="X111" s="604"/>
      <c r="Y111" s="604"/>
      <c r="Z111" s="604"/>
      <c r="AA111" s="604"/>
      <c r="AB111" s="604"/>
      <c r="AC111" s="604"/>
      <c r="AD111" s="604"/>
      <c r="AE111" s="604"/>
      <c r="AF111" s="604"/>
      <c r="AG111" s="604"/>
      <c r="AH111" s="604"/>
      <c r="AI111" s="604"/>
      <c r="AJ111" s="604"/>
      <c r="AK111" s="604"/>
      <c r="AL111" s="604"/>
    </row>
    <row r="112" spans="2:39" x14ac:dyDescent="0.25">
      <c r="B112" s="132"/>
      <c r="F112" s="604"/>
      <c r="G112" s="604"/>
      <c r="H112" s="604"/>
      <c r="I112" s="604"/>
      <c r="J112" s="604"/>
      <c r="K112" s="604"/>
      <c r="L112" s="604"/>
      <c r="M112" s="604"/>
      <c r="N112" s="604"/>
      <c r="O112" s="604"/>
      <c r="P112" s="604"/>
      <c r="Q112" s="604"/>
      <c r="R112" s="604"/>
      <c r="S112" s="604"/>
      <c r="T112" s="604"/>
      <c r="U112" s="299"/>
      <c r="V112" s="299"/>
      <c r="W112" s="604"/>
      <c r="X112" s="604"/>
      <c r="Y112" s="604"/>
      <c r="Z112" s="604"/>
      <c r="AA112" s="604"/>
      <c r="AB112" s="604"/>
      <c r="AC112" s="604"/>
      <c r="AD112" s="604"/>
      <c r="AE112" s="604"/>
      <c r="AF112" s="604"/>
      <c r="AG112" s="604"/>
      <c r="AH112" s="604"/>
      <c r="AI112" s="604"/>
      <c r="AJ112" s="604"/>
      <c r="AK112" s="604"/>
      <c r="AL112" s="604"/>
    </row>
    <row r="113" spans="2:38" x14ac:dyDescent="0.25">
      <c r="B113" s="132"/>
      <c r="F113" s="604"/>
      <c r="G113" s="604"/>
      <c r="H113" s="604"/>
      <c r="I113" s="604"/>
      <c r="J113" s="604"/>
      <c r="K113" s="604"/>
      <c r="L113" s="604"/>
      <c r="M113" s="604"/>
      <c r="N113" s="604"/>
      <c r="O113" s="604"/>
      <c r="P113" s="604"/>
      <c r="Q113" s="604"/>
      <c r="R113" s="604"/>
      <c r="S113" s="604"/>
      <c r="T113" s="604"/>
      <c r="U113" s="299"/>
      <c r="V113" s="299"/>
      <c r="W113" s="604"/>
      <c r="X113" s="604"/>
      <c r="Y113" s="604"/>
      <c r="Z113" s="604"/>
      <c r="AA113" s="604"/>
      <c r="AB113" s="604"/>
      <c r="AC113" s="604"/>
      <c r="AD113" s="604"/>
      <c r="AE113" s="604"/>
      <c r="AF113" s="604"/>
      <c r="AG113" s="604"/>
      <c r="AH113" s="604"/>
      <c r="AI113" s="604"/>
      <c r="AJ113" s="604"/>
      <c r="AK113" s="604"/>
      <c r="AL113" s="604"/>
    </row>
  </sheetData>
  <sortState xmlns:xlrd2="http://schemas.microsoft.com/office/spreadsheetml/2017/richdata2" ref="A61:AU62">
    <sortCondition descending="1" ref="C61:C62"/>
  </sortState>
  <mergeCells count="67">
    <mergeCell ref="A92:AM92"/>
    <mergeCell ref="Q5:R5"/>
    <mergeCell ref="A2:AK2"/>
    <mergeCell ref="A3:AK3"/>
    <mergeCell ref="A4:C4"/>
    <mergeCell ref="AC5:AD5"/>
    <mergeCell ref="AE5:AF5"/>
    <mergeCell ref="H5:I5"/>
    <mergeCell ref="AM5:AM6"/>
    <mergeCell ref="S5:T5"/>
    <mergeCell ref="D5:D6"/>
    <mergeCell ref="F86:G86"/>
    <mergeCell ref="H86:I86"/>
    <mergeCell ref="A88:E88"/>
    <mergeCell ref="A89:E89"/>
    <mergeCell ref="J86:K86"/>
    <mergeCell ref="A87:E87"/>
    <mergeCell ref="A84:E84"/>
    <mergeCell ref="N86:O86"/>
    <mergeCell ref="F85:O85"/>
    <mergeCell ref="L5:M5"/>
    <mergeCell ref="N5:O5"/>
    <mergeCell ref="A90:E90"/>
    <mergeCell ref="F4:P4"/>
    <mergeCell ref="P5:P6"/>
    <mergeCell ref="F87:P87"/>
    <mergeCell ref="F88:P88"/>
    <mergeCell ref="A5:A6"/>
    <mergeCell ref="B5:B6"/>
    <mergeCell ref="C5:C6"/>
    <mergeCell ref="E5:E6"/>
    <mergeCell ref="F5:G5"/>
    <mergeCell ref="A85:E85"/>
    <mergeCell ref="A86:E86"/>
    <mergeCell ref="F90:P90"/>
    <mergeCell ref="L86:M86"/>
    <mergeCell ref="J5:K5"/>
    <mergeCell ref="F89:P89"/>
    <mergeCell ref="W5:X5"/>
    <mergeCell ref="AA5:AA6"/>
    <mergeCell ref="Y5:Z5"/>
    <mergeCell ref="AN5:AN6"/>
    <mergeCell ref="S86:T86"/>
    <mergeCell ref="AC86:AD86"/>
    <mergeCell ref="AE86:AF86"/>
    <mergeCell ref="U86:V86"/>
    <mergeCell ref="W86:X86"/>
    <mergeCell ref="Y86:Z86"/>
    <mergeCell ref="AG86:AH86"/>
    <mergeCell ref="AI86:AJ86"/>
    <mergeCell ref="AK86:AL86"/>
    <mergeCell ref="AC4:AN4"/>
    <mergeCell ref="Q89:AN89"/>
    <mergeCell ref="Q90:AN90"/>
    <mergeCell ref="AC87:AN87"/>
    <mergeCell ref="AC88:AN88"/>
    <mergeCell ref="Q4:AB4"/>
    <mergeCell ref="Q87:AB87"/>
    <mergeCell ref="Q88:AB88"/>
    <mergeCell ref="AG5:AH5"/>
    <mergeCell ref="AI5:AJ5"/>
    <mergeCell ref="AK5:AL5"/>
    <mergeCell ref="Q85:Z85"/>
    <mergeCell ref="AC85:AL85"/>
    <mergeCell ref="AB5:AB6"/>
    <mergeCell ref="Q86:R86"/>
    <mergeCell ref="U5:V5"/>
  </mergeCells>
  <dataValidations count="1">
    <dataValidation type="decimal" allowBlank="1" showInputMessage="1" showErrorMessage="1" sqref="Q12:R12 AE13:AI30 AJ12:AL30 U12:AD30 F12:P30 Q27:R27 Q13:T26 Q28:T30 F7:AL11 F31:AL83" xr:uid="{00000000-0002-0000-3400-000000000000}">
      <formula1>0</formula1>
      <formula2>1</formula2>
    </dataValidation>
  </dataValidations>
  <pageMargins left="1.1417322834645669" right="0.39370078740157483" top="0.74803149606299213" bottom="0.74803149606299213" header="0.31496062992125984" footer="0.31496062992125984"/>
  <pageSetup paperSize="8" scale="54" orientation="landscape" r:id="rId1"/>
  <headerFooter>
    <oddFooter>&amp;R&amp;12 61</oddFooter>
  </headerFooter>
  <rowBreaks count="1" manualBreakCount="1">
    <brk id="92" max="16383" man="1"/>
  </rowBreaks>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Feuil57">
    <tabColor rgb="FF097D5F"/>
  </sheetPr>
  <dimension ref="A1:AL266"/>
  <sheetViews>
    <sheetView zoomScale="80" zoomScaleNormal="80" workbookViewId="0">
      <selection activeCell="F28" sqref="F28"/>
    </sheetView>
  </sheetViews>
  <sheetFormatPr baseColWidth="10" defaultColWidth="11.44140625" defaultRowHeight="13.2" x14ac:dyDescent="0.25"/>
  <cols>
    <col min="1" max="1" width="24" style="9" customWidth="1"/>
    <col min="2" max="2" width="20.44140625" style="9" customWidth="1"/>
    <col min="3" max="3" width="17.6640625" style="30" customWidth="1"/>
    <col min="4" max="13" width="8.33203125" style="8" customWidth="1"/>
    <col min="14" max="14" width="11.44140625" style="8" customWidth="1"/>
    <col min="15" max="15" width="11.44140625" style="132"/>
    <col min="16" max="16" width="12.44140625" style="132" customWidth="1"/>
    <col min="17" max="16384" width="11.44140625" style="132"/>
  </cols>
  <sheetData>
    <row r="1" spans="1:38" ht="129" customHeight="1" x14ac:dyDescent="0.25">
      <c r="A1" s="310"/>
      <c r="B1" s="310"/>
      <c r="C1" s="74"/>
      <c r="D1" s="2"/>
      <c r="E1" s="2"/>
      <c r="F1" s="2"/>
      <c r="G1" s="2"/>
      <c r="H1" s="2"/>
      <c r="I1" s="2"/>
      <c r="J1" s="2"/>
      <c r="K1" s="2"/>
      <c r="L1" s="2"/>
      <c r="M1" s="2"/>
      <c r="N1" s="2"/>
    </row>
    <row r="2" spans="1:38" ht="51.75" customHeight="1" x14ac:dyDescent="0.25">
      <c r="A2" s="901" t="s">
        <v>163</v>
      </c>
      <c r="B2" s="901"/>
      <c r="C2" s="901"/>
      <c r="D2" s="901"/>
      <c r="E2" s="901"/>
      <c r="F2" s="901"/>
      <c r="G2" s="901"/>
      <c r="H2" s="902"/>
      <c r="I2" s="902"/>
      <c r="J2" s="902"/>
      <c r="K2" s="902"/>
      <c r="L2" s="902"/>
      <c r="M2" s="902"/>
      <c r="N2" s="902"/>
      <c r="O2" s="902"/>
      <c r="P2" s="902"/>
    </row>
    <row r="3" spans="1:38" ht="21" customHeight="1" x14ac:dyDescent="0.25">
      <c r="A3" s="903" t="s">
        <v>1203</v>
      </c>
      <c r="B3" s="904"/>
      <c r="C3" s="904"/>
      <c r="D3" s="904"/>
      <c r="E3" s="904"/>
      <c r="F3" s="904"/>
      <c r="G3" s="904"/>
      <c r="H3" s="904"/>
      <c r="I3" s="904"/>
      <c r="J3" s="904"/>
      <c r="K3" s="904"/>
      <c r="L3" s="904"/>
      <c r="M3" s="904"/>
      <c r="N3" s="905"/>
      <c r="O3" s="905"/>
      <c r="P3" s="906"/>
    </row>
    <row r="4" spans="1:38" s="289" customFormat="1" ht="76.5" customHeight="1" x14ac:dyDescent="0.25">
      <c r="A4" s="1225" t="s">
        <v>1204</v>
      </c>
      <c r="B4" s="1229"/>
      <c r="C4" s="1229"/>
      <c r="D4" s="1229"/>
      <c r="E4" s="1229"/>
      <c r="F4" s="1229"/>
      <c r="G4" s="1229"/>
      <c r="H4" s="1229"/>
      <c r="I4" s="1229"/>
      <c r="J4" s="1229"/>
      <c r="K4" s="1229"/>
      <c r="L4" s="1229"/>
      <c r="M4" s="1229"/>
      <c r="N4" s="1229"/>
      <c r="O4" s="1229"/>
      <c r="P4" s="1229"/>
      <c r="Q4" s="600"/>
      <c r="R4" s="600"/>
      <c r="S4" s="600"/>
      <c r="T4" s="600"/>
      <c r="U4" s="600"/>
      <c r="V4" s="600"/>
      <c r="W4" s="600"/>
      <c r="X4" s="600"/>
      <c r="Y4" s="600"/>
      <c r="Z4" s="600"/>
      <c r="AA4" s="600"/>
      <c r="AB4" s="600"/>
      <c r="AC4" s="600"/>
      <c r="AD4" s="600"/>
      <c r="AE4" s="600"/>
      <c r="AF4" s="600"/>
      <c r="AG4" s="600"/>
      <c r="AH4" s="600"/>
      <c r="AI4" s="600"/>
      <c r="AJ4" s="600"/>
      <c r="AK4" s="600"/>
      <c r="AL4" s="600"/>
    </row>
    <row r="5" spans="1:38" x14ac:dyDescent="0.25">
      <c r="A5" s="582"/>
      <c r="B5" s="310"/>
      <c r="C5" s="74"/>
      <c r="D5" s="2"/>
      <c r="E5" s="2"/>
      <c r="F5" s="2"/>
      <c r="G5" s="2"/>
      <c r="H5" s="2"/>
      <c r="I5" s="2"/>
      <c r="J5" s="2"/>
      <c r="K5" s="2"/>
      <c r="L5" s="2"/>
      <c r="M5" s="2"/>
      <c r="N5" s="2"/>
      <c r="O5" s="310"/>
      <c r="P5" s="310"/>
    </row>
    <row r="6" spans="1:38" s="61" customFormat="1" x14ac:dyDescent="0.25">
      <c r="A6" s="95" t="s">
        <v>192</v>
      </c>
      <c r="B6" s="582"/>
      <c r="C6" s="74"/>
      <c r="D6" s="74"/>
      <c r="E6" s="74"/>
      <c r="F6" s="74"/>
      <c r="G6" s="74"/>
      <c r="H6" s="74"/>
      <c r="I6" s="74"/>
      <c r="J6" s="74"/>
      <c r="K6" s="74"/>
      <c r="L6" s="74"/>
      <c r="M6" s="74"/>
      <c r="N6" s="74"/>
      <c r="O6" s="582"/>
      <c r="P6" s="582"/>
    </row>
    <row r="7" spans="1:38" s="61" customFormat="1" x14ac:dyDescent="0.25">
      <c r="A7" s="67" t="s">
        <v>1205</v>
      </c>
      <c r="B7" s="582"/>
      <c r="C7" s="74"/>
      <c r="D7" s="74"/>
      <c r="E7" s="74"/>
      <c r="F7" s="74"/>
      <c r="G7" s="74"/>
      <c r="H7" s="102" t="s">
        <v>1602</v>
      </c>
      <c r="J7" s="74"/>
      <c r="K7" s="74"/>
      <c r="L7" s="74"/>
      <c r="M7" s="74"/>
      <c r="N7" s="74"/>
      <c r="O7" s="582"/>
      <c r="P7" s="582"/>
    </row>
    <row r="8" spans="1:38" s="61" customFormat="1" x14ac:dyDescent="0.25">
      <c r="A8" s="67" t="s">
        <v>1590</v>
      </c>
      <c r="B8" s="582"/>
      <c r="C8" s="74"/>
      <c r="D8" s="74"/>
      <c r="E8" s="74"/>
      <c r="F8" s="74"/>
      <c r="G8" s="74"/>
      <c r="H8" s="67" t="s">
        <v>458</v>
      </c>
      <c r="J8" s="74"/>
      <c r="K8" s="74"/>
      <c r="L8" s="74"/>
      <c r="M8" s="74"/>
      <c r="N8" s="74"/>
      <c r="O8" s="582"/>
      <c r="P8" s="582"/>
    </row>
    <row r="9" spans="1:38" s="61" customFormat="1" x14ac:dyDescent="0.25">
      <c r="A9" s="67" t="s">
        <v>1206</v>
      </c>
      <c r="B9" s="582"/>
      <c r="C9" s="74"/>
      <c r="D9" s="74"/>
      <c r="E9" s="74"/>
      <c r="F9" s="74"/>
      <c r="G9" s="74"/>
      <c r="H9" s="67" t="s">
        <v>1208</v>
      </c>
      <c r="J9" s="74"/>
      <c r="K9" s="74"/>
      <c r="L9" s="74"/>
      <c r="M9" s="74"/>
      <c r="N9" s="74"/>
      <c r="O9" s="582"/>
      <c r="P9" s="582"/>
    </row>
    <row r="10" spans="1:38" s="61" customFormat="1" x14ac:dyDescent="0.25">
      <c r="A10" s="67" t="s">
        <v>1591</v>
      </c>
      <c r="B10" s="582"/>
      <c r="C10" s="74"/>
      <c r="D10" s="74"/>
      <c r="E10" s="74"/>
      <c r="F10" s="74"/>
      <c r="G10" s="74"/>
      <c r="H10" s="67" t="s">
        <v>1603</v>
      </c>
      <c r="J10" s="74"/>
      <c r="K10" s="74"/>
      <c r="L10" s="74"/>
      <c r="M10" s="74"/>
      <c r="N10" s="74"/>
      <c r="O10" s="582"/>
      <c r="P10" s="582"/>
    </row>
    <row r="11" spans="1:38" s="61" customFormat="1" x14ac:dyDescent="0.25">
      <c r="A11" s="67" t="s">
        <v>1207</v>
      </c>
      <c r="B11" s="582"/>
      <c r="C11" s="74"/>
      <c r="D11" s="74"/>
      <c r="E11" s="74"/>
      <c r="F11" s="74"/>
      <c r="G11" s="74"/>
      <c r="H11" s="102" t="s">
        <v>1604</v>
      </c>
      <c r="J11" s="74"/>
      <c r="K11" s="74"/>
      <c r="L11" s="74"/>
      <c r="M11" s="74"/>
      <c r="N11" s="74"/>
      <c r="O11" s="582"/>
      <c r="P11" s="582"/>
    </row>
    <row r="12" spans="1:38" s="61" customFormat="1" x14ac:dyDescent="0.25">
      <c r="A12" s="67" t="s">
        <v>1592</v>
      </c>
      <c r="B12" s="582"/>
      <c r="C12" s="74"/>
      <c r="D12" s="74"/>
      <c r="E12" s="74"/>
      <c r="F12" s="74"/>
      <c r="G12" s="74"/>
      <c r="H12" s="67"/>
      <c r="J12" s="74"/>
      <c r="K12" s="74"/>
      <c r="L12" s="74"/>
      <c r="M12" s="74"/>
      <c r="N12" s="74"/>
      <c r="O12" s="582"/>
      <c r="P12" s="582"/>
    </row>
    <row r="13" spans="1:38" s="61" customFormat="1" x14ac:dyDescent="0.25">
      <c r="A13" s="102" t="s">
        <v>1615</v>
      </c>
      <c r="B13" s="582"/>
      <c r="C13" s="74"/>
      <c r="D13" s="74"/>
      <c r="E13" s="74"/>
      <c r="F13" s="74"/>
      <c r="G13" s="74"/>
      <c r="H13" s="67" t="s">
        <v>1606</v>
      </c>
      <c r="J13" s="74"/>
      <c r="K13" s="74"/>
      <c r="L13" s="74"/>
      <c r="M13" s="74"/>
      <c r="N13" s="74"/>
      <c r="O13" s="582"/>
      <c r="P13" s="582"/>
    </row>
    <row r="14" spans="1:38" s="61" customFormat="1" x14ac:dyDescent="0.25">
      <c r="A14" s="102"/>
      <c r="B14" s="582" t="s">
        <v>1616</v>
      </c>
      <c r="C14" s="74"/>
      <c r="D14" s="74"/>
      <c r="E14" s="74"/>
      <c r="F14" s="74"/>
      <c r="G14" s="74"/>
      <c r="H14" s="102" t="s">
        <v>1210</v>
      </c>
      <c r="I14" s="582" t="s">
        <v>1605</v>
      </c>
      <c r="J14" s="74"/>
      <c r="K14" s="74"/>
      <c r="L14" s="74"/>
      <c r="M14" s="74"/>
      <c r="N14" s="74"/>
      <c r="O14" s="582"/>
      <c r="P14" s="582"/>
    </row>
    <row r="15" spans="1:38" s="61" customFormat="1" x14ac:dyDescent="0.25">
      <c r="A15" s="102" t="s">
        <v>1593</v>
      </c>
      <c r="B15" s="582"/>
      <c r="C15" s="74"/>
      <c r="D15" s="74"/>
      <c r="E15" s="74"/>
      <c r="F15" s="74"/>
      <c r="G15" s="74"/>
      <c r="H15" s="67" t="s">
        <v>1607</v>
      </c>
      <c r="I15" s="582"/>
      <c r="J15" s="74"/>
      <c r="K15" s="74"/>
      <c r="L15" s="74"/>
      <c r="M15" s="74"/>
      <c r="N15" s="74"/>
      <c r="O15" s="582"/>
      <c r="P15" s="582"/>
    </row>
    <row r="16" spans="1:38" s="61" customFormat="1" x14ac:dyDescent="0.25">
      <c r="A16" s="102" t="s">
        <v>1594</v>
      </c>
      <c r="B16" s="582"/>
      <c r="C16" s="74"/>
      <c r="D16" s="74"/>
      <c r="E16" s="74"/>
      <c r="F16" s="74"/>
      <c r="G16" s="74"/>
      <c r="H16" s="67" t="s">
        <v>1669</v>
      </c>
      <c r="J16" s="74"/>
      <c r="K16" s="74"/>
      <c r="L16" s="74"/>
      <c r="M16" s="74"/>
      <c r="N16" s="74"/>
      <c r="O16" s="582"/>
      <c r="P16" s="582"/>
    </row>
    <row r="17" spans="1:16" s="61" customFormat="1" x14ac:dyDescent="0.25">
      <c r="A17" s="67" t="s">
        <v>1209</v>
      </c>
      <c r="B17" s="581"/>
      <c r="C17" s="74"/>
      <c r="D17" s="74"/>
      <c r="E17" s="74"/>
      <c r="F17" s="74"/>
      <c r="G17" s="74"/>
      <c r="H17" s="67"/>
      <c r="J17" s="74"/>
      <c r="K17" s="74"/>
      <c r="L17" s="74"/>
      <c r="M17" s="74"/>
      <c r="N17" s="74"/>
      <c r="O17" s="582"/>
      <c r="P17" s="582"/>
    </row>
    <row r="18" spans="1:16" s="61" customFormat="1" x14ac:dyDescent="0.25">
      <c r="A18" s="67" t="s">
        <v>700</v>
      </c>
      <c r="B18" s="582"/>
      <c r="C18" s="74"/>
      <c r="D18" s="74"/>
      <c r="E18" s="74"/>
      <c r="F18" s="74"/>
      <c r="G18" s="74"/>
      <c r="H18" s="67" t="s">
        <v>1608</v>
      </c>
      <c r="J18" s="74"/>
      <c r="K18" s="74"/>
      <c r="L18" s="74"/>
      <c r="M18" s="74"/>
      <c r="N18" s="74"/>
      <c r="O18" s="582"/>
      <c r="P18" s="582"/>
    </row>
    <row r="19" spans="1:16" s="61" customFormat="1" x14ac:dyDescent="0.25">
      <c r="A19" s="67" t="s">
        <v>1595</v>
      </c>
      <c r="B19" s="582"/>
      <c r="C19" s="74"/>
      <c r="D19" s="74"/>
      <c r="E19" s="74"/>
      <c r="F19" s="74"/>
      <c r="G19" s="74"/>
      <c r="H19" s="67" t="s">
        <v>1671</v>
      </c>
      <c r="I19" s="61" t="s">
        <v>1668</v>
      </c>
      <c r="J19" s="74"/>
      <c r="K19" s="74"/>
      <c r="L19" s="74"/>
      <c r="M19" s="74"/>
      <c r="N19" s="74"/>
      <c r="O19" s="582"/>
      <c r="P19" s="582"/>
    </row>
    <row r="20" spans="1:16" s="61" customFormat="1" x14ac:dyDescent="0.25">
      <c r="A20" s="67" t="s">
        <v>1211</v>
      </c>
      <c r="B20" s="582"/>
      <c r="C20" s="74"/>
      <c r="D20" s="74"/>
      <c r="E20" s="74"/>
      <c r="F20" s="74"/>
      <c r="G20" s="74"/>
      <c r="H20" s="67"/>
      <c r="J20" s="74"/>
      <c r="K20" s="74"/>
      <c r="L20" s="74"/>
      <c r="M20" s="74"/>
      <c r="N20" s="74"/>
      <c r="O20" s="582"/>
      <c r="P20" s="582"/>
    </row>
    <row r="21" spans="1:16" s="61" customFormat="1" x14ac:dyDescent="0.25">
      <c r="A21" s="67" t="s">
        <v>1596</v>
      </c>
      <c r="B21" s="582"/>
      <c r="C21" s="74"/>
      <c r="D21" s="74"/>
      <c r="E21" s="74"/>
      <c r="F21" s="74"/>
      <c r="G21" s="74"/>
      <c r="H21" s="102" t="s">
        <v>1611</v>
      </c>
      <c r="J21" s="74"/>
      <c r="K21" s="74"/>
      <c r="L21" s="74"/>
      <c r="M21" s="74"/>
      <c r="N21" s="74"/>
      <c r="O21" s="582"/>
      <c r="P21" s="582"/>
    </row>
    <row r="22" spans="1:16" s="61" customFormat="1" x14ac:dyDescent="0.25">
      <c r="A22" s="67"/>
      <c r="B22" s="582" t="s">
        <v>1212</v>
      </c>
      <c r="C22" s="74"/>
      <c r="D22" s="74"/>
      <c r="E22" s="74"/>
      <c r="F22" s="74"/>
      <c r="G22" s="74"/>
      <c r="H22" s="67" t="s">
        <v>1612</v>
      </c>
      <c r="I22" s="61" t="s">
        <v>1670</v>
      </c>
      <c r="J22" s="74"/>
      <c r="K22" s="74"/>
      <c r="L22" s="74"/>
      <c r="M22" s="74"/>
      <c r="N22" s="74"/>
      <c r="O22" s="582"/>
      <c r="P22" s="582"/>
    </row>
    <row r="23" spans="1:16" s="61" customFormat="1" x14ac:dyDescent="0.25">
      <c r="A23" s="67" t="s">
        <v>1597</v>
      </c>
      <c r="B23" s="582"/>
      <c r="C23" s="74"/>
      <c r="D23" s="74"/>
      <c r="E23" s="74"/>
      <c r="F23" s="74"/>
      <c r="G23" s="74"/>
      <c r="H23" s="102" t="s">
        <v>1672</v>
      </c>
      <c r="J23" s="74"/>
      <c r="K23" s="74"/>
      <c r="L23" s="74"/>
      <c r="M23" s="74"/>
      <c r="N23" s="74"/>
      <c r="O23" s="582"/>
      <c r="P23" s="582"/>
    </row>
    <row r="24" spans="1:16" s="61" customFormat="1" x14ac:dyDescent="0.25">
      <c r="A24" s="67" t="s">
        <v>1598</v>
      </c>
      <c r="C24" s="74"/>
      <c r="D24" s="74"/>
      <c r="E24" s="74"/>
      <c r="F24" s="74"/>
      <c r="G24" s="74"/>
      <c r="H24" s="102" t="s">
        <v>1674</v>
      </c>
      <c r="J24" s="74"/>
      <c r="K24" s="74"/>
      <c r="L24" s="74"/>
      <c r="M24" s="74"/>
      <c r="N24" s="74"/>
      <c r="O24" s="582"/>
      <c r="P24" s="582"/>
    </row>
    <row r="25" spans="1:16" s="61" customFormat="1" x14ac:dyDescent="0.25">
      <c r="A25" s="67" t="s">
        <v>1599</v>
      </c>
      <c r="C25" s="74"/>
      <c r="D25" s="74"/>
      <c r="E25" s="74"/>
      <c r="F25" s="74"/>
      <c r="G25" s="74"/>
      <c r="H25" s="102"/>
      <c r="J25" s="74"/>
      <c r="K25" s="74"/>
      <c r="L25" s="74"/>
      <c r="M25" s="74"/>
      <c r="N25" s="74"/>
      <c r="O25" s="582"/>
      <c r="P25" s="582"/>
    </row>
    <row r="26" spans="1:16" s="61" customFormat="1" x14ac:dyDescent="0.25">
      <c r="A26" s="67" t="s">
        <v>1213</v>
      </c>
      <c r="B26" s="582"/>
      <c r="C26" s="74"/>
      <c r="D26" s="74"/>
      <c r="E26" s="74"/>
      <c r="F26" s="74"/>
      <c r="G26" s="74"/>
      <c r="H26" s="102" t="s">
        <v>1613</v>
      </c>
      <c r="J26" s="74"/>
      <c r="K26" s="74"/>
      <c r="L26" s="74"/>
      <c r="M26" s="74"/>
      <c r="N26" s="74"/>
      <c r="O26" s="582"/>
      <c r="P26" s="582"/>
    </row>
    <row r="27" spans="1:16" s="61" customFormat="1" x14ac:dyDescent="0.25">
      <c r="A27" s="102" t="s">
        <v>1214</v>
      </c>
      <c r="B27" s="582"/>
      <c r="C27" s="74"/>
      <c r="D27" s="74"/>
      <c r="E27" s="74"/>
      <c r="F27" s="74"/>
      <c r="G27" s="74"/>
      <c r="H27" s="102" t="s">
        <v>1215</v>
      </c>
      <c r="I27" s="61" t="s">
        <v>1673</v>
      </c>
      <c r="J27" s="74"/>
      <c r="K27" s="74"/>
      <c r="L27" s="74"/>
      <c r="M27" s="74"/>
      <c r="N27" s="74"/>
      <c r="O27" s="582"/>
      <c r="P27" s="582"/>
    </row>
    <row r="28" spans="1:16" s="61" customFormat="1" x14ac:dyDescent="0.25">
      <c r="A28" s="67" t="s">
        <v>1600</v>
      </c>
      <c r="B28" s="582"/>
      <c r="C28" s="74"/>
      <c r="D28" s="74"/>
      <c r="E28" s="74"/>
      <c r="F28" s="74"/>
      <c r="G28" s="74"/>
      <c r="J28" s="74"/>
      <c r="K28" s="74"/>
      <c r="L28" s="74"/>
      <c r="M28" s="74"/>
      <c r="N28" s="74"/>
      <c r="O28" s="582"/>
      <c r="P28" s="582"/>
    </row>
    <row r="29" spans="1:16" s="61" customFormat="1" x14ac:dyDescent="0.25">
      <c r="A29" s="67" t="s">
        <v>1601</v>
      </c>
      <c r="B29" s="582"/>
      <c r="C29" s="74"/>
      <c r="D29" s="74"/>
      <c r="E29" s="74"/>
      <c r="F29" s="74"/>
      <c r="G29" s="74"/>
      <c r="J29" s="74"/>
      <c r="K29" s="74"/>
      <c r="L29" s="74"/>
      <c r="M29" s="74"/>
      <c r="N29" s="74"/>
      <c r="O29" s="582"/>
      <c r="P29" s="582"/>
    </row>
    <row r="30" spans="1:16" s="582" customFormat="1" x14ac:dyDescent="0.25">
      <c r="C30" s="74"/>
      <c r="D30" s="74"/>
      <c r="E30" s="74"/>
      <c r="F30" s="74"/>
      <c r="G30" s="74"/>
      <c r="K30" s="74"/>
      <c r="M30" s="74"/>
      <c r="N30" s="74"/>
    </row>
    <row r="31" spans="1:16" s="582" customFormat="1" x14ac:dyDescent="0.25">
      <c r="C31" s="74"/>
      <c r="D31" s="74"/>
      <c r="E31" s="74"/>
      <c r="F31" s="74"/>
      <c r="G31" s="74"/>
      <c r="K31" s="74"/>
      <c r="M31" s="74"/>
      <c r="N31" s="74"/>
    </row>
    <row r="32" spans="1:16" s="582" customFormat="1" x14ac:dyDescent="0.25">
      <c r="C32" s="74"/>
      <c r="D32" s="74"/>
      <c r="E32" s="74"/>
      <c r="F32" s="74"/>
      <c r="G32" s="74"/>
      <c r="J32" s="74"/>
      <c r="K32" s="74"/>
      <c r="L32" s="74"/>
      <c r="M32" s="74"/>
      <c r="N32" s="74"/>
    </row>
    <row r="33" spans="1:16" s="568" customFormat="1" x14ac:dyDescent="0.25">
      <c r="B33" s="582"/>
      <c r="C33" s="74"/>
      <c r="D33" s="74"/>
      <c r="E33" s="74"/>
      <c r="F33" s="74"/>
      <c r="G33" s="74"/>
      <c r="H33" s="73"/>
      <c r="I33" s="582"/>
      <c r="J33" s="74"/>
      <c r="K33" s="74"/>
      <c r="L33" s="74"/>
      <c r="M33" s="74"/>
      <c r="N33" s="74"/>
      <c r="O33" s="582"/>
      <c r="P33" s="582"/>
    </row>
    <row r="34" spans="1:16" s="568" customFormat="1" x14ac:dyDescent="0.25">
      <c r="A34" s="582"/>
      <c r="B34" s="582"/>
      <c r="C34" s="74"/>
      <c r="D34" s="74"/>
      <c r="E34" s="74"/>
      <c r="F34" s="74"/>
      <c r="G34" s="74"/>
      <c r="I34" s="582"/>
      <c r="J34" s="74"/>
      <c r="K34" s="74"/>
      <c r="L34" s="74"/>
      <c r="M34" s="74"/>
      <c r="N34" s="74"/>
      <c r="O34" s="582"/>
      <c r="P34" s="582"/>
    </row>
    <row r="35" spans="1:16" s="331" customFormat="1" x14ac:dyDescent="0.25">
      <c r="A35" s="582"/>
      <c r="B35" s="582"/>
      <c r="C35" s="74"/>
      <c r="D35" s="74"/>
      <c r="E35" s="74"/>
      <c r="F35" s="74"/>
      <c r="G35" s="74"/>
      <c r="H35" s="582"/>
      <c r="I35" s="582"/>
      <c r="J35" s="74"/>
      <c r="K35" s="74"/>
      <c r="L35" s="74"/>
      <c r="M35" s="74"/>
      <c r="N35" s="74"/>
      <c r="O35" s="582"/>
      <c r="P35" s="582"/>
    </row>
    <row r="36" spans="1:16" s="331" customFormat="1" x14ac:dyDescent="0.25">
      <c r="A36" s="582"/>
      <c r="B36" s="582"/>
      <c r="C36" s="74"/>
      <c r="D36" s="74"/>
      <c r="E36" s="74"/>
      <c r="F36" s="74"/>
      <c r="G36" s="74"/>
      <c r="H36" s="582"/>
      <c r="I36" s="582"/>
      <c r="J36" s="74"/>
      <c r="K36" s="74"/>
      <c r="L36" s="74"/>
      <c r="M36" s="74"/>
      <c r="N36" s="74"/>
      <c r="O36" s="582"/>
      <c r="P36" s="582"/>
    </row>
    <row r="37" spans="1:16" s="331" customFormat="1" x14ac:dyDescent="0.25">
      <c r="A37" s="582"/>
      <c r="B37" s="582"/>
      <c r="C37" s="74"/>
      <c r="D37" s="74"/>
      <c r="E37" s="74"/>
      <c r="F37" s="74"/>
      <c r="G37" s="74"/>
      <c r="H37" s="582"/>
      <c r="I37" s="582"/>
      <c r="J37" s="74"/>
      <c r="K37" s="74"/>
      <c r="L37" s="74"/>
      <c r="M37" s="74"/>
      <c r="N37" s="74"/>
      <c r="O37" s="582"/>
      <c r="P37" s="582"/>
    </row>
    <row r="38" spans="1:16" s="331" customFormat="1" x14ac:dyDescent="0.25">
      <c r="A38" s="582"/>
      <c r="B38" s="582"/>
      <c r="C38" s="74"/>
      <c r="D38" s="74"/>
      <c r="E38" s="74"/>
      <c r="F38" s="74"/>
      <c r="G38" s="74"/>
      <c r="H38" s="582"/>
      <c r="I38" s="582"/>
      <c r="J38" s="74"/>
      <c r="K38" s="74"/>
      <c r="L38" s="74"/>
      <c r="M38" s="74"/>
      <c r="N38" s="74"/>
      <c r="O38" s="582"/>
      <c r="P38" s="582"/>
    </row>
    <row r="39" spans="1:16" s="331" customFormat="1" x14ac:dyDescent="0.25">
      <c r="A39" s="582"/>
      <c r="B39" s="582"/>
      <c r="C39" s="74"/>
      <c r="D39" s="74"/>
      <c r="E39" s="74"/>
      <c r="F39" s="74"/>
      <c r="G39" s="74"/>
      <c r="H39" s="582"/>
      <c r="I39" s="74"/>
      <c r="J39" s="74"/>
      <c r="K39" s="74"/>
      <c r="L39" s="74"/>
      <c r="M39" s="74"/>
      <c r="N39" s="74"/>
      <c r="O39" s="582"/>
      <c r="P39" s="582"/>
    </row>
    <row r="40" spans="1:16" s="57" customFormat="1" x14ac:dyDescent="0.25">
      <c r="A40" s="582"/>
      <c r="B40" s="582"/>
      <c r="C40" s="74"/>
      <c r="D40" s="74"/>
      <c r="E40" s="74"/>
      <c r="F40" s="74"/>
      <c r="G40" s="74"/>
      <c r="H40" s="582"/>
      <c r="I40" s="74"/>
      <c r="J40" s="74"/>
      <c r="K40" s="74"/>
      <c r="L40" s="74"/>
      <c r="M40" s="74"/>
      <c r="N40" s="74"/>
      <c r="O40" s="582"/>
      <c r="P40" s="582"/>
    </row>
    <row r="41" spans="1:16" s="57" customFormat="1" x14ac:dyDescent="0.25">
      <c r="C41" s="74"/>
      <c r="D41" s="74"/>
      <c r="E41" s="74"/>
      <c r="F41" s="74"/>
      <c r="G41" s="74"/>
      <c r="H41" s="74"/>
      <c r="I41" s="74"/>
      <c r="J41" s="74"/>
      <c r="K41" s="74"/>
      <c r="L41" s="74"/>
      <c r="M41" s="74"/>
      <c r="N41" s="74"/>
    </row>
    <row r="42" spans="1:16" s="57" customFormat="1" x14ac:dyDescent="0.25">
      <c r="C42" s="74"/>
      <c r="D42" s="74"/>
      <c r="E42" s="74"/>
      <c r="F42" s="74"/>
      <c r="G42" s="74"/>
      <c r="H42" s="74"/>
      <c r="I42" s="74"/>
      <c r="J42" s="74"/>
      <c r="K42" s="74"/>
      <c r="L42" s="74"/>
      <c r="M42" s="74"/>
      <c r="N42" s="74"/>
    </row>
    <row r="43" spans="1:16" s="57" customFormat="1" x14ac:dyDescent="0.25">
      <c r="C43" s="74"/>
      <c r="D43" s="74"/>
      <c r="E43" s="74"/>
      <c r="F43" s="74"/>
      <c r="G43" s="74"/>
      <c r="H43" s="74"/>
      <c r="I43" s="74"/>
      <c r="J43" s="74"/>
      <c r="K43" s="74"/>
      <c r="L43" s="74"/>
      <c r="M43" s="74"/>
      <c r="N43" s="74"/>
    </row>
    <row r="44" spans="1:16" s="57" customFormat="1" x14ac:dyDescent="0.25">
      <c r="C44" s="74"/>
      <c r="D44" s="74"/>
      <c r="E44" s="74"/>
      <c r="F44" s="74"/>
      <c r="G44" s="74"/>
      <c r="H44" s="74"/>
      <c r="I44" s="74"/>
      <c r="J44" s="74"/>
      <c r="K44" s="74"/>
      <c r="L44" s="74"/>
      <c r="M44" s="74"/>
      <c r="N44" s="74"/>
    </row>
    <row r="45" spans="1:16" s="57" customFormat="1" x14ac:dyDescent="0.25">
      <c r="C45" s="74"/>
      <c r="D45" s="74"/>
      <c r="E45" s="74"/>
      <c r="F45" s="74"/>
      <c r="G45" s="74"/>
      <c r="H45" s="74"/>
      <c r="I45" s="74"/>
      <c r="J45" s="74"/>
      <c r="K45" s="74"/>
      <c r="L45" s="74"/>
      <c r="M45" s="74"/>
      <c r="N45" s="74"/>
    </row>
    <row r="46" spans="1:16" s="325" customFormat="1" x14ac:dyDescent="0.25">
      <c r="C46" s="74"/>
      <c r="D46" s="74"/>
      <c r="E46" s="74"/>
      <c r="F46" s="74"/>
      <c r="G46" s="74"/>
      <c r="H46" s="74"/>
      <c r="I46" s="74"/>
      <c r="J46" s="74"/>
      <c r="K46" s="74"/>
      <c r="L46" s="74"/>
      <c r="M46" s="74"/>
      <c r="N46" s="74"/>
    </row>
    <row r="47" spans="1:16" s="57" customFormat="1" x14ac:dyDescent="0.25">
      <c r="C47" s="74"/>
      <c r="D47" s="74"/>
      <c r="E47" s="74"/>
      <c r="F47" s="74"/>
      <c r="G47" s="74"/>
      <c r="H47" s="74"/>
      <c r="I47" s="74"/>
      <c r="J47" s="74"/>
      <c r="K47" s="74"/>
      <c r="L47" s="74"/>
      <c r="M47" s="74"/>
      <c r="N47" s="74"/>
    </row>
    <row r="48" spans="1:16" s="57" customFormat="1" x14ac:dyDescent="0.25">
      <c r="C48" s="74"/>
      <c r="D48" s="74"/>
      <c r="E48" s="74"/>
      <c r="F48" s="74"/>
      <c r="G48" s="74"/>
      <c r="H48" s="74"/>
      <c r="I48" s="74"/>
      <c r="J48" s="74"/>
      <c r="K48" s="74"/>
      <c r="L48" s="74"/>
      <c r="M48" s="74"/>
      <c r="N48" s="74"/>
    </row>
    <row r="49" spans="1:14" s="57" customFormat="1" x14ac:dyDescent="0.25">
      <c r="C49" s="74"/>
      <c r="D49" s="74"/>
      <c r="E49" s="74"/>
      <c r="F49" s="74"/>
      <c r="G49" s="74"/>
      <c r="H49" s="74"/>
      <c r="I49" s="74"/>
      <c r="J49" s="74"/>
      <c r="K49" s="74"/>
      <c r="L49" s="74"/>
      <c r="M49" s="74"/>
      <c r="N49" s="74"/>
    </row>
    <row r="50" spans="1:14" s="57" customFormat="1" x14ac:dyDescent="0.25">
      <c r="C50" s="74"/>
      <c r="D50" s="74"/>
      <c r="E50" s="74"/>
      <c r="F50" s="74"/>
      <c r="G50" s="74"/>
      <c r="H50" s="74"/>
      <c r="I50" s="74"/>
      <c r="J50" s="74"/>
      <c r="K50" s="74"/>
      <c r="L50" s="74"/>
      <c r="M50" s="74"/>
      <c r="N50" s="74"/>
    </row>
    <row r="51" spans="1:14" s="57" customFormat="1" x14ac:dyDescent="0.25">
      <c r="C51" s="74"/>
      <c r="D51" s="74"/>
      <c r="E51" s="74"/>
      <c r="F51" s="74"/>
      <c r="G51" s="74"/>
      <c r="H51" s="74"/>
      <c r="I51" s="74"/>
      <c r="J51" s="74"/>
      <c r="K51" s="74"/>
      <c r="L51" s="74"/>
      <c r="M51" s="74"/>
      <c r="N51" s="74"/>
    </row>
    <row r="52" spans="1:14" s="57" customFormat="1" x14ac:dyDescent="0.25">
      <c r="C52" s="74"/>
      <c r="D52" s="74"/>
      <c r="E52" s="74"/>
      <c r="F52" s="74"/>
      <c r="G52" s="74"/>
      <c r="H52" s="74"/>
      <c r="I52" s="74"/>
      <c r="J52" s="74"/>
      <c r="K52" s="74"/>
      <c r="L52" s="74"/>
      <c r="M52" s="74"/>
      <c r="N52" s="74"/>
    </row>
    <row r="53" spans="1:14" s="57" customFormat="1" x14ac:dyDescent="0.25">
      <c r="C53" s="74"/>
      <c r="D53" s="74"/>
      <c r="E53" s="74"/>
      <c r="F53" s="74"/>
      <c r="G53" s="74"/>
      <c r="H53" s="74"/>
      <c r="I53" s="74"/>
      <c r="J53" s="74"/>
      <c r="K53" s="74"/>
      <c r="L53" s="74"/>
      <c r="M53" s="74"/>
      <c r="N53" s="74"/>
    </row>
    <row r="54" spans="1:14" s="57" customFormat="1" x14ac:dyDescent="0.25">
      <c r="C54" s="74"/>
      <c r="D54" s="74"/>
      <c r="E54" s="74"/>
      <c r="F54" s="74"/>
      <c r="G54" s="74"/>
      <c r="H54" s="74"/>
      <c r="I54" s="74"/>
      <c r="J54" s="74"/>
      <c r="K54" s="74"/>
      <c r="L54" s="74"/>
      <c r="M54" s="74"/>
      <c r="N54" s="74"/>
    </row>
    <row r="55" spans="1:14" s="57" customFormat="1" x14ac:dyDescent="0.25">
      <c r="C55" s="74"/>
      <c r="D55" s="74"/>
      <c r="E55" s="74"/>
      <c r="F55" s="74"/>
      <c r="G55" s="74"/>
      <c r="H55" s="74"/>
      <c r="I55" s="74"/>
      <c r="J55" s="74"/>
      <c r="K55" s="74"/>
      <c r="L55" s="74"/>
      <c r="M55" s="74"/>
      <c r="N55" s="74"/>
    </row>
    <row r="56" spans="1:14" s="57" customFormat="1" x14ac:dyDescent="0.25">
      <c r="C56" s="74"/>
      <c r="D56" s="74"/>
      <c r="E56" s="74"/>
      <c r="F56" s="74"/>
      <c r="G56" s="74"/>
      <c r="H56" s="74"/>
      <c r="I56" s="74"/>
      <c r="J56" s="74"/>
      <c r="K56" s="74"/>
      <c r="L56" s="74"/>
      <c r="M56" s="74"/>
      <c r="N56" s="74"/>
    </row>
    <row r="57" spans="1:14" s="57" customFormat="1" x14ac:dyDescent="0.25">
      <c r="A57" s="582"/>
      <c r="B57" s="582"/>
      <c r="C57" s="74"/>
      <c r="D57" s="74"/>
      <c r="E57" s="74"/>
      <c r="F57" s="74"/>
      <c r="G57" s="74"/>
      <c r="H57" s="74"/>
      <c r="I57" s="74"/>
      <c r="J57" s="74"/>
      <c r="K57" s="74"/>
      <c r="L57" s="74"/>
      <c r="M57" s="74"/>
      <c r="N57" s="74"/>
    </row>
    <row r="58" spans="1:14" s="57" customFormat="1" x14ac:dyDescent="0.25">
      <c r="A58" s="582"/>
      <c r="B58" s="582"/>
      <c r="C58" s="74"/>
      <c r="D58" s="74"/>
      <c r="E58" s="74"/>
      <c r="F58" s="74"/>
      <c r="G58" s="74"/>
      <c r="H58" s="74"/>
      <c r="I58" s="74"/>
      <c r="J58" s="74"/>
      <c r="K58" s="74"/>
      <c r="L58" s="74"/>
      <c r="M58" s="74"/>
      <c r="N58" s="74"/>
    </row>
    <row r="59" spans="1:14" s="57" customFormat="1" x14ac:dyDescent="0.25">
      <c r="A59" s="582"/>
      <c r="B59" s="582"/>
      <c r="C59" s="74"/>
      <c r="D59" s="74"/>
      <c r="E59" s="74"/>
      <c r="F59" s="74"/>
      <c r="G59" s="74"/>
      <c r="H59" s="74"/>
      <c r="I59" s="74"/>
      <c r="J59" s="74"/>
      <c r="K59" s="74"/>
      <c r="L59" s="74"/>
      <c r="M59" s="74"/>
      <c r="N59" s="74"/>
    </row>
    <row r="60" spans="1:14" s="57" customFormat="1" x14ac:dyDescent="0.25">
      <c r="A60" s="582"/>
      <c r="B60" s="582"/>
      <c r="C60" s="74"/>
      <c r="D60" s="74"/>
      <c r="E60" s="74"/>
      <c r="F60" s="74"/>
      <c r="G60" s="74"/>
      <c r="H60" s="74"/>
      <c r="I60" s="74"/>
      <c r="J60" s="74"/>
      <c r="K60" s="74"/>
      <c r="L60" s="74"/>
      <c r="M60" s="74"/>
      <c r="N60" s="74"/>
    </row>
    <row r="61" spans="1:14" s="57" customFormat="1" x14ac:dyDescent="0.25">
      <c r="A61" s="582"/>
      <c r="B61" s="582"/>
      <c r="C61" s="74"/>
      <c r="D61" s="74"/>
      <c r="E61" s="74"/>
      <c r="F61" s="74"/>
      <c r="G61" s="74"/>
      <c r="H61" s="74"/>
      <c r="I61" s="74"/>
      <c r="J61" s="74"/>
      <c r="K61" s="74"/>
      <c r="L61" s="74"/>
      <c r="M61" s="74"/>
      <c r="N61" s="74"/>
    </row>
    <row r="62" spans="1:14" s="57" customFormat="1" x14ac:dyDescent="0.25">
      <c r="A62" s="582"/>
      <c r="B62" s="582"/>
      <c r="C62" s="74"/>
      <c r="D62" s="74"/>
      <c r="E62" s="74"/>
      <c r="F62" s="74"/>
      <c r="G62" s="74"/>
      <c r="H62" s="74"/>
      <c r="I62" s="74"/>
      <c r="J62" s="74"/>
      <c r="K62" s="74"/>
      <c r="L62" s="74"/>
      <c r="M62" s="74"/>
      <c r="N62" s="74"/>
    </row>
    <row r="63" spans="1:14" s="57" customFormat="1" x14ac:dyDescent="0.25">
      <c r="A63" s="238"/>
      <c r="B63" s="582"/>
      <c r="C63" s="582"/>
      <c r="D63" s="582"/>
      <c r="E63" s="582"/>
      <c r="F63" s="582"/>
      <c r="G63" s="582"/>
      <c r="H63" s="582"/>
      <c r="I63" s="582"/>
      <c r="J63" s="582"/>
      <c r="K63" s="582"/>
      <c r="L63" s="582"/>
      <c r="M63" s="582"/>
      <c r="N63" s="582"/>
    </row>
    <row r="64" spans="1:14" s="57" customFormat="1" x14ac:dyDescent="0.25">
      <c r="A64" s="582"/>
      <c r="B64" s="582"/>
      <c r="C64" s="582"/>
      <c r="D64" s="582"/>
      <c r="E64" s="582"/>
      <c r="F64" s="582"/>
      <c r="G64" s="582"/>
      <c r="H64" s="582"/>
      <c r="I64" s="582"/>
      <c r="J64" s="582"/>
      <c r="K64" s="582"/>
      <c r="L64" s="582"/>
      <c r="M64" s="582"/>
      <c r="N64" s="582"/>
    </row>
    <row r="65" spans="1:14" s="57" customFormat="1" x14ac:dyDescent="0.25">
      <c r="A65" s="582"/>
      <c r="B65" s="582"/>
      <c r="C65" s="582"/>
      <c r="D65" s="582"/>
      <c r="E65" s="582"/>
      <c r="F65" s="582"/>
      <c r="G65" s="582"/>
      <c r="H65" s="582"/>
      <c r="I65" s="582"/>
      <c r="J65" s="582"/>
      <c r="K65" s="582"/>
      <c r="L65" s="582"/>
      <c r="M65" s="582"/>
      <c r="N65" s="582"/>
    </row>
    <row r="66" spans="1:14" s="57" customFormat="1" x14ac:dyDescent="0.25">
      <c r="A66" s="582"/>
      <c r="B66" s="582"/>
      <c r="C66" s="582"/>
      <c r="D66" s="582"/>
      <c r="E66" s="582"/>
      <c r="F66" s="582"/>
      <c r="G66" s="582"/>
      <c r="H66" s="582"/>
      <c r="I66" s="582"/>
      <c r="J66" s="582"/>
      <c r="K66" s="582"/>
      <c r="L66" s="582"/>
      <c r="M66" s="582"/>
      <c r="N66" s="582"/>
    </row>
    <row r="67" spans="1:14" s="57" customFormat="1" x14ac:dyDescent="0.25">
      <c r="A67" s="582"/>
      <c r="B67" s="582"/>
      <c r="C67" s="582"/>
      <c r="D67" s="582"/>
      <c r="E67" s="582"/>
      <c r="F67" s="582"/>
      <c r="G67" s="582"/>
      <c r="H67" s="582"/>
      <c r="I67" s="582"/>
      <c r="J67" s="582"/>
      <c r="K67" s="582"/>
      <c r="L67" s="582"/>
      <c r="M67" s="582"/>
      <c r="N67" s="582"/>
    </row>
    <row r="68" spans="1:14" s="57" customFormat="1" x14ac:dyDescent="0.25">
      <c r="A68" s="582"/>
      <c r="B68" s="582"/>
      <c r="C68" s="582"/>
      <c r="D68" s="582"/>
      <c r="E68" s="582"/>
      <c r="F68" s="582"/>
      <c r="G68" s="582"/>
      <c r="H68" s="582"/>
      <c r="I68" s="582"/>
      <c r="J68" s="582"/>
      <c r="K68" s="582"/>
      <c r="L68" s="582"/>
      <c r="M68" s="582"/>
      <c r="N68" s="582"/>
    </row>
    <row r="69" spans="1:14" s="57" customFormat="1" x14ac:dyDescent="0.25">
      <c r="A69" s="582"/>
      <c r="B69" s="582"/>
      <c r="C69" s="582"/>
      <c r="D69" s="582"/>
      <c r="E69" s="582"/>
      <c r="F69" s="582"/>
      <c r="G69" s="582"/>
      <c r="H69" s="582"/>
      <c r="I69" s="582"/>
      <c r="J69" s="582"/>
      <c r="K69" s="582"/>
      <c r="L69" s="582"/>
      <c r="M69" s="582"/>
      <c r="N69" s="582"/>
    </row>
    <row r="70" spans="1:14" s="57" customFormat="1" x14ac:dyDescent="0.25">
      <c r="A70" s="582"/>
      <c r="B70" s="582"/>
      <c r="C70" s="582"/>
      <c r="D70" s="582"/>
      <c r="E70" s="582"/>
      <c r="F70" s="582"/>
      <c r="G70" s="582"/>
      <c r="H70" s="582"/>
      <c r="I70" s="582"/>
      <c r="J70" s="582"/>
      <c r="K70" s="582"/>
      <c r="L70" s="582"/>
      <c r="M70" s="582"/>
      <c r="N70" s="582"/>
    </row>
    <row r="71" spans="1:14" s="57" customFormat="1" x14ac:dyDescent="0.25">
      <c r="A71" s="582"/>
      <c r="B71" s="582"/>
      <c r="C71" s="582"/>
      <c r="D71" s="582"/>
      <c r="E71" s="582"/>
      <c r="F71" s="582"/>
      <c r="G71" s="582"/>
      <c r="H71" s="582"/>
      <c r="I71" s="582"/>
      <c r="J71" s="582"/>
      <c r="K71" s="582"/>
      <c r="L71" s="582"/>
      <c r="M71" s="582"/>
      <c r="N71" s="582"/>
    </row>
    <row r="72" spans="1:14" s="57" customFormat="1" x14ac:dyDescent="0.25">
      <c r="A72" s="582"/>
      <c r="B72" s="582"/>
      <c r="C72" s="582"/>
      <c r="D72" s="582"/>
      <c r="E72" s="582"/>
      <c r="F72" s="582"/>
      <c r="G72" s="582"/>
      <c r="H72" s="582"/>
      <c r="I72" s="582"/>
      <c r="J72" s="582"/>
      <c r="K72" s="582"/>
      <c r="L72" s="582"/>
      <c r="M72" s="582"/>
      <c r="N72" s="582"/>
    </row>
    <row r="73" spans="1:14" s="57" customFormat="1" x14ac:dyDescent="0.25"/>
    <row r="74" spans="1:14" s="57" customFormat="1" x14ac:dyDescent="0.25"/>
    <row r="75" spans="1:14" s="57" customFormat="1" x14ac:dyDescent="0.25"/>
    <row r="76" spans="1:14" s="57" customFormat="1" x14ac:dyDescent="0.25"/>
    <row r="77" spans="1:14" s="57" customFormat="1" x14ac:dyDescent="0.25"/>
    <row r="78" spans="1:14" s="57" customFormat="1" x14ac:dyDescent="0.25"/>
    <row r="79" spans="1:14" s="57" customFormat="1" x14ac:dyDescent="0.25"/>
    <row r="80" spans="1:14" s="57" customFormat="1" x14ac:dyDescent="0.25"/>
    <row r="81" s="289" customFormat="1" x14ac:dyDescent="0.25"/>
    <row r="82" s="289" customFormat="1" x14ac:dyDescent="0.25"/>
    <row r="83" s="289" customFormat="1" x14ac:dyDescent="0.25"/>
    <row r="84" s="289" customFormat="1" x14ac:dyDescent="0.25"/>
    <row r="85" s="289" customFormat="1" x14ac:dyDescent="0.25"/>
    <row r="86" s="289" customFormat="1" x14ac:dyDescent="0.25"/>
    <row r="87" s="289" customFormat="1" x14ac:dyDescent="0.25"/>
    <row r="88" s="289" customFormat="1" x14ac:dyDescent="0.25"/>
    <row r="89" s="289" customFormat="1" x14ac:dyDescent="0.25"/>
    <row r="90" s="289" customFormat="1" x14ac:dyDescent="0.25"/>
    <row r="91" s="289" customFormat="1" x14ac:dyDescent="0.25"/>
    <row r="92" s="289" customFormat="1" x14ac:dyDescent="0.25"/>
    <row r="93" s="289" customFormat="1" x14ac:dyDescent="0.25"/>
    <row r="94" s="289" customFormat="1" x14ac:dyDescent="0.25"/>
    <row r="95" s="289" customFormat="1" x14ac:dyDescent="0.25"/>
    <row r="96" s="289" customFormat="1" x14ac:dyDescent="0.25"/>
    <row r="97" s="289" customFormat="1" x14ac:dyDescent="0.25"/>
    <row r="98" s="289" customFormat="1" x14ac:dyDescent="0.25"/>
    <row r="99" s="289" customFormat="1" x14ac:dyDescent="0.25"/>
    <row r="100" s="289" customFormat="1" x14ac:dyDescent="0.25"/>
    <row r="101" s="289" customFormat="1" x14ac:dyDescent="0.25"/>
    <row r="102" s="289" customFormat="1" x14ac:dyDescent="0.25"/>
    <row r="103" s="289" customFormat="1" x14ac:dyDescent="0.25"/>
    <row r="104" s="289" customFormat="1" x14ac:dyDescent="0.25"/>
    <row r="105" s="289" customFormat="1" x14ac:dyDescent="0.25"/>
    <row r="106" s="289" customFormat="1" x14ac:dyDescent="0.25"/>
    <row r="107" s="289" customFormat="1" x14ac:dyDescent="0.25"/>
    <row r="108" s="289" customFormat="1" x14ac:dyDescent="0.25"/>
    <row r="109" s="289" customFormat="1" x14ac:dyDescent="0.25"/>
    <row r="110" s="289" customFormat="1" x14ac:dyDescent="0.25"/>
    <row r="111" s="289" customFormat="1" x14ac:dyDescent="0.25"/>
    <row r="112" s="289" customFormat="1" x14ac:dyDescent="0.25"/>
    <row r="113" s="289" customFormat="1" x14ac:dyDescent="0.25"/>
    <row r="114" s="289" customFormat="1" x14ac:dyDescent="0.25"/>
    <row r="115" s="289" customFormat="1" x14ac:dyDescent="0.25"/>
    <row r="116" s="289" customFormat="1" x14ac:dyDescent="0.25"/>
    <row r="117" s="289" customFormat="1" x14ac:dyDescent="0.25"/>
    <row r="118" s="289" customFormat="1" x14ac:dyDescent="0.25"/>
    <row r="119" s="289" customFormat="1" x14ac:dyDescent="0.25"/>
    <row r="120" s="289" customFormat="1" x14ac:dyDescent="0.25"/>
    <row r="121" s="289" customFormat="1" x14ac:dyDescent="0.25"/>
    <row r="122" s="289" customFormat="1" x14ac:dyDescent="0.25"/>
    <row r="123" s="289" customFormat="1" x14ac:dyDescent="0.25"/>
    <row r="124" s="289" customFormat="1" x14ac:dyDescent="0.25"/>
    <row r="125" s="289" customFormat="1" x14ac:dyDescent="0.25"/>
    <row r="126" s="289" customFormat="1" x14ac:dyDescent="0.25"/>
    <row r="127" s="289" customFormat="1" x14ac:dyDescent="0.25"/>
    <row r="128" s="289" customFormat="1" x14ac:dyDescent="0.25"/>
    <row r="129" spans="3:14" s="289" customFormat="1" x14ac:dyDescent="0.25"/>
    <row r="130" spans="3:14" s="289" customFormat="1" x14ac:dyDescent="0.25"/>
    <row r="131" spans="3:14" s="289" customFormat="1" x14ac:dyDescent="0.25"/>
    <row r="132" spans="3:14" s="289" customFormat="1" x14ac:dyDescent="0.25"/>
    <row r="133" spans="3:14" s="289" customFormat="1" x14ac:dyDescent="0.25"/>
    <row r="134" spans="3:14" s="289" customFormat="1" x14ac:dyDescent="0.25"/>
    <row r="135" spans="3:14" s="289" customFormat="1" x14ac:dyDescent="0.25"/>
    <row r="136" spans="3:14" s="289" customFormat="1" x14ac:dyDescent="0.25"/>
    <row r="137" spans="3:14" s="289" customFormat="1" x14ac:dyDescent="0.25">
      <c r="C137" s="310"/>
      <c r="D137" s="310"/>
      <c r="E137" s="310"/>
      <c r="F137" s="310"/>
      <c r="G137" s="310"/>
      <c r="H137" s="310"/>
      <c r="I137" s="310"/>
      <c r="J137" s="310"/>
      <c r="K137" s="310"/>
      <c r="L137" s="310"/>
      <c r="M137" s="310"/>
      <c r="N137" s="310"/>
    </row>
    <row r="138" spans="3:14" s="289" customFormat="1" x14ac:dyDescent="0.25">
      <c r="C138" s="310"/>
      <c r="D138" s="310"/>
      <c r="E138" s="310"/>
      <c r="F138" s="310"/>
      <c r="G138" s="310"/>
      <c r="H138" s="310"/>
      <c r="I138" s="310"/>
      <c r="J138" s="310"/>
      <c r="K138" s="310"/>
      <c r="L138" s="310"/>
      <c r="M138" s="310"/>
      <c r="N138" s="310"/>
    </row>
    <row r="139" spans="3:14" s="289" customFormat="1" x14ac:dyDescent="0.25">
      <c r="C139" s="310"/>
      <c r="D139" s="310"/>
      <c r="E139" s="310"/>
      <c r="F139" s="310"/>
      <c r="G139" s="310"/>
      <c r="H139" s="310"/>
      <c r="I139" s="310"/>
      <c r="J139" s="310"/>
      <c r="K139" s="310"/>
      <c r="L139" s="310"/>
      <c r="M139" s="310"/>
      <c r="N139" s="310"/>
    </row>
    <row r="140" spans="3:14" s="289" customFormat="1" x14ac:dyDescent="0.25">
      <c r="C140" s="310"/>
      <c r="D140" s="310"/>
      <c r="E140" s="310"/>
      <c r="F140" s="310"/>
      <c r="G140" s="310"/>
      <c r="H140" s="310"/>
      <c r="I140" s="310"/>
      <c r="J140" s="310"/>
      <c r="K140" s="310"/>
      <c r="L140" s="310"/>
      <c r="M140" s="310"/>
      <c r="N140" s="310"/>
    </row>
    <row r="141" spans="3:14" s="289" customFormat="1" x14ac:dyDescent="0.25">
      <c r="C141" s="310"/>
      <c r="D141" s="310"/>
      <c r="E141" s="310"/>
      <c r="F141" s="310"/>
      <c r="G141" s="310"/>
      <c r="H141" s="310"/>
      <c r="I141" s="310"/>
      <c r="J141" s="310"/>
      <c r="K141" s="310"/>
      <c r="L141" s="310"/>
      <c r="M141" s="310"/>
      <c r="N141" s="310"/>
    </row>
    <row r="142" spans="3:14" s="289" customFormat="1" x14ac:dyDescent="0.25">
      <c r="C142" s="310"/>
      <c r="D142" s="310"/>
      <c r="E142" s="310"/>
      <c r="F142" s="310"/>
      <c r="G142" s="310"/>
      <c r="H142" s="310"/>
      <c r="I142" s="310"/>
      <c r="J142" s="310"/>
      <c r="K142" s="310"/>
      <c r="L142" s="310"/>
      <c r="M142" s="310"/>
      <c r="N142" s="310"/>
    </row>
    <row r="143" spans="3:14" s="289" customFormat="1" x14ac:dyDescent="0.25">
      <c r="C143" s="310"/>
      <c r="D143" s="310"/>
      <c r="E143" s="310"/>
      <c r="F143" s="310"/>
      <c r="G143" s="310"/>
      <c r="H143" s="310"/>
      <c r="I143" s="310"/>
      <c r="J143" s="310"/>
      <c r="K143" s="310"/>
      <c r="L143" s="310"/>
      <c r="M143" s="310"/>
      <c r="N143" s="310"/>
    </row>
    <row r="144" spans="3:14" s="289" customFormat="1" x14ac:dyDescent="0.25">
      <c r="C144" s="310"/>
      <c r="D144" s="310"/>
      <c r="E144" s="310"/>
      <c r="F144" s="310"/>
      <c r="G144" s="310"/>
      <c r="H144" s="310"/>
      <c r="I144" s="310"/>
      <c r="J144" s="310"/>
      <c r="K144" s="310"/>
      <c r="L144" s="310"/>
      <c r="M144" s="310"/>
      <c r="N144" s="310"/>
    </row>
    <row r="145" spans="3:14" s="289" customFormat="1" x14ac:dyDescent="0.25">
      <c r="C145" s="310"/>
      <c r="D145" s="310"/>
      <c r="E145" s="310"/>
      <c r="F145" s="310"/>
      <c r="G145" s="310"/>
      <c r="H145" s="310"/>
      <c r="I145" s="310"/>
      <c r="J145" s="310"/>
      <c r="K145" s="310"/>
      <c r="L145" s="310"/>
      <c r="M145" s="310"/>
      <c r="N145" s="310"/>
    </row>
    <row r="146" spans="3:14" s="289" customFormat="1" x14ac:dyDescent="0.25">
      <c r="C146" s="310"/>
      <c r="D146" s="310"/>
      <c r="E146" s="310"/>
      <c r="F146" s="310"/>
      <c r="G146" s="310"/>
      <c r="H146" s="310"/>
      <c r="I146" s="310"/>
      <c r="J146" s="310"/>
      <c r="K146" s="310"/>
      <c r="L146" s="310"/>
      <c r="M146" s="310"/>
      <c r="N146" s="310"/>
    </row>
    <row r="147" spans="3:14" s="289" customFormat="1" x14ac:dyDescent="0.25">
      <c r="C147" s="310"/>
      <c r="D147" s="310"/>
      <c r="E147" s="310"/>
      <c r="F147" s="310"/>
      <c r="G147" s="310"/>
      <c r="H147" s="310"/>
      <c r="I147" s="310"/>
      <c r="J147" s="310"/>
      <c r="K147" s="310"/>
      <c r="L147" s="310"/>
      <c r="M147" s="310"/>
      <c r="N147" s="310"/>
    </row>
    <row r="148" spans="3:14" s="289" customFormat="1" x14ac:dyDescent="0.25">
      <c r="C148" s="310"/>
      <c r="D148" s="310"/>
      <c r="E148" s="310"/>
      <c r="F148" s="310"/>
      <c r="G148" s="310"/>
      <c r="H148" s="310"/>
      <c r="I148" s="310"/>
      <c r="J148" s="310"/>
      <c r="K148" s="310"/>
      <c r="L148" s="310"/>
      <c r="M148" s="310"/>
      <c r="N148" s="310"/>
    </row>
    <row r="149" spans="3:14" s="289" customFormat="1" x14ac:dyDescent="0.25">
      <c r="C149" s="310"/>
      <c r="D149" s="310"/>
      <c r="E149" s="310"/>
      <c r="F149" s="310"/>
      <c r="G149" s="310"/>
      <c r="H149" s="310"/>
      <c r="I149" s="310"/>
      <c r="J149" s="310"/>
      <c r="K149" s="310"/>
      <c r="L149" s="310"/>
      <c r="M149" s="310"/>
      <c r="N149" s="310"/>
    </row>
    <row r="150" spans="3:14" s="289" customFormat="1" x14ac:dyDescent="0.25">
      <c r="C150" s="310"/>
      <c r="D150" s="310"/>
      <c r="E150" s="310"/>
      <c r="F150" s="310"/>
      <c r="G150" s="310"/>
      <c r="H150" s="310"/>
      <c r="I150" s="310"/>
      <c r="J150" s="310"/>
      <c r="K150" s="310"/>
      <c r="L150" s="310"/>
      <c r="M150" s="310"/>
      <c r="N150" s="310"/>
    </row>
    <row r="151" spans="3:14" s="289" customFormat="1" x14ac:dyDescent="0.25">
      <c r="C151" s="74"/>
      <c r="D151" s="2"/>
      <c r="E151" s="2"/>
      <c r="F151" s="2"/>
      <c r="G151" s="2"/>
      <c r="H151" s="2"/>
      <c r="I151" s="2"/>
      <c r="J151" s="2"/>
      <c r="K151" s="2"/>
      <c r="L151" s="2"/>
      <c r="M151" s="2"/>
      <c r="N151" s="2"/>
    </row>
    <row r="152" spans="3:14" s="289" customFormat="1" x14ac:dyDescent="0.25">
      <c r="C152" s="74"/>
      <c r="D152" s="2"/>
      <c r="E152" s="2"/>
      <c r="F152" s="2"/>
      <c r="G152" s="2"/>
      <c r="H152" s="2"/>
      <c r="I152" s="2"/>
      <c r="J152" s="2"/>
      <c r="K152" s="2"/>
      <c r="L152" s="2"/>
      <c r="M152" s="2"/>
      <c r="N152" s="2"/>
    </row>
    <row r="153" spans="3:14" s="289" customFormat="1" x14ac:dyDescent="0.25">
      <c r="C153" s="74"/>
      <c r="D153" s="2"/>
      <c r="E153" s="2"/>
      <c r="F153" s="2"/>
      <c r="G153" s="2"/>
      <c r="H153" s="2"/>
      <c r="I153" s="2"/>
      <c r="J153" s="2"/>
      <c r="K153" s="2"/>
      <c r="L153" s="2"/>
      <c r="M153" s="2"/>
      <c r="N153" s="2"/>
    </row>
    <row r="154" spans="3:14" s="289" customFormat="1" x14ac:dyDescent="0.25">
      <c r="C154" s="74"/>
      <c r="D154" s="2"/>
      <c r="E154" s="2"/>
      <c r="F154" s="2"/>
      <c r="G154" s="2"/>
      <c r="H154" s="2"/>
      <c r="I154" s="2"/>
      <c r="J154" s="2"/>
      <c r="K154" s="2"/>
      <c r="L154" s="2"/>
      <c r="M154" s="2"/>
      <c r="N154" s="2"/>
    </row>
    <row r="155" spans="3:14" s="289" customFormat="1" x14ac:dyDescent="0.25">
      <c r="C155" s="74"/>
      <c r="D155" s="2"/>
      <c r="E155" s="2"/>
      <c r="F155" s="2"/>
      <c r="G155" s="2"/>
      <c r="H155" s="2"/>
      <c r="I155" s="2"/>
      <c r="J155" s="2"/>
      <c r="K155" s="2"/>
      <c r="L155" s="2"/>
      <c r="M155" s="2"/>
      <c r="N155" s="2"/>
    </row>
    <row r="156" spans="3:14" s="289" customFormat="1" x14ac:dyDescent="0.25">
      <c r="C156" s="74"/>
      <c r="D156" s="2"/>
      <c r="E156" s="2"/>
      <c r="F156" s="2"/>
      <c r="G156" s="2"/>
      <c r="H156" s="2"/>
      <c r="I156" s="2"/>
      <c r="J156" s="2"/>
      <c r="K156" s="2"/>
      <c r="L156" s="2"/>
      <c r="M156" s="2"/>
      <c r="N156" s="2"/>
    </row>
    <row r="157" spans="3:14" s="289" customFormat="1" x14ac:dyDescent="0.25">
      <c r="C157" s="74"/>
      <c r="D157" s="2"/>
      <c r="E157" s="2"/>
      <c r="F157" s="2"/>
      <c r="G157" s="2"/>
      <c r="H157" s="2"/>
      <c r="I157" s="2"/>
      <c r="J157" s="2"/>
      <c r="K157" s="2"/>
      <c r="L157" s="2"/>
      <c r="M157" s="2"/>
      <c r="N157" s="2"/>
    </row>
    <row r="158" spans="3:14" s="289" customFormat="1" x14ac:dyDescent="0.25">
      <c r="C158" s="74"/>
      <c r="D158" s="2"/>
      <c r="E158" s="2"/>
      <c r="F158" s="2"/>
      <c r="G158" s="2"/>
      <c r="H158" s="2"/>
      <c r="I158" s="2"/>
      <c r="J158" s="2"/>
      <c r="K158" s="2"/>
      <c r="L158" s="2"/>
      <c r="M158" s="2"/>
      <c r="N158" s="2"/>
    </row>
    <row r="159" spans="3:14" s="289" customFormat="1" x14ac:dyDescent="0.25">
      <c r="C159" s="74"/>
      <c r="D159" s="2"/>
      <c r="E159" s="2"/>
      <c r="F159" s="2"/>
      <c r="G159" s="2"/>
      <c r="H159" s="2"/>
      <c r="I159" s="2"/>
      <c r="J159" s="2"/>
      <c r="K159" s="2"/>
      <c r="L159" s="2"/>
      <c r="M159" s="2"/>
      <c r="N159" s="2"/>
    </row>
    <row r="160" spans="3:14" s="289" customFormat="1" x14ac:dyDescent="0.25">
      <c r="C160" s="74"/>
      <c r="D160" s="2"/>
      <c r="E160" s="2"/>
      <c r="F160" s="2"/>
      <c r="G160" s="2"/>
      <c r="H160" s="2"/>
      <c r="I160" s="2"/>
      <c r="J160" s="2"/>
      <c r="K160" s="2"/>
      <c r="L160" s="2"/>
      <c r="M160" s="2"/>
      <c r="N160" s="2"/>
    </row>
    <row r="161" spans="3:14" s="289" customFormat="1" x14ac:dyDescent="0.25">
      <c r="C161" s="74"/>
      <c r="D161" s="2"/>
      <c r="E161" s="2"/>
      <c r="F161" s="2"/>
      <c r="G161" s="2"/>
      <c r="H161" s="2"/>
      <c r="I161" s="2"/>
      <c r="J161" s="2"/>
      <c r="K161" s="2"/>
      <c r="L161" s="2"/>
      <c r="M161" s="2"/>
      <c r="N161" s="2"/>
    </row>
    <row r="162" spans="3:14" s="289" customFormat="1" x14ac:dyDescent="0.25">
      <c r="C162" s="74"/>
      <c r="D162" s="2"/>
      <c r="E162" s="2"/>
      <c r="F162" s="2"/>
      <c r="G162" s="2"/>
      <c r="H162" s="2"/>
      <c r="I162" s="2"/>
      <c r="J162" s="2"/>
      <c r="K162" s="2"/>
      <c r="L162" s="2"/>
      <c r="M162" s="2"/>
      <c r="N162" s="2"/>
    </row>
    <row r="163" spans="3:14" s="289" customFormat="1" x14ac:dyDescent="0.25">
      <c r="C163" s="74"/>
      <c r="D163" s="2"/>
      <c r="E163" s="2"/>
      <c r="F163" s="2"/>
      <c r="G163" s="2"/>
      <c r="H163" s="2"/>
      <c r="I163" s="2"/>
      <c r="J163" s="2"/>
      <c r="K163" s="2"/>
      <c r="L163" s="2"/>
      <c r="M163" s="2"/>
      <c r="N163" s="2"/>
    </row>
    <row r="164" spans="3:14" s="289" customFormat="1" x14ac:dyDescent="0.25">
      <c r="C164" s="74"/>
      <c r="D164" s="2"/>
      <c r="E164" s="2"/>
      <c r="F164" s="2"/>
      <c r="G164" s="2"/>
      <c r="H164" s="2"/>
      <c r="I164" s="2"/>
      <c r="J164" s="2"/>
      <c r="K164" s="2"/>
      <c r="L164" s="2"/>
      <c r="M164" s="2"/>
      <c r="N164" s="2"/>
    </row>
    <row r="165" spans="3:14" s="289" customFormat="1" x14ac:dyDescent="0.25">
      <c r="C165" s="74"/>
      <c r="D165" s="2"/>
      <c r="E165" s="2"/>
      <c r="F165" s="2"/>
      <c r="G165" s="2"/>
      <c r="H165" s="2"/>
      <c r="I165" s="2"/>
      <c r="J165" s="2"/>
      <c r="K165" s="2"/>
      <c r="L165" s="2"/>
      <c r="M165" s="2"/>
      <c r="N165" s="2"/>
    </row>
    <row r="166" spans="3:14" s="289" customFormat="1" x14ac:dyDescent="0.25">
      <c r="C166" s="74"/>
      <c r="D166" s="2"/>
      <c r="E166" s="2"/>
      <c r="F166" s="2"/>
      <c r="G166" s="2"/>
      <c r="H166" s="2"/>
      <c r="I166" s="2"/>
      <c r="J166" s="2"/>
      <c r="K166" s="2"/>
      <c r="L166" s="2"/>
      <c r="M166" s="2"/>
      <c r="N166" s="2"/>
    </row>
    <row r="167" spans="3:14" s="289" customFormat="1" x14ac:dyDescent="0.25">
      <c r="C167" s="74"/>
      <c r="D167" s="2"/>
      <c r="E167" s="2"/>
      <c r="F167" s="2"/>
      <c r="G167" s="2"/>
      <c r="H167" s="2"/>
      <c r="I167" s="2"/>
      <c r="J167" s="2"/>
      <c r="K167" s="2"/>
      <c r="L167" s="2"/>
      <c r="M167" s="2"/>
      <c r="N167" s="2"/>
    </row>
    <row r="168" spans="3:14" s="289" customFormat="1" x14ac:dyDescent="0.25">
      <c r="C168" s="74"/>
      <c r="D168" s="2"/>
      <c r="E168" s="2"/>
      <c r="F168" s="2"/>
      <c r="G168" s="2"/>
      <c r="H168" s="2"/>
      <c r="I168" s="2"/>
      <c r="J168" s="2"/>
      <c r="K168" s="2"/>
      <c r="L168" s="2"/>
      <c r="M168" s="2"/>
      <c r="N168" s="2"/>
    </row>
    <row r="169" spans="3:14" s="289" customFormat="1" x14ac:dyDescent="0.25">
      <c r="C169" s="74"/>
      <c r="D169" s="2"/>
      <c r="E169" s="2"/>
      <c r="F169" s="2"/>
      <c r="G169" s="2"/>
      <c r="H169" s="2"/>
      <c r="I169" s="2"/>
      <c r="J169" s="2"/>
      <c r="K169" s="2"/>
      <c r="L169" s="2"/>
      <c r="M169" s="2"/>
      <c r="N169" s="2"/>
    </row>
    <row r="170" spans="3:14" s="289" customFormat="1" x14ac:dyDescent="0.25">
      <c r="C170" s="74"/>
      <c r="D170" s="2"/>
      <c r="E170" s="2"/>
      <c r="F170" s="2"/>
      <c r="G170" s="2"/>
      <c r="H170" s="2"/>
      <c r="I170" s="2"/>
      <c r="J170" s="2"/>
      <c r="K170" s="2"/>
      <c r="L170" s="2"/>
      <c r="M170" s="2"/>
      <c r="N170" s="2"/>
    </row>
    <row r="171" spans="3:14" s="289" customFormat="1" x14ac:dyDescent="0.25">
      <c r="C171" s="74"/>
      <c r="D171" s="2"/>
      <c r="E171" s="2"/>
      <c r="F171" s="2"/>
      <c r="G171" s="2"/>
      <c r="H171" s="2"/>
      <c r="I171" s="2"/>
      <c r="J171" s="2"/>
      <c r="K171" s="2"/>
      <c r="L171" s="2"/>
      <c r="M171" s="2"/>
      <c r="N171" s="2"/>
    </row>
    <row r="172" spans="3:14" s="289" customFormat="1" x14ac:dyDescent="0.25">
      <c r="C172" s="74"/>
      <c r="D172" s="2"/>
      <c r="E172" s="2"/>
      <c r="F172" s="2"/>
      <c r="G172" s="2"/>
      <c r="H172" s="2"/>
      <c r="I172" s="2"/>
      <c r="J172" s="2"/>
      <c r="K172" s="2"/>
      <c r="L172" s="2"/>
      <c r="M172" s="2"/>
      <c r="N172" s="2"/>
    </row>
    <row r="173" spans="3:14" s="289" customFormat="1" x14ac:dyDescent="0.25">
      <c r="C173" s="74"/>
      <c r="D173" s="2"/>
      <c r="E173" s="2"/>
      <c r="F173" s="2"/>
      <c r="G173" s="2"/>
      <c r="H173" s="2"/>
      <c r="I173" s="2"/>
      <c r="J173" s="2"/>
      <c r="K173" s="2"/>
      <c r="L173" s="2"/>
      <c r="M173" s="2"/>
      <c r="N173" s="2"/>
    </row>
    <row r="174" spans="3:14" s="289" customFormat="1" x14ac:dyDescent="0.25">
      <c r="C174" s="74"/>
      <c r="D174" s="2"/>
      <c r="E174" s="2"/>
      <c r="F174" s="2"/>
      <c r="G174" s="2"/>
      <c r="H174" s="2"/>
      <c r="I174" s="2"/>
      <c r="J174" s="2"/>
      <c r="K174" s="2"/>
      <c r="L174" s="2"/>
      <c r="M174" s="2"/>
      <c r="N174" s="2"/>
    </row>
    <row r="175" spans="3:14" s="289" customFormat="1" x14ac:dyDescent="0.25">
      <c r="C175" s="74"/>
      <c r="D175" s="2"/>
      <c r="E175" s="2"/>
      <c r="F175" s="2"/>
      <c r="G175" s="2"/>
      <c r="H175" s="2"/>
      <c r="I175" s="2"/>
      <c r="J175" s="2"/>
      <c r="K175" s="2"/>
      <c r="L175" s="2"/>
      <c r="M175" s="2"/>
      <c r="N175" s="2"/>
    </row>
    <row r="176" spans="3:14" s="289" customFormat="1" x14ac:dyDescent="0.25">
      <c r="C176" s="74"/>
      <c r="D176" s="2"/>
      <c r="E176" s="2"/>
      <c r="F176" s="2"/>
      <c r="G176" s="2"/>
      <c r="H176" s="2"/>
      <c r="I176" s="2"/>
      <c r="J176" s="2"/>
      <c r="K176" s="2"/>
      <c r="L176" s="2"/>
      <c r="M176" s="2"/>
      <c r="N176" s="2"/>
    </row>
    <row r="177" spans="3:14" s="289" customFormat="1" x14ac:dyDescent="0.25">
      <c r="C177" s="74"/>
      <c r="D177" s="2"/>
      <c r="E177" s="2"/>
      <c r="F177" s="2"/>
      <c r="G177" s="2"/>
      <c r="H177" s="2"/>
      <c r="I177" s="2"/>
      <c r="J177" s="2"/>
      <c r="K177" s="2"/>
      <c r="L177" s="2"/>
      <c r="M177" s="2"/>
      <c r="N177" s="2"/>
    </row>
    <row r="178" spans="3:14" s="289" customFormat="1" x14ac:dyDescent="0.25">
      <c r="C178" s="74"/>
      <c r="D178" s="2"/>
      <c r="E178" s="2"/>
      <c r="F178" s="2"/>
      <c r="G178" s="2"/>
      <c r="H178" s="2"/>
      <c r="I178" s="2"/>
      <c r="J178" s="2"/>
      <c r="K178" s="2"/>
      <c r="L178" s="2"/>
      <c r="M178" s="2"/>
      <c r="N178" s="2"/>
    </row>
    <row r="179" spans="3:14" s="289" customFormat="1" x14ac:dyDescent="0.25">
      <c r="C179" s="74"/>
      <c r="D179" s="2"/>
      <c r="E179" s="2"/>
      <c r="F179" s="2"/>
      <c r="G179" s="2"/>
      <c r="H179" s="2"/>
      <c r="I179" s="2"/>
      <c r="J179" s="2"/>
      <c r="K179" s="2"/>
      <c r="L179" s="2"/>
      <c r="M179" s="2"/>
      <c r="N179" s="2"/>
    </row>
    <row r="180" spans="3:14" s="289" customFormat="1" x14ac:dyDescent="0.25">
      <c r="C180" s="74"/>
      <c r="D180" s="2"/>
      <c r="E180" s="2"/>
      <c r="F180" s="2"/>
      <c r="G180" s="2"/>
      <c r="H180" s="2"/>
      <c r="I180" s="2"/>
      <c r="J180" s="2"/>
      <c r="K180" s="2"/>
      <c r="L180" s="2"/>
      <c r="M180" s="2"/>
      <c r="N180" s="2"/>
    </row>
    <row r="181" spans="3:14" s="289" customFormat="1" x14ac:dyDescent="0.25">
      <c r="C181" s="74"/>
      <c r="D181" s="2"/>
      <c r="E181" s="2"/>
      <c r="F181" s="2"/>
      <c r="G181" s="2"/>
      <c r="H181" s="2"/>
      <c r="I181" s="2"/>
      <c r="J181" s="2"/>
      <c r="K181" s="2"/>
      <c r="L181" s="2"/>
      <c r="M181" s="2"/>
      <c r="N181" s="2"/>
    </row>
    <row r="182" spans="3:14" s="289" customFormat="1" x14ac:dyDescent="0.25">
      <c r="C182" s="74"/>
      <c r="D182" s="2"/>
      <c r="E182" s="2"/>
      <c r="F182" s="2"/>
      <c r="G182" s="2"/>
      <c r="H182" s="2"/>
      <c r="I182" s="2"/>
      <c r="J182" s="2"/>
      <c r="K182" s="2"/>
      <c r="L182" s="2"/>
      <c r="M182" s="2"/>
      <c r="N182" s="2"/>
    </row>
    <row r="183" spans="3:14" s="289" customFormat="1" x14ac:dyDescent="0.25">
      <c r="C183" s="74"/>
      <c r="D183" s="2"/>
      <c r="E183" s="2"/>
      <c r="F183" s="2"/>
      <c r="G183" s="2"/>
      <c r="H183" s="2"/>
      <c r="I183" s="2"/>
      <c r="J183" s="2"/>
      <c r="K183" s="2"/>
      <c r="L183" s="2"/>
      <c r="M183" s="2"/>
      <c r="N183" s="2"/>
    </row>
    <row r="184" spans="3:14" s="289" customFormat="1" x14ac:dyDescent="0.25">
      <c r="C184" s="74"/>
      <c r="D184" s="2"/>
      <c r="E184" s="2"/>
      <c r="F184" s="2"/>
      <c r="G184" s="2"/>
      <c r="H184" s="2"/>
      <c r="I184" s="2"/>
      <c r="J184" s="2"/>
      <c r="K184" s="2"/>
      <c r="L184" s="2"/>
      <c r="M184" s="2"/>
      <c r="N184" s="2"/>
    </row>
    <row r="185" spans="3:14" s="289" customFormat="1" x14ac:dyDescent="0.25">
      <c r="C185" s="74"/>
      <c r="D185" s="2"/>
      <c r="E185" s="2"/>
      <c r="F185" s="2"/>
      <c r="G185" s="2"/>
      <c r="H185" s="2"/>
      <c r="I185" s="2"/>
      <c r="J185" s="2"/>
      <c r="K185" s="2"/>
      <c r="L185" s="2"/>
      <c r="M185" s="2"/>
      <c r="N185" s="2"/>
    </row>
    <row r="186" spans="3:14" s="289" customFormat="1" x14ac:dyDescent="0.25">
      <c r="C186" s="74"/>
      <c r="D186" s="2"/>
      <c r="E186" s="2"/>
      <c r="F186" s="2"/>
      <c r="G186" s="2"/>
      <c r="H186" s="2"/>
      <c r="I186" s="2"/>
      <c r="J186" s="2"/>
      <c r="K186" s="2"/>
      <c r="L186" s="2"/>
      <c r="M186" s="2"/>
      <c r="N186" s="2"/>
    </row>
    <row r="187" spans="3:14" s="289" customFormat="1" x14ac:dyDescent="0.25">
      <c r="C187" s="74"/>
      <c r="D187" s="2"/>
      <c r="E187" s="2"/>
      <c r="F187" s="2"/>
      <c r="G187" s="2"/>
      <c r="H187" s="2"/>
      <c r="I187" s="2"/>
      <c r="J187" s="2"/>
      <c r="K187" s="2"/>
      <c r="L187" s="2"/>
      <c r="M187" s="2"/>
      <c r="N187" s="2"/>
    </row>
    <row r="188" spans="3:14" s="289" customFormat="1" x14ac:dyDescent="0.25">
      <c r="C188" s="74"/>
      <c r="D188" s="2"/>
      <c r="E188" s="2"/>
      <c r="F188" s="2"/>
      <c r="G188" s="2"/>
      <c r="H188" s="2"/>
      <c r="I188" s="2"/>
      <c r="J188" s="2"/>
      <c r="K188" s="2"/>
      <c r="L188" s="2"/>
      <c r="M188" s="2"/>
      <c r="N188" s="2"/>
    </row>
    <row r="189" spans="3:14" s="289" customFormat="1" x14ac:dyDescent="0.25">
      <c r="C189" s="74"/>
      <c r="D189" s="2"/>
      <c r="E189" s="2"/>
      <c r="F189" s="2"/>
      <c r="G189" s="2"/>
      <c r="H189" s="2"/>
      <c r="I189" s="2"/>
      <c r="J189" s="2"/>
      <c r="K189" s="2"/>
      <c r="L189" s="2"/>
      <c r="M189" s="2"/>
      <c r="N189" s="2"/>
    </row>
    <row r="190" spans="3:14" s="289" customFormat="1" x14ac:dyDescent="0.25">
      <c r="C190" s="74"/>
      <c r="D190" s="2"/>
      <c r="E190" s="2"/>
      <c r="F190" s="2"/>
      <c r="G190" s="2"/>
      <c r="H190" s="2"/>
      <c r="I190" s="2"/>
      <c r="J190" s="2"/>
      <c r="K190" s="2"/>
      <c r="L190" s="2"/>
      <c r="M190" s="2"/>
      <c r="N190" s="2"/>
    </row>
    <row r="191" spans="3:14" s="289" customFormat="1" x14ac:dyDescent="0.25">
      <c r="C191" s="74"/>
      <c r="D191" s="2"/>
      <c r="E191" s="2"/>
      <c r="F191" s="2"/>
      <c r="G191" s="2"/>
      <c r="H191" s="2"/>
      <c r="I191" s="2"/>
      <c r="J191" s="2"/>
      <c r="K191" s="2"/>
      <c r="L191" s="2"/>
      <c r="M191" s="2"/>
      <c r="N191" s="2"/>
    </row>
    <row r="192" spans="3:14" s="289" customFormat="1" x14ac:dyDescent="0.25">
      <c r="C192" s="74"/>
      <c r="D192" s="2"/>
      <c r="E192" s="2"/>
      <c r="F192" s="2"/>
      <c r="G192" s="2"/>
      <c r="H192" s="2"/>
      <c r="I192" s="2"/>
      <c r="J192" s="2"/>
      <c r="K192" s="2"/>
      <c r="L192" s="2"/>
      <c r="M192" s="2"/>
      <c r="N192" s="2"/>
    </row>
    <row r="193" spans="3:14" s="289" customFormat="1" x14ac:dyDescent="0.25">
      <c r="C193" s="74"/>
      <c r="D193" s="2"/>
      <c r="E193" s="2"/>
      <c r="F193" s="2"/>
      <c r="G193" s="2"/>
      <c r="H193" s="2"/>
      <c r="I193" s="2"/>
      <c r="J193" s="2"/>
      <c r="K193" s="2"/>
      <c r="L193" s="2"/>
      <c r="M193" s="2"/>
      <c r="N193" s="2"/>
    </row>
    <row r="194" spans="3:14" s="289" customFormat="1" x14ac:dyDescent="0.25">
      <c r="C194" s="74"/>
      <c r="D194" s="2"/>
      <c r="E194" s="2"/>
      <c r="F194" s="2"/>
      <c r="G194" s="2"/>
      <c r="H194" s="2"/>
      <c r="I194" s="2"/>
      <c r="J194" s="2"/>
      <c r="K194" s="2"/>
      <c r="L194" s="2"/>
      <c r="M194" s="2"/>
      <c r="N194" s="2"/>
    </row>
    <row r="195" spans="3:14" s="289" customFormat="1" x14ac:dyDescent="0.25">
      <c r="C195" s="74"/>
      <c r="D195" s="2"/>
      <c r="E195" s="2"/>
      <c r="F195" s="2"/>
      <c r="G195" s="2"/>
      <c r="H195" s="2"/>
      <c r="I195" s="2"/>
      <c r="J195" s="2"/>
      <c r="K195" s="2"/>
      <c r="L195" s="2"/>
      <c r="M195" s="2"/>
      <c r="N195" s="2"/>
    </row>
    <row r="196" spans="3:14" s="289" customFormat="1" x14ac:dyDescent="0.25">
      <c r="C196" s="74"/>
      <c r="D196" s="2"/>
      <c r="E196" s="2"/>
      <c r="F196" s="2"/>
      <c r="G196" s="2"/>
      <c r="H196" s="2"/>
      <c r="I196" s="2"/>
      <c r="J196" s="2"/>
      <c r="K196" s="2"/>
      <c r="L196" s="2"/>
      <c r="M196" s="2"/>
      <c r="N196" s="2"/>
    </row>
    <row r="197" spans="3:14" s="289" customFormat="1" x14ac:dyDescent="0.25">
      <c r="C197" s="74"/>
      <c r="D197" s="2"/>
      <c r="E197" s="2"/>
      <c r="F197" s="2"/>
      <c r="G197" s="2"/>
      <c r="H197" s="2"/>
      <c r="I197" s="2"/>
      <c r="J197" s="2"/>
      <c r="K197" s="2"/>
      <c r="L197" s="2"/>
      <c r="M197" s="2"/>
      <c r="N197" s="2"/>
    </row>
    <row r="198" spans="3:14" s="289" customFormat="1" x14ac:dyDescent="0.25">
      <c r="C198" s="74"/>
      <c r="D198" s="2"/>
      <c r="E198" s="2"/>
      <c r="F198" s="2"/>
      <c r="G198" s="2"/>
      <c r="H198" s="2"/>
      <c r="I198" s="2"/>
      <c r="J198" s="2"/>
      <c r="K198" s="2"/>
      <c r="L198" s="2"/>
      <c r="M198" s="2"/>
      <c r="N198" s="2"/>
    </row>
    <row r="199" spans="3:14" s="289" customFormat="1" x14ac:dyDescent="0.25">
      <c r="C199" s="74"/>
      <c r="D199" s="2"/>
      <c r="E199" s="2"/>
      <c r="F199" s="2"/>
      <c r="G199" s="2"/>
      <c r="H199" s="2"/>
      <c r="I199" s="2"/>
      <c r="J199" s="2"/>
      <c r="K199" s="2"/>
      <c r="L199" s="2"/>
      <c r="M199" s="2"/>
      <c r="N199" s="2"/>
    </row>
    <row r="200" spans="3:14" s="289" customFormat="1" x14ac:dyDescent="0.25">
      <c r="C200" s="74"/>
      <c r="D200" s="2"/>
      <c r="E200" s="2"/>
      <c r="F200" s="2"/>
      <c r="G200" s="2"/>
      <c r="H200" s="2"/>
      <c r="I200" s="2"/>
      <c r="J200" s="2"/>
      <c r="K200" s="2"/>
      <c r="L200" s="2"/>
      <c r="M200" s="2"/>
      <c r="N200" s="2"/>
    </row>
    <row r="201" spans="3:14" s="289" customFormat="1" x14ac:dyDescent="0.25">
      <c r="C201" s="74"/>
      <c r="D201" s="2"/>
      <c r="E201" s="2"/>
      <c r="F201" s="2"/>
      <c r="G201" s="2"/>
      <c r="H201" s="2"/>
      <c r="I201" s="2"/>
      <c r="J201" s="2"/>
      <c r="K201" s="2"/>
      <c r="L201" s="2"/>
      <c r="M201" s="2"/>
      <c r="N201" s="2"/>
    </row>
    <row r="202" spans="3:14" s="289" customFormat="1" x14ac:dyDescent="0.25">
      <c r="C202" s="74"/>
      <c r="D202" s="2"/>
      <c r="E202" s="2"/>
      <c r="F202" s="2"/>
      <c r="G202" s="2"/>
      <c r="H202" s="2"/>
      <c r="I202" s="2"/>
      <c r="J202" s="2"/>
      <c r="K202" s="2"/>
      <c r="L202" s="2"/>
      <c r="M202" s="2"/>
      <c r="N202" s="2"/>
    </row>
    <row r="203" spans="3:14" s="289" customFormat="1" x14ac:dyDescent="0.25">
      <c r="C203" s="74"/>
      <c r="D203" s="2"/>
      <c r="E203" s="2"/>
      <c r="F203" s="2"/>
      <c r="G203" s="2"/>
      <c r="H203" s="2"/>
      <c r="I203" s="2"/>
      <c r="J203" s="2"/>
      <c r="K203" s="2"/>
      <c r="L203" s="2"/>
      <c r="M203" s="2"/>
      <c r="N203" s="2"/>
    </row>
    <row r="204" spans="3:14" s="289" customFormat="1" x14ac:dyDescent="0.25">
      <c r="C204" s="74"/>
      <c r="D204" s="2"/>
      <c r="E204" s="2"/>
      <c r="F204" s="2"/>
      <c r="G204" s="2"/>
      <c r="H204" s="2"/>
      <c r="I204" s="2"/>
      <c r="J204" s="2"/>
      <c r="K204" s="2"/>
      <c r="L204" s="2"/>
      <c r="M204" s="2"/>
      <c r="N204" s="2"/>
    </row>
    <row r="205" spans="3:14" s="289" customFormat="1" x14ac:dyDescent="0.25">
      <c r="C205" s="74"/>
      <c r="D205" s="2"/>
      <c r="E205" s="2"/>
      <c r="F205" s="2"/>
      <c r="G205" s="2"/>
      <c r="H205" s="2"/>
      <c r="I205" s="2"/>
      <c r="J205" s="2"/>
      <c r="K205" s="2"/>
      <c r="L205" s="2"/>
      <c r="M205" s="2"/>
      <c r="N205" s="2"/>
    </row>
    <row r="206" spans="3:14" s="289" customFormat="1" x14ac:dyDescent="0.25">
      <c r="C206" s="74"/>
      <c r="D206" s="2"/>
      <c r="E206" s="2"/>
      <c r="F206" s="2"/>
      <c r="G206" s="2"/>
      <c r="H206" s="2"/>
      <c r="I206" s="2"/>
      <c r="J206" s="2"/>
      <c r="K206" s="2"/>
      <c r="L206" s="2"/>
      <c r="M206" s="2"/>
      <c r="N206" s="2"/>
    </row>
    <row r="207" spans="3:14" s="289" customFormat="1" x14ac:dyDescent="0.25">
      <c r="C207" s="74"/>
      <c r="D207" s="2"/>
      <c r="E207" s="2"/>
      <c r="F207" s="2"/>
      <c r="G207" s="2"/>
      <c r="H207" s="2"/>
      <c r="I207" s="2"/>
      <c r="J207" s="2"/>
      <c r="K207" s="2"/>
      <c r="L207" s="2"/>
      <c r="M207" s="2"/>
      <c r="N207" s="2"/>
    </row>
    <row r="208" spans="3:14" s="289" customFormat="1" x14ac:dyDescent="0.25">
      <c r="C208" s="74"/>
      <c r="D208" s="2"/>
      <c r="E208" s="2"/>
      <c r="F208" s="2"/>
      <c r="G208" s="2"/>
      <c r="H208" s="2"/>
      <c r="I208" s="2"/>
      <c r="J208" s="2"/>
      <c r="K208" s="2"/>
      <c r="L208" s="2"/>
      <c r="M208" s="2"/>
      <c r="N208" s="2"/>
    </row>
    <row r="209" spans="3:14" s="289" customFormat="1" x14ac:dyDescent="0.25">
      <c r="C209" s="74"/>
      <c r="D209" s="2"/>
      <c r="E209" s="2"/>
      <c r="F209" s="2"/>
      <c r="G209" s="2"/>
      <c r="H209" s="2"/>
      <c r="I209" s="2"/>
      <c r="J209" s="2"/>
      <c r="K209" s="2"/>
      <c r="L209" s="2"/>
      <c r="M209" s="2"/>
      <c r="N209" s="2"/>
    </row>
    <row r="210" spans="3:14" s="289" customFormat="1" x14ac:dyDescent="0.25">
      <c r="C210" s="74"/>
      <c r="D210" s="2"/>
      <c r="E210" s="2"/>
      <c r="F210" s="2"/>
      <c r="G210" s="2"/>
      <c r="H210" s="2"/>
      <c r="I210" s="2"/>
      <c r="J210" s="2"/>
      <c r="K210" s="2"/>
      <c r="L210" s="2"/>
      <c r="M210" s="2"/>
      <c r="N210" s="2"/>
    </row>
    <row r="211" spans="3:14" s="289" customFormat="1" x14ac:dyDescent="0.25">
      <c r="C211" s="74"/>
      <c r="D211" s="2"/>
      <c r="E211" s="2"/>
      <c r="F211" s="2"/>
      <c r="G211" s="2"/>
      <c r="H211" s="2"/>
      <c r="I211" s="2"/>
      <c r="J211" s="2"/>
      <c r="K211" s="2"/>
      <c r="L211" s="2"/>
      <c r="M211" s="2"/>
      <c r="N211" s="2"/>
    </row>
    <row r="212" spans="3:14" s="289" customFormat="1" x14ac:dyDescent="0.25">
      <c r="C212" s="74"/>
      <c r="D212" s="2"/>
      <c r="E212" s="2"/>
      <c r="F212" s="2"/>
      <c r="G212" s="2"/>
      <c r="H212" s="2"/>
      <c r="I212" s="2"/>
      <c r="J212" s="2"/>
      <c r="K212" s="2"/>
      <c r="L212" s="2"/>
      <c r="M212" s="2"/>
      <c r="N212" s="2"/>
    </row>
    <row r="213" spans="3:14" s="289" customFormat="1" x14ac:dyDescent="0.25">
      <c r="C213" s="74"/>
      <c r="D213" s="2"/>
      <c r="E213" s="2"/>
      <c r="F213" s="2"/>
      <c r="G213" s="2"/>
      <c r="H213" s="2"/>
      <c r="I213" s="2"/>
      <c r="J213" s="2"/>
      <c r="K213" s="2"/>
      <c r="L213" s="2"/>
      <c r="M213" s="2"/>
      <c r="N213" s="2"/>
    </row>
    <row r="214" spans="3:14" s="289" customFormat="1" x14ac:dyDescent="0.25">
      <c r="C214" s="74"/>
      <c r="D214" s="2"/>
      <c r="E214" s="2"/>
      <c r="F214" s="2"/>
      <c r="G214" s="2"/>
      <c r="H214" s="2"/>
      <c r="I214" s="2"/>
      <c r="J214" s="2"/>
      <c r="K214" s="2"/>
      <c r="L214" s="2"/>
      <c r="M214" s="2"/>
      <c r="N214" s="2"/>
    </row>
    <row r="215" spans="3:14" s="289" customFormat="1" x14ac:dyDescent="0.25">
      <c r="C215" s="74"/>
      <c r="D215" s="2"/>
      <c r="E215" s="2"/>
      <c r="F215" s="2"/>
      <c r="G215" s="2"/>
      <c r="H215" s="2"/>
      <c r="I215" s="2"/>
      <c r="J215" s="2"/>
      <c r="K215" s="2"/>
      <c r="L215" s="2"/>
      <c r="M215" s="2"/>
      <c r="N215" s="2"/>
    </row>
    <row r="216" spans="3:14" s="289" customFormat="1" x14ac:dyDescent="0.25">
      <c r="C216" s="74"/>
      <c r="D216" s="2"/>
      <c r="E216" s="2"/>
      <c r="F216" s="2"/>
      <c r="G216" s="2"/>
      <c r="H216" s="2"/>
      <c r="I216" s="2"/>
      <c r="J216" s="2"/>
      <c r="K216" s="2"/>
      <c r="L216" s="2"/>
      <c r="M216" s="2"/>
      <c r="N216" s="2"/>
    </row>
    <row r="217" spans="3:14" s="289" customFormat="1" x14ac:dyDescent="0.25">
      <c r="C217" s="74"/>
      <c r="D217" s="2"/>
      <c r="E217" s="2"/>
      <c r="F217" s="2"/>
      <c r="G217" s="2"/>
      <c r="H217" s="2"/>
      <c r="I217" s="2"/>
      <c r="J217" s="2"/>
      <c r="K217" s="2"/>
      <c r="L217" s="2"/>
      <c r="M217" s="2"/>
      <c r="N217" s="2"/>
    </row>
    <row r="218" spans="3:14" s="289" customFormat="1" x14ac:dyDescent="0.25">
      <c r="C218" s="74"/>
      <c r="D218" s="2"/>
      <c r="E218" s="2"/>
      <c r="F218" s="2"/>
      <c r="G218" s="2"/>
      <c r="H218" s="2"/>
      <c r="I218" s="2"/>
      <c r="J218" s="2"/>
      <c r="K218" s="2"/>
      <c r="L218" s="2"/>
      <c r="M218" s="2"/>
      <c r="N218" s="2"/>
    </row>
    <row r="219" spans="3:14" s="289" customFormat="1" x14ac:dyDescent="0.25">
      <c r="C219" s="74"/>
      <c r="D219" s="2"/>
      <c r="E219" s="2"/>
      <c r="F219" s="2"/>
      <c r="G219" s="2"/>
      <c r="H219" s="2"/>
      <c r="I219" s="2"/>
      <c r="J219" s="2"/>
      <c r="K219" s="2"/>
      <c r="L219" s="2"/>
      <c r="M219" s="2"/>
      <c r="N219" s="2"/>
    </row>
    <row r="220" spans="3:14" s="289" customFormat="1" x14ac:dyDescent="0.25">
      <c r="C220" s="74"/>
      <c r="D220" s="2"/>
      <c r="E220" s="2"/>
      <c r="F220" s="2"/>
      <c r="G220" s="2"/>
      <c r="H220" s="2"/>
      <c r="I220" s="2"/>
      <c r="J220" s="2"/>
      <c r="K220" s="2"/>
      <c r="L220" s="2"/>
      <c r="M220" s="2"/>
      <c r="N220" s="2"/>
    </row>
    <row r="221" spans="3:14" s="289" customFormat="1" x14ac:dyDescent="0.25">
      <c r="C221" s="74"/>
      <c r="D221" s="2"/>
      <c r="E221" s="2"/>
      <c r="F221" s="2"/>
      <c r="G221" s="2"/>
      <c r="H221" s="2"/>
      <c r="I221" s="2"/>
      <c r="J221" s="2"/>
      <c r="K221" s="2"/>
      <c r="L221" s="2"/>
      <c r="M221" s="2"/>
      <c r="N221" s="2"/>
    </row>
    <row r="222" spans="3:14" s="289" customFormat="1" x14ac:dyDescent="0.25">
      <c r="C222" s="74"/>
      <c r="D222" s="2"/>
      <c r="E222" s="2"/>
      <c r="F222" s="2"/>
      <c r="G222" s="2"/>
      <c r="H222" s="2"/>
      <c r="I222" s="2"/>
      <c r="J222" s="2"/>
      <c r="K222" s="2"/>
      <c r="L222" s="2"/>
      <c r="M222" s="2"/>
      <c r="N222" s="2"/>
    </row>
    <row r="223" spans="3:14" s="289" customFormat="1" x14ac:dyDescent="0.25">
      <c r="C223" s="74"/>
      <c r="D223" s="2"/>
      <c r="E223" s="2"/>
      <c r="F223" s="2"/>
      <c r="G223" s="2"/>
      <c r="H223" s="2"/>
      <c r="I223" s="2"/>
      <c r="J223" s="2"/>
      <c r="K223" s="2"/>
      <c r="L223" s="2"/>
      <c r="M223" s="2"/>
      <c r="N223" s="2"/>
    </row>
    <row r="224" spans="3:14" s="289" customFormat="1" x14ac:dyDescent="0.25">
      <c r="C224" s="74"/>
      <c r="D224" s="2"/>
      <c r="E224" s="2"/>
      <c r="F224" s="2"/>
      <c r="G224" s="2"/>
      <c r="H224" s="2"/>
      <c r="I224" s="2"/>
      <c r="J224" s="2"/>
      <c r="K224" s="2"/>
      <c r="L224" s="2"/>
      <c r="M224" s="2"/>
      <c r="N224" s="2"/>
    </row>
    <row r="225" spans="3:14" s="289" customFormat="1" x14ac:dyDescent="0.25">
      <c r="C225" s="74"/>
      <c r="D225" s="2"/>
      <c r="E225" s="2"/>
      <c r="F225" s="2"/>
      <c r="G225" s="2"/>
      <c r="H225" s="2"/>
      <c r="I225" s="2"/>
      <c r="J225" s="2"/>
      <c r="K225" s="2"/>
      <c r="L225" s="2"/>
      <c r="M225" s="2"/>
      <c r="N225" s="2"/>
    </row>
    <row r="226" spans="3:14" s="289" customFormat="1" x14ac:dyDescent="0.25">
      <c r="C226" s="74"/>
      <c r="D226" s="2"/>
      <c r="E226" s="2"/>
      <c r="F226" s="2"/>
      <c r="G226" s="2"/>
      <c r="H226" s="2"/>
      <c r="I226" s="2"/>
      <c r="J226" s="2"/>
      <c r="K226" s="2"/>
      <c r="L226" s="2"/>
      <c r="M226" s="2"/>
      <c r="N226" s="2"/>
    </row>
    <row r="227" spans="3:14" s="289" customFormat="1" x14ac:dyDescent="0.25">
      <c r="C227" s="74"/>
      <c r="D227" s="2"/>
      <c r="E227" s="2"/>
      <c r="F227" s="2"/>
      <c r="G227" s="2"/>
      <c r="H227" s="2"/>
      <c r="I227" s="2"/>
      <c r="J227" s="2"/>
      <c r="K227" s="2"/>
      <c r="L227" s="2"/>
      <c r="M227" s="2"/>
      <c r="N227" s="2"/>
    </row>
    <row r="228" spans="3:14" s="289" customFormat="1" x14ac:dyDescent="0.25">
      <c r="C228" s="74"/>
      <c r="D228" s="2"/>
      <c r="E228" s="2"/>
      <c r="F228" s="2"/>
      <c r="G228" s="2"/>
      <c r="H228" s="2"/>
      <c r="I228" s="2"/>
      <c r="J228" s="2"/>
      <c r="K228" s="2"/>
      <c r="L228" s="2"/>
      <c r="M228" s="2"/>
      <c r="N228" s="2"/>
    </row>
    <row r="229" spans="3:14" s="289" customFormat="1" x14ac:dyDescent="0.25">
      <c r="C229" s="74"/>
      <c r="D229" s="2"/>
      <c r="E229" s="2"/>
      <c r="F229" s="2"/>
      <c r="G229" s="2"/>
      <c r="H229" s="2"/>
      <c r="I229" s="2"/>
      <c r="J229" s="2"/>
      <c r="K229" s="2"/>
      <c r="L229" s="2"/>
      <c r="M229" s="2"/>
      <c r="N229" s="2"/>
    </row>
    <row r="230" spans="3:14" s="289" customFormat="1" x14ac:dyDescent="0.25">
      <c r="C230" s="74"/>
      <c r="D230" s="2"/>
      <c r="E230" s="2"/>
      <c r="F230" s="2"/>
      <c r="G230" s="2"/>
      <c r="H230" s="2"/>
      <c r="I230" s="2"/>
      <c r="J230" s="2"/>
      <c r="K230" s="2"/>
      <c r="L230" s="2"/>
      <c r="M230" s="2"/>
      <c r="N230" s="2"/>
    </row>
    <row r="231" spans="3:14" s="289" customFormat="1" x14ac:dyDescent="0.25">
      <c r="C231" s="74"/>
      <c r="D231" s="2"/>
      <c r="E231" s="2"/>
      <c r="F231" s="2"/>
      <c r="G231" s="2"/>
      <c r="H231" s="2"/>
      <c r="I231" s="2"/>
      <c r="J231" s="2"/>
      <c r="K231" s="2"/>
      <c r="L231" s="2"/>
      <c r="M231" s="2"/>
      <c r="N231" s="2"/>
    </row>
    <row r="232" spans="3:14" s="289" customFormat="1" x14ac:dyDescent="0.25">
      <c r="C232" s="74"/>
      <c r="D232" s="2"/>
      <c r="E232" s="2"/>
      <c r="F232" s="2"/>
      <c r="G232" s="2"/>
      <c r="H232" s="2"/>
      <c r="I232" s="2"/>
      <c r="J232" s="2"/>
      <c r="K232" s="2"/>
      <c r="L232" s="2"/>
      <c r="M232" s="2"/>
      <c r="N232" s="2"/>
    </row>
    <row r="233" spans="3:14" s="289" customFormat="1" x14ac:dyDescent="0.25">
      <c r="C233" s="74"/>
      <c r="D233" s="2"/>
      <c r="E233" s="2"/>
      <c r="F233" s="2"/>
      <c r="G233" s="2"/>
      <c r="H233" s="2"/>
      <c r="I233" s="2"/>
      <c r="J233" s="2"/>
      <c r="K233" s="2"/>
      <c r="L233" s="2"/>
      <c r="M233" s="2"/>
      <c r="N233" s="2"/>
    </row>
    <row r="234" spans="3:14" s="289" customFormat="1" x14ac:dyDescent="0.25">
      <c r="C234" s="74"/>
      <c r="D234" s="2"/>
      <c r="E234" s="2"/>
      <c r="F234" s="2"/>
      <c r="G234" s="2"/>
      <c r="H234" s="2"/>
      <c r="I234" s="2"/>
      <c r="J234" s="2"/>
      <c r="K234" s="2"/>
      <c r="L234" s="2"/>
      <c r="M234" s="2"/>
      <c r="N234" s="2"/>
    </row>
    <row r="235" spans="3:14" s="289" customFormat="1" x14ac:dyDescent="0.25">
      <c r="C235" s="74"/>
      <c r="D235" s="2"/>
      <c r="E235" s="2"/>
      <c r="F235" s="2"/>
      <c r="G235" s="2"/>
      <c r="H235" s="2"/>
      <c r="I235" s="2"/>
      <c r="J235" s="2"/>
      <c r="K235" s="2"/>
      <c r="L235" s="2"/>
      <c r="M235" s="2"/>
      <c r="N235" s="2"/>
    </row>
    <row r="236" spans="3:14" s="289" customFormat="1" x14ac:dyDescent="0.25">
      <c r="C236" s="74"/>
      <c r="D236" s="2"/>
      <c r="E236" s="2"/>
      <c r="F236" s="2"/>
      <c r="G236" s="2"/>
      <c r="H236" s="2"/>
      <c r="I236" s="2"/>
      <c r="J236" s="2"/>
      <c r="K236" s="2"/>
      <c r="L236" s="2"/>
      <c r="M236" s="2"/>
      <c r="N236" s="2"/>
    </row>
    <row r="237" spans="3:14" s="289" customFormat="1" x14ac:dyDescent="0.25">
      <c r="C237" s="74"/>
      <c r="D237" s="2"/>
      <c r="E237" s="2"/>
      <c r="F237" s="2"/>
      <c r="G237" s="2"/>
      <c r="H237" s="2"/>
      <c r="I237" s="2"/>
      <c r="J237" s="2"/>
      <c r="K237" s="2"/>
      <c r="L237" s="2"/>
      <c r="M237" s="2"/>
      <c r="N237" s="2"/>
    </row>
    <row r="238" spans="3:14" s="289" customFormat="1" x14ac:dyDescent="0.25">
      <c r="C238" s="74"/>
      <c r="D238" s="2"/>
      <c r="E238" s="2"/>
      <c r="F238" s="2"/>
      <c r="G238" s="2"/>
      <c r="H238" s="2"/>
      <c r="I238" s="2"/>
      <c r="J238" s="2"/>
      <c r="K238" s="2"/>
      <c r="L238" s="2"/>
      <c r="M238" s="2"/>
      <c r="N238" s="2"/>
    </row>
    <row r="239" spans="3:14" s="289" customFormat="1" x14ac:dyDescent="0.25">
      <c r="C239" s="74"/>
      <c r="D239" s="2"/>
      <c r="E239" s="2"/>
      <c r="F239" s="2"/>
      <c r="G239" s="2"/>
      <c r="H239" s="2"/>
      <c r="I239" s="2"/>
      <c r="J239" s="2"/>
      <c r="K239" s="2"/>
      <c r="L239" s="2"/>
      <c r="M239" s="2"/>
      <c r="N239" s="2"/>
    </row>
    <row r="240" spans="3:14" s="289" customFormat="1" x14ac:dyDescent="0.25">
      <c r="C240" s="74"/>
      <c r="D240" s="2"/>
      <c r="E240" s="2"/>
      <c r="F240" s="2"/>
      <c r="G240" s="2"/>
      <c r="H240" s="2"/>
      <c r="I240" s="2"/>
      <c r="J240" s="2"/>
      <c r="K240" s="2"/>
      <c r="L240" s="2"/>
      <c r="M240" s="2"/>
      <c r="N240" s="2"/>
    </row>
    <row r="241" spans="3:14" s="289" customFormat="1" x14ac:dyDescent="0.25">
      <c r="C241" s="74"/>
      <c r="D241" s="2"/>
      <c r="E241" s="2"/>
      <c r="F241" s="2"/>
      <c r="G241" s="2"/>
      <c r="H241" s="2"/>
      <c r="I241" s="2"/>
      <c r="J241" s="2"/>
      <c r="K241" s="2"/>
      <c r="L241" s="2"/>
      <c r="M241" s="2"/>
      <c r="N241" s="2"/>
    </row>
    <row r="242" spans="3:14" s="289" customFormat="1" x14ac:dyDescent="0.25">
      <c r="C242" s="74"/>
      <c r="D242" s="2"/>
      <c r="E242" s="2"/>
      <c r="F242" s="2"/>
      <c r="G242" s="2"/>
      <c r="H242" s="2"/>
      <c r="I242" s="2"/>
      <c r="J242" s="2"/>
      <c r="K242" s="2"/>
      <c r="L242" s="2"/>
      <c r="M242" s="2"/>
      <c r="N242" s="2"/>
    </row>
    <row r="243" spans="3:14" s="289" customFormat="1" x14ac:dyDescent="0.25">
      <c r="C243" s="74"/>
      <c r="D243" s="2"/>
      <c r="E243" s="2"/>
      <c r="F243" s="2"/>
      <c r="G243" s="2"/>
      <c r="H243" s="2"/>
      <c r="I243" s="2"/>
      <c r="J243" s="2"/>
      <c r="K243" s="2"/>
      <c r="L243" s="2"/>
      <c r="M243" s="2"/>
      <c r="N243" s="2"/>
    </row>
    <row r="244" spans="3:14" s="289" customFormat="1" x14ac:dyDescent="0.25">
      <c r="C244" s="74"/>
      <c r="D244" s="2"/>
      <c r="E244" s="2"/>
      <c r="F244" s="2"/>
      <c r="G244" s="2"/>
      <c r="H244" s="2"/>
      <c r="I244" s="2"/>
      <c r="J244" s="2"/>
      <c r="K244" s="2"/>
      <c r="L244" s="2"/>
      <c r="M244" s="2"/>
      <c r="N244" s="2"/>
    </row>
    <row r="245" spans="3:14" s="289" customFormat="1" x14ac:dyDescent="0.25">
      <c r="C245" s="74"/>
      <c r="D245" s="2"/>
      <c r="E245" s="2"/>
      <c r="F245" s="2"/>
      <c r="G245" s="2"/>
      <c r="H245" s="2"/>
      <c r="I245" s="2"/>
      <c r="J245" s="2"/>
      <c r="K245" s="2"/>
      <c r="L245" s="2"/>
      <c r="M245" s="2"/>
      <c r="N245" s="2"/>
    </row>
    <row r="246" spans="3:14" s="289" customFormat="1" x14ac:dyDescent="0.25">
      <c r="C246" s="74"/>
      <c r="D246" s="2"/>
      <c r="E246" s="2"/>
      <c r="F246" s="2"/>
      <c r="G246" s="2"/>
      <c r="H246" s="2"/>
      <c r="I246" s="2"/>
      <c r="J246" s="2"/>
      <c r="K246" s="2"/>
      <c r="L246" s="2"/>
      <c r="M246" s="2"/>
      <c r="N246" s="2"/>
    </row>
    <row r="247" spans="3:14" s="289" customFormat="1" x14ac:dyDescent="0.25">
      <c r="C247" s="74"/>
      <c r="D247" s="2"/>
      <c r="E247" s="2"/>
      <c r="F247" s="2"/>
      <c r="G247" s="2"/>
      <c r="H247" s="2"/>
      <c r="I247" s="2"/>
      <c r="J247" s="2"/>
      <c r="K247" s="2"/>
      <c r="L247" s="2"/>
      <c r="M247" s="2"/>
      <c r="N247" s="2"/>
    </row>
    <row r="248" spans="3:14" s="289" customFormat="1" x14ac:dyDescent="0.25">
      <c r="C248" s="74"/>
      <c r="D248" s="2"/>
      <c r="E248" s="2"/>
      <c r="F248" s="2"/>
      <c r="G248" s="2"/>
      <c r="H248" s="2"/>
      <c r="I248" s="2"/>
      <c r="J248" s="2"/>
      <c r="K248" s="2"/>
      <c r="L248" s="2"/>
      <c r="M248" s="2"/>
      <c r="N248" s="2"/>
    </row>
    <row r="249" spans="3:14" s="289" customFormat="1" x14ac:dyDescent="0.25">
      <c r="C249" s="74"/>
      <c r="D249" s="2"/>
      <c r="E249" s="2"/>
      <c r="F249" s="2"/>
      <c r="G249" s="2"/>
      <c r="H249" s="2"/>
      <c r="I249" s="2"/>
      <c r="J249" s="2"/>
      <c r="K249" s="2"/>
      <c r="L249" s="2"/>
      <c r="M249" s="2"/>
      <c r="N249" s="2"/>
    </row>
    <row r="250" spans="3:14" s="289" customFormat="1" x14ac:dyDescent="0.25">
      <c r="C250" s="74"/>
      <c r="D250" s="2"/>
      <c r="E250" s="2"/>
      <c r="F250" s="2"/>
      <c r="G250" s="2"/>
      <c r="H250" s="2"/>
      <c r="I250" s="2"/>
      <c r="J250" s="2"/>
      <c r="K250" s="2"/>
      <c r="L250" s="2"/>
      <c r="M250" s="2"/>
      <c r="N250" s="2"/>
    </row>
    <row r="251" spans="3:14" s="289" customFormat="1" x14ac:dyDescent="0.25">
      <c r="C251" s="74"/>
      <c r="D251" s="2"/>
      <c r="E251" s="2"/>
      <c r="F251" s="2"/>
      <c r="G251" s="2"/>
      <c r="H251" s="2"/>
      <c r="I251" s="2"/>
      <c r="J251" s="2"/>
      <c r="K251" s="2"/>
      <c r="L251" s="2"/>
      <c r="M251" s="2"/>
      <c r="N251" s="2"/>
    </row>
    <row r="252" spans="3:14" s="289" customFormat="1" x14ac:dyDescent="0.25">
      <c r="C252" s="74"/>
      <c r="D252" s="2"/>
      <c r="E252" s="2"/>
      <c r="F252" s="2"/>
      <c r="G252" s="2"/>
      <c r="H252" s="2"/>
      <c r="I252" s="2"/>
      <c r="J252" s="2"/>
      <c r="K252" s="2"/>
      <c r="L252" s="2"/>
      <c r="M252" s="2"/>
      <c r="N252" s="2"/>
    </row>
    <row r="253" spans="3:14" s="289" customFormat="1" x14ac:dyDescent="0.25">
      <c r="C253" s="74"/>
      <c r="D253" s="2"/>
      <c r="E253" s="2"/>
      <c r="F253" s="2"/>
      <c r="G253" s="2"/>
      <c r="H253" s="2"/>
      <c r="I253" s="2"/>
      <c r="J253" s="2"/>
      <c r="K253" s="2"/>
      <c r="L253" s="2"/>
      <c r="M253" s="2"/>
      <c r="N253" s="2"/>
    </row>
    <row r="254" spans="3:14" s="289" customFormat="1" x14ac:dyDescent="0.25">
      <c r="C254" s="74"/>
      <c r="D254" s="2"/>
      <c r="E254" s="2"/>
      <c r="F254" s="2"/>
      <c r="G254" s="2"/>
      <c r="H254" s="2"/>
      <c r="I254" s="2"/>
      <c r="J254" s="2"/>
      <c r="K254" s="2"/>
      <c r="L254" s="2"/>
      <c r="M254" s="2"/>
      <c r="N254" s="2"/>
    </row>
    <row r="255" spans="3:14" s="289" customFormat="1" x14ac:dyDescent="0.25">
      <c r="C255" s="74"/>
      <c r="D255" s="2"/>
      <c r="E255" s="2"/>
      <c r="F255" s="2"/>
      <c r="G255" s="2"/>
      <c r="H255" s="2"/>
      <c r="I255" s="2"/>
      <c r="J255" s="2"/>
      <c r="K255" s="2"/>
      <c r="L255" s="2"/>
      <c r="M255" s="2"/>
      <c r="N255" s="2"/>
    </row>
    <row r="256" spans="3:14" s="289" customFormat="1" x14ac:dyDescent="0.25">
      <c r="C256" s="74"/>
      <c r="D256" s="2"/>
      <c r="E256" s="2"/>
      <c r="F256" s="2"/>
      <c r="G256" s="2"/>
      <c r="H256" s="2"/>
      <c r="I256" s="2"/>
      <c r="J256" s="2"/>
      <c r="K256" s="2"/>
      <c r="L256" s="2"/>
      <c r="M256" s="2"/>
      <c r="N256" s="2"/>
    </row>
    <row r="257" spans="3:14" s="289" customFormat="1" x14ac:dyDescent="0.25">
      <c r="C257" s="74"/>
      <c r="D257" s="2"/>
      <c r="E257" s="2"/>
      <c r="F257" s="2"/>
      <c r="G257" s="2"/>
      <c r="H257" s="2"/>
      <c r="I257" s="2"/>
      <c r="J257" s="2"/>
      <c r="K257" s="2"/>
      <c r="L257" s="2"/>
      <c r="M257" s="2"/>
      <c r="N257" s="2"/>
    </row>
    <row r="258" spans="3:14" s="289" customFormat="1" x14ac:dyDescent="0.25">
      <c r="C258" s="74"/>
      <c r="D258" s="2"/>
      <c r="E258" s="2"/>
      <c r="F258" s="2"/>
      <c r="G258" s="2"/>
      <c r="H258" s="2"/>
      <c r="I258" s="2"/>
      <c r="J258" s="2"/>
      <c r="K258" s="2"/>
      <c r="L258" s="2"/>
      <c r="M258" s="2"/>
      <c r="N258" s="2"/>
    </row>
    <row r="259" spans="3:14" s="289" customFormat="1" x14ac:dyDescent="0.25">
      <c r="C259" s="74"/>
      <c r="D259" s="2"/>
      <c r="E259" s="2"/>
      <c r="F259" s="2"/>
      <c r="G259" s="2"/>
      <c r="H259" s="2"/>
      <c r="I259" s="2"/>
      <c r="J259" s="2"/>
      <c r="K259" s="2"/>
      <c r="L259" s="2"/>
      <c r="M259" s="2"/>
      <c r="N259" s="2"/>
    </row>
    <row r="260" spans="3:14" s="289" customFormat="1" x14ac:dyDescent="0.25">
      <c r="C260" s="74"/>
      <c r="D260" s="2"/>
      <c r="E260" s="2"/>
      <c r="F260" s="2"/>
      <c r="G260" s="2"/>
      <c r="H260" s="2"/>
      <c r="I260" s="2"/>
      <c r="J260" s="2"/>
      <c r="K260" s="2"/>
      <c r="L260" s="2"/>
      <c r="M260" s="2"/>
      <c r="N260" s="2"/>
    </row>
    <row r="261" spans="3:14" s="289" customFormat="1" x14ac:dyDescent="0.25">
      <c r="C261" s="74"/>
      <c r="D261" s="2"/>
      <c r="E261" s="2"/>
      <c r="F261" s="2"/>
      <c r="G261" s="2"/>
      <c r="H261" s="2"/>
      <c r="I261" s="2"/>
      <c r="J261" s="2"/>
      <c r="K261" s="2"/>
      <c r="L261" s="2"/>
      <c r="M261" s="2"/>
      <c r="N261" s="2"/>
    </row>
    <row r="262" spans="3:14" s="289" customFormat="1" x14ac:dyDescent="0.25">
      <c r="C262" s="74"/>
      <c r="D262" s="2"/>
      <c r="E262" s="2"/>
      <c r="F262" s="2"/>
      <c r="G262" s="2"/>
      <c r="H262" s="2"/>
      <c r="I262" s="2"/>
      <c r="J262" s="2"/>
      <c r="K262" s="2"/>
      <c r="L262" s="2"/>
      <c r="M262" s="2"/>
      <c r="N262" s="2"/>
    </row>
    <row r="263" spans="3:14" s="289" customFormat="1" x14ac:dyDescent="0.25">
      <c r="C263" s="74"/>
      <c r="D263" s="2"/>
      <c r="E263" s="2"/>
      <c r="F263" s="2"/>
      <c r="G263" s="2"/>
      <c r="H263" s="2"/>
      <c r="I263" s="2"/>
      <c r="J263" s="2"/>
      <c r="K263" s="2"/>
      <c r="L263" s="2"/>
      <c r="M263" s="2"/>
      <c r="N263" s="2"/>
    </row>
    <row r="264" spans="3:14" s="289" customFormat="1" x14ac:dyDescent="0.25">
      <c r="C264" s="74"/>
      <c r="D264" s="2"/>
      <c r="E264" s="2"/>
      <c r="F264" s="2"/>
      <c r="G264" s="2"/>
      <c r="H264" s="2"/>
      <c r="I264" s="2"/>
      <c r="J264" s="2"/>
      <c r="K264" s="2"/>
      <c r="L264" s="2"/>
      <c r="M264" s="2"/>
      <c r="N264" s="2"/>
    </row>
    <row r="265" spans="3:14" s="289" customFormat="1" x14ac:dyDescent="0.25">
      <c r="C265" s="74"/>
      <c r="D265" s="2"/>
      <c r="E265" s="2"/>
      <c r="F265" s="2"/>
      <c r="G265" s="2"/>
      <c r="H265" s="2"/>
      <c r="I265" s="2"/>
      <c r="J265" s="2"/>
      <c r="K265" s="2"/>
      <c r="L265" s="2"/>
      <c r="M265" s="2"/>
      <c r="N265" s="2"/>
    </row>
    <row r="266" spans="3:14" s="289" customFormat="1" x14ac:dyDescent="0.25">
      <c r="C266" s="74"/>
      <c r="D266" s="2"/>
      <c r="E266" s="2"/>
      <c r="F266" s="2"/>
      <c r="G266" s="2"/>
      <c r="H266" s="2"/>
      <c r="I266" s="2"/>
      <c r="J266" s="2"/>
      <c r="K266" s="2"/>
      <c r="L266" s="2"/>
      <c r="M266" s="2"/>
      <c r="N266" s="2"/>
    </row>
  </sheetData>
  <mergeCells count="3">
    <mergeCell ref="A2:P2"/>
    <mergeCell ref="A3:P3"/>
    <mergeCell ref="A4:P4"/>
  </mergeCells>
  <pageMargins left="0.7" right="0.7" top="0.75" bottom="0.75" header="0.3" footer="0.3"/>
  <pageSetup paperSize="9" scale="70" orientation="landscape" r:id="rId1"/>
  <headerFooter>
    <oddFooter>&amp;R62</oddFooter>
  </headerFooter>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Feuil58">
    <tabColor rgb="FF097D5F"/>
  </sheetPr>
  <dimension ref="A1:FI73"/>
  <sheetViews>
    <sheetView topLeftCell="A4" zoomScale="80" zoomScaleNormal="80" workbookViewId="0">
      <selection activeCell="N16" sqref="N16"/>
    </sheetView>
  </sheetViews>
  <sheetFormatPr baseColWidth="10" defaultColWidth="11.44140625" defaultRowHeight="13.2" x14ac:dyDescent="0.25"/>
  <cols>
    <col min="1" max="1" width="24" style="9" customWidth="1"/>
    <col min="2" max="2" width="20.44140625" style="9" customWidth="1"/>
    <col min="3" max="3" width="17.6640625" style="30" customWidth="1"/>
    <col min="4" max="13" width="8.33203125" style="8" customWidth="1"/>
    <col min="14" max="14" width="11.44140625" style="8" customWidth="1"/>
    <col min="15" max="15" width="11.44140625" style="1"/>
    <col min="16" max="16" width="12" customWidth="1"/>
  </cols>
  <sheetData>
    <row r="1" spans="1:165" ht="135" customHeight="1" x14ac:dyDescent="0.25">
      <c r="A1" s="310"/>
      <c r="B1" s="310"/>
      <c r="C1" s="74"/>
      <c r="D1" s="2"/>
      <c r="E1" s="2"/>
      <c r="F1" s="2"/>
      <c r="G1" s="2"/>
      <c r="H1" s="2"/>
      <c r="I1" s="2"/>
      <c r="J1" s="2"/>
      <c r="K1" s="2"/>
      <c r="L1" s="2"/>
      <c r="M1" s="2"/>
      <c r="N1" s="2"/>
      <c r="P1" s="132"/>
      <c r="Q1" s="132"/>
      <c r="R1" s="132"/>
      <c r="S1" s="132"/>
      <c r="T1" s="132"/>
      <c r="U1" s="132"/>
      <c r="V1" s="132"/>
      <c r="W1" s="132"/>
      <c r="X1" s="132"/>
      <c r="Y1" s="132"/>
      <c r="Z1" s="132"/>
      <c r="AA1" s="132"/>
      <c r="AB1" s="132"/>
      <c r="AC1" s="132"/>
      <c r="AD1" s="132"/>
      <c r="AE1" s="132"/>
      <c r="AF1" s="132"/>
      <c r="AG1" s="132"/>
      <c r="AH1" s="132"/>
      <c r="AI1" s="132"/>
      <c r="AJ1" s="132"/>
      <c r="AK1" s="132"/>
      <c r="AL1" s="132"/>
      <c r="AM1" s="132"/>
      <c r="AN1" s="132"/>
      <c r="AO1" s="132"/>
      <c r="AP1" s="132"/>
      <c r="AQ1" s="132"/>
      <c r="AR1" s="132"/>
      <c r="AS1" s="132"/>
      <c r="AT1" s="132"/>
      <c r="AU1" s="132"/>
      <c r="AV1" s="132"/>
      <c r="AW1" s="132"/>
      <c r="AX1" s="132"/>
      <c r="AY1" s="132"/>
      <c r="AZ1" s="132"/>
      <c r="BA1" s="132"/>
      <c r="BB1" s="132"/>
      <c r="BC1" s="132"/>
      <c r="BD1" s="132"/>
      <c r="BE1" s="132"/>
      <c r="BF1" s="132"/>
      <c r="BG1" s="132"/>
      <c r="BH1" s="132"/>
      <c r="BI1" s="132"/>
      <c r="BJ1" s="132"/>
      <c r="BK1" s="132"/>
      <c r="BL1" s="132"/>
      <c r="BM1" s="132"/>
      <c r="BN1" s="132"/>
      <c r="BO1" s="132"/>
      <c r="BP1" s="132"/>
      <c r="BQ1" s="132"/>
      <c r="BR1" s="132"/>
      <c r="BS1" s="132"/>
      <c r="BT1" s="132"/>
      <c r="BU1" s="132"/>
      <c r="BV1" s="132"/>
      <c r="BW1" s="132"/>
      <c r="BX1" s="132"/>
      <c r="BY1" s="132"/>
      <c r="BZ1" s="132"/>
      <c r="CA1" s="132"/>
      <c r="CB1" s="132"/>
      <c r="CC1" s="132"/>
      <c r="CD1" s="132"/>
      <c r="CE1" s="132"/>
      <c r="CF1" s="132"/>
      <c r="CG1" s="132"/>
      <c r="CH1" s="132"/>
      <c r="CI1" s="132"/>
      <c r="CJ1" s="132"/>
      <c r="CK1" s="132"/>
      <c r="CL1" s="132"/>
      <c r="CM1" s="132"/>
      <c r="CN1" s="132"/>
      <c r="CO1" s="132"/>
      <c r="CP1" s="132"/>
      <c r="CQ1" s="132"/>
      <c r="CR1" s="132"/>
      <c r="CS1" s="132"/>
      <c r="CT1" s="132"/>
      <c r="CU1" s="132"/>
      <c r="CV1" s="132"/>
      <c r="CW1" s="132"/>
      <c r="CX1" s="132"/>
      <c r="CY1" s="132"/>
      <c r="CZ1" s="132"/>
      <c r="DA1" s="132"/>
      <c r="DB1" s="132"/>
      <c r="DC1" s="132"/>
      <c r="DD1" s="132"/>
      <c r="DE1" s="132"/>
      <c r="DF1" s="132"/>
      <c r="DG1" s="132"/>
      <c r="DH1" s="132"/>
      <c r="DI1" s="132"/>
      <c r="DJ1" s="132"/>
      <c r="DK1" s="132"/>
      <c r="DL1" s="132"/>
      <c r="DM1" s="132"/>
      <c r="DN1" s="132"/>
      <c r="DO1" s="132"/>
      <c r="DP1" s="132"/>
      <c r="DQ1" s="132"/>
      <c r="DR1" s="132"/>
      <c r="DS1" s="132"/>
      <c r="DT1" s="132"/>
      <c r="DU1" s="132"/>
      <c r="DV1" s="132"/>
      <c r="DW1" s="132"/>
      <c r="DX1" s="132"/>
      <c r="DY1" s="132"/>
      <c r="DZ1" s="132"/>
      <c r="EA1" s="132"/>
      <c r="EB1" s="132"/>
      <c r="EC1" s="132"/>
      <c r="ED1" s="132"/>
      <c r="EE1" s="132"/>
      <c r="EF1" s="132"/>
      <c r="EG1" s="132"/>
      <c r="EH1" s="132"/>
      <c r="EI1" s="132"/>
      <c r="EJ1" s="132"/>
      <c r="EK1" s="132"/>
      <c r="EL1" s="132"/>
      <c r="EM1" s="132"/>
      <c r="EN1" s="132"/>
      <c r="EO1" s="132"/>
      <c r="EP1" s="132"/>
      <c r="EQ1" s="132"/>
      <c r="ER1" s="132"/>
      <c r="ES1" s="132"/>
      <c r="ET1" s="132"/>
      <c r="EU1" s="132"/>
      <c r="EV1" s="132"/>
      <c r="EW1" s="132"/>
      <c r="EX1" s="132"/>
      <c r="EY1" s="132"/>
      <c r="EZ1" s="132"/>
      <c r="FA1" s="132"/>
      <c r="FB1" s="132"/>
      <c r="FC1" s="132"/>
      <c r="FD1" s="132"/>
      <c r="FE1" s="132"/>
      <c r="FF1" s="132"/>
      <c r="FG1" s="132"/>
      <c r="FH1" s="132"/>
      <c r="FI1" s="132"/>
    </row>
    <row r="2" spans="1:165" ht="67.5" customHeight="1" x14ac:dyDescent="0.25">
      <c r="A2" s="901" t="s">
        <v>163</v>
      </c>
      <c r="B2" s="901"/>
      <c r="C2" s="901"/>
      <c r="D2" s="901"/>
      <c r="E2" s="901"/>
      <c r="F2" s="901"/>
      <c r="G2" s="901"/>
      <c r="H2" s="902"/>
      <c r="I2" s="902"/>
      <c r="J2" s="902"/>
      <c r="K2" s="902"/>
      <c r="L2" s="902"/>
      <c r="M2" s="902"/>
      <c r="N2" s="902"/>
      <c r="O2" s="902"/>
      <c r="P2" s="902"/>
      <c r="Q2" s="132"/>
      <c r="R2" s="132"/>
      <c r="S2" s="132"/>
      <c r="T2" s="132"/>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c r="AS2" s="132"/>
      <c r="AT2" s="132"/>
      <c r="AU2" s="132"/>
      <c r="AV2" s="132"/>
      <c r="AW2" s="132"/>
      <c r="AX2" s="132"/>
      <c r="AY2" s="132"/>
      <c r="AZ2" s="132"/>
      <c r="BA2" s="132"/>
      <c r="BB2" s="132"/>
      <c r="BC2" s="132"/>
      <c r="BD2" s="132"/>
      <c r="BE2" s="132"/>
      <c r="BF2" s="132"/>
      <c r="BG2" s="132"/>
      <c r="BH2" s="132"/>
      <c r="BI2" s="132"/>
      <c r="BJ2" s="132"/>
      <c r="BK2" s="132"/>
      <c r="BL2" s="132"/>
      <c r="BM2" s="132"/>
      <c r="BN2" s="132"/>
      <c r="BO2" s="132"/>
      <c r="BP2" s="132"/>
      <c r="BQ2" s="132"/>
      <c r="BR2" s="132"/>
      <c r="BS2" s="132"/>
      <c r="BT2" s="132"/>
      <c r="BU2" s="132"/>
      <c r="BV2" s="132"/>
      <c r="BW2" s="132"/>
      <c r="BX2" s="132"/>
      <c r="BY2" s="132"/>
      <c r="BZ2" s="132"/>
      <c r="CA2" s="132"/>
      <c r="CB2" s="132"/>
      <c r="CC2" s="132"/>
      <c r="CD2" s="132"/>
      <c r="CE2" s="132"/>
      <c r="CF2" s="132"/>
      <c r="CG2" s="132"/>
      <c r="CH2" s="132"/>
      <c r="CI2" s="132"/>
      <c r="CJ2" s="132"/>
      <c r="CK2" s="132"/>
      <c r="CL2" s="132"/>
      <c r="CM2" s="132"/>
      <c r="CN2" s="132"/>
      <c r="CO2" s="132"/>
      <c r="CP2" s="132"/>
      <c r="CQ2" s="132"/>
      <c r="CR2" s="132"/>
      <c r="CS2" s="132"/>
      <c r="CT2" s="132"/>
      <c r="CU2" s="132"/>
      <c r="CV2" s="132"/>
      <c r="CW2" s="132"/>
      <c r="CX2" s="132"/>
      <c r="CY2" s="132"/>
      <c r="CZ2" s="132"/>
      <c r="DA2" s="132"/>
      <c r="DB2" s="132"/>
      <c r="DC2" s="132"/>
      <c r="DD2" s="132"/>
      <c r="DE2" s="132"/>
      <c r="DF2" s="132"/>
      <c r="DG2" s="132"/>
      <c r="DH2" s="132"/>
      <c r="DI2" s="132"/>
      <c r="DJ2" s="132"/>
      <c r="DK2" s="132"/>
      <c r="DL2" s="132"/>
      <c r="DM2" s="132"/>
      <c r="DN2" s="132"/>
      <c r="DO2" s="132"/>
      <c r="DP2" s="132"/>
      <c r="DQ2" s="132"/>
      <c r="DR2" s="132"/>
      <c r="DS2" s="132"/>
      <c r="DT2" s="132"/>
      <c r="DU2" s="132"/>
      <c r="DV2" s="132"/>
      <c r="DW2" s="132"/>
      <c r="DX2" s="132"/>
      <c r="DY2" s="132"/>
      <c r="DZ2" s="132"/>
      <c r="EA2" s="132"/>
      <c r="EB2" s="132"/>
      <c r="EC2" s="132"/>
      <c r="ED2" s="132"/>
      <c r="EE2" s="132"/>
      <c r="EF2" s="132"/>
      <c r="EG2" s="132"/>
      <c r="EH2" s="132"/>
      <c r="EI2" s="132"/>
      <c r="EJ2" s="132"/>
      <c r="EK2" s="132"/>
      <c r="EL2" s="132"/>
      <c r="EM2" s="132"/>
      <c r="EN2" s="132"/>
      <c r="EO2" s="132"/>
      <c r="EP2" s="132"/>
      <c r="EQ2" s="132"/>
      <c r="ER2" s="132"/>
      <c r="ES2" s="132"/>
      <c r="ET2" s="132"/>
      <c r="EU2" s="132"/>
      <c r="EV2" s="132"/>
      <c r="EW2" s="132"/>
      <c r="EX2" s="132"/>
      <c r="EY2" s="132"/>
      <c r="EZ2" s="132"/>
      <c r="FA2" s="132"/>
      <c r="FB2" s="132"/>
      <c r="FC2" s="132"/>
      <c r="FD2" s="132"/>
      <c r="FE2" s="132"/>
      <c r="FF2" s="132"/>
      <c r="FG2" s="132"/>
      <c r="FH2" s="132"/>
      <c r="FI2" s="132"/>
    </row>
    <row r="3" spans="1:165" ht="63" customHeight="1" x14ac:dyDescent="0.25">
      <c r="A3" s="903" t="s">
        <v>2</v>
      </c>
      <c r="B3" s="904"/>
      <c r="C3" s="904"/>
      <c r="D3" s="904"/>
      <c r="E3" s="904"/>
      <c r="F3" s="904"/>
      <c r="G3" s="904"/>
      <c r="H3" s="904"/>
      <c r="I3" s="904"/>
      <c r="J3" s="904"/>
      <c r="K3" s="904"/>
      <c r="L3" s="904"/>
      <c r="M3" s="904"/>
      <c r="N3" s="905"/>
      <c r="O3" s="905"/>
      <c r="P3" s="906"/>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32"/>
      <c r="AX3" s="132"/>
      <c r="AY3" s="132"/>
      <c r="AZ3" s="132"/>
      <c r="BA3" s="132"/>
      <c r="BB3" s="132"/>
      <c r="BC3" s="132"/>
      <c r="BD3" s="132"/>
      <c r="BE3" s="132"/>
      <c r="BF3" s="132"/>
      <c r="BG3" s="132"/>
      <c r="BH3" s="132"/>
      <c r="BI3" s="132"/>
      <c r="BJ3" s="132"/>
      <c r="BK3" s="132"/>
      <c r="BL3" s="132"/>
      <c r="BM3" s="132"/>
      <c r="BN3" s="132"/>
      <c r="BO3" s="132"/>
      <c r="BP3" s="132"/>
      <c r="BQ3" s="132"/>
      <c r="BR3" s="132"/>
      <c r="BS3" s="132"/>
      <c r="BT3" s="132"/>
      <c r="BU3" s="132"/>
      <c r="BV3" s="132"/>
      <c r="BW3" s="132"/>
      <c r="BX3" s="132"/>
      <c r="BY3" s="132"/>
      <c r="BZ3" s="132"/>
      <c r="CA3" s="132"/>
      <c r="CB3" s="132"/>
      <c r="CC3" s="132"/>
      <c r="CD3" s="132"/>
      <c r="CE3" s="132"/>
      <c r="CF3" s="132"/>
      <c r="CG3" s="132"/>
      <c r="CH3" s="132"/>
      <c r="CI3" s="132"/>
      <c r="CJ3" s="132"/>
      <c r="CK3" s="132"/>
      <c r="CL3" s="132"/>
      <c r="CM3" s="132"/>
      <c r="CN3" s="132"/>
      <c r="CO3" s="132"/>
      <c r="CP3" s="132"/>
      <c r="CQ3" s="132"/>
      <c r="CR3" s="132"/>
      <c r="CS3" s="132"/>
      <c r="CT3" s="132"/>
      <c r="CU3" s="132"/>
      <c r="CV3" s="132"/>
      <c r="CW3" s="132"/>
      <c r="CX3" s="132"/>
      <c r="CY3" s="132"/>
      <c r="CZ3" s="132"/>
      <c r="DA3" s="132"/>
      <c r="DB3" s="132"/>
      <c r="DC3" s="132"/>
      <c r="DD3" s="132"/>
      <c r="DE3" s="132"/>
      <c r="DF3" s="132"/>
      <c r="DG3" s="132"/>
      <c r="DH3" s="132"/>
      <c r="DI3" s="132"/>
      <c r="DJ3" s="132"/>
      <c r="DK3" s="132"/>
      <c r="DL3" s="132"/>
      <c r="DM3" s="132"/>
      <c r="DN3" s="132"/>
      <c r="DO3" s="132"/>
      <c r="DP3" s="132"/>
      <c r="DQ3" s="132"/>
      <c r="DR3" s="132"/>
      <c r="DS3" s="132"/>
      <c r="DT3" s="132"/>
      <c r="DU3" s="132"/>
      <c r="DV3" s="132"/>
      <c r="DW3" s="132"/>
      <c r="DX3" s="132"/>
      <c r="DY3" s="132"/>
      <c r="DZ3" s="132"/>
      <c r="EA3" s="132"/>
      <c r="EB3" s="132"/>
      <c r="EC3" s="132"/>
      <c r="ED3" s="132"/>
      <c r="EE3" s="132"/>
      <c r="EF3" s="132"/>
      <c r="EG3" s="132"/>
      <c r="EH3" s="132"/>
      <c r="EI3" s="132"/>
      <c r="EJ3" s="132"/>
      <c r="EK3" s="132"/>
      <c r="EL3" s="132"/>
      <c r="EM3" s="132"/>
      <c r="EN3" s="132"/>
      <c r="EO3" s="132"/>
      <c r="EP3" s="132"/>
      <c r="EQ3" s="132"/>
      <c r="ER3" s="132"/>
      <c r="ES3" s="132"/>
      <c r="ET3" s="132"/>
      <c r="EU3" s="132"/>
      <c r="EV3" s="132"/>
      <c r="EW3" s="132"/>
      <c r="EX3" s="132"/>
      <c r="EY3" s="132"/>
      <c r="EZ3" s="132"/>
      <c r="FA3" s="132"/>
      <c r="FB3" s="132"/>
      <c r="FC3" s="132"/>
      <c r="FD3" s="132"/>
      <c r="FE3" s="132"/>
      <c r="FF3" s="132"/>
      <c r="FG3" s="132"/>
      <c r="FH3" s="132"/>
      <c r="FI3" s="132"/>
    </row>
    <row r="4" spans="1:165" ht="21" customHeight="1" x14ac:dyDescent="0.25">
      <c r="A4" s="21"/>
      <c r="B4" s="22"/>
      <c r="C4" s="15"/>
      <c r="D4" s="907" t="s">
        <v>164</v>
      </c>
      <c r="E4" s="923"/>
      <c r="F4" s="923"/>
      <c r="G4" s="923"/>
      <c r="H4" s="923"/>
      <c r="I4" s="923"/>
      <c r="J4" s="923"/>
      <c r="K4" s="923"/>
      <c r="L4" s="923"/>
      <c r="M4" s="924"/>
      <c r="N4" s="602" t="s">
        <v>7</v>
      </c>
      <c r="O4" s="907" t="s">
        <v>165</v>
      </c>
      <c r="P4" s="908"/>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32"/>
      <c r="AX4" s="132"/>
      <c r="AY4" s="132"/>
      <c r="AZ4" s="132"/>
      <c r="BA4" s="132"/>
      <c r="BB4" s="132"/>
      <c r="BC4" s="132"/>
      <c r="BD4" s="132"/>
      <c r="BE4" s="132"/>
      <c r="BF4" s="132"/>
      <c r="BG4" s="132"/>
      <c r="BH4" s="132"/>
      <c r="BI4" s="132"/>
      <c r="BJ4" s="132"/>
      <c r="BK4" s="132"/>
      <c r="BL4" s="132"/>
      <c r="BM4" s="132"/>
      <c r="BN4" s="132"/>
      <c r="BO4" s="132"/>
      <c r="BP4" s="132"/>
      <c r="BQ4" s="132"/>
      <c r="BR4" s="132"/>
      <c r="BS4" s="132"/>
      <c r="BT4" s="132"/>
      <c r="BU4" s="132"/>
      <c r="BV4" s="132"/>
      <c r="BW4" s="132"/>
      <c r="BX4" s="132"/>
      <c r="BY4" s="132"/>
      <c r="BZ4" s="132"/>
      <c r="CA4" s="132"/>
      <c r="CB4" s="132"/>
      <c r="CC4" s="132"/>
      <c r="CD4" s="132"/>
      <c r="CE4" s="132"/>
      <c r="CF4" s="132"/>
      <c r="CG4" s="132"/>
      <c r="CH4" s="132"/>
      <c r="CI4" s="132"/>
      <c r="CJ4" s="132"/>
      <c r="CK4" s="132"/>
      <c r="CL4" s="132"/>
      <c r="CM4" s="132"/>
      <c r="CN4" s="132"/>
      <c r="CO4" s="132"/>
      <c r="CP4" s="132"/>
      <c r="CQ4" s="132"/>
      <c r="CR4" s="132"/>
      <c r="CS4" s="132"/>
      <c r="CT4" s="132"/>
      <c r="CU4" s="132"/>
      <c r="CV4" s="132"/>
      <c r="CW4" s="132"/>
      <c r="CX4" s="132"/>
      <c r="CY4" s="132"/>
      <c r="CZ4" s="132"/>
      <c r="DA4" s="132"/>
      <c r="DB4" s="132"/>
      <c r="DC4" s="132"/>
      <c r="DD4" s="132"/>
      <c r="DE4" s="132"/>
      <c r="DF4" s="132"/>
      <c r="DG4" s="132"/>
      <c r="DH4" s="132"/>
      <c r="DI4" s="132"/>
      <c r="DJ4" s="132"/>
      <c r="DK4" s="132"/>
      <c r="DL4" s="132"/>
      <c r="DM4" s="132"/>
      <c r="DN4" s="132"/>
      <c r="DO4" s="132"/>
      <c r="DP4" s="132"/>
      <c r="DQ4" s="132"/>
      <c r="DR4" s="132"/>
      <c r="DS4" s="132"/>
      <c r="DT4" s="132"/>
      <c r="DU4" s="132"/>
      <c r="DV4" s="132"/>
      <c r="DW4" s="132"/>
      <c r="DX4" s="132"/>
      <c r="DY4" s="132"/>
      <c r="DZ4" s="132"/>
      <c r="EA4" s="132"/>
      <c r="EB4" s="132"/>
      <c r="EC4" s="132"/>
      <c r="ED4" s="132"/>
      <c r="EE4" s="132"/>
      <c r="EF4" s="132"/>
      <c r="EG4" s="132"/>
      <c r="EH4" s="132"/>
      <c r="EI4" s="132"/>
      <c r="EJ4" s="132"/>
      <c r="EK4" s="132"/>
      <c r="EL4" s="132"/>
      <c r="EM4" s="132"/>
      <c r="EN4" s="132"/>
      <c r="EO4" s="132"/>
      <c r="EP4" s="132"/>
      <c r="EQ4" s="132"/>
      <c r="ER4" s="132"/>
      <c r="ES4" s="132"/>
      <c r="ET4" s="132"/>
      <c r="EU4" s="132"/>
      <c r="EV4" s="132"/>
      <c r="EW4" s="132"/>
      <c r="EX4" s="132"/>
      <c r="EY4" s="132"/>
      <c r="EZ4" s="132"/>
      <c r="FA4" s="132"/>
      <c r="FB4" s="132"/>
      <c r="FC4" s="132"/>
      <c r="FD4" s="132"/>
      <c r="FE4" s="132"/>
      <c r="FF4" s="132"/>
      <c r="FG4" s="132"/>
      <c r="FH4" s="132"/>
      <c r="FI4" s="132"/>
    </row>
    <row r="5" spans="1:165" s="4" customFormat="1" ht="39" customHeight="1" x14ac:dyDescent="0.2">
      <c r="A5" s="914" t="s">
        <v>166</v>
      </c>
      <c r="B5" s="914" t="s">
        <v>131</v>
      </c>
      <c r="C5" s="916" t="s">
        <v>1320</v>
      </c>
      <c r="D5" s="911" t="s">
        <v>20</v>
      </c>
      <c r="E5" s="911"/>
      <c r="F5" s="911" t="s">
        <v>35</v>
      </c>
      <c r="G5" s="911"/>
      <c r="H5" s="920" t="s">
        <v>167</v>
      </c>
      <c r="I5" s="921"/>
      <c r="J5" s="916" t="s">
        <v>168</v>
      </c>
      <c r="K5" s="922"/>
      <c r="L5" s="916" t="s">
        <v>31</v>
      </c>
      <c r="M5" s="922"/>
      <c r="N5" s="912" t="s">
        <v>169</v>
      </c>
      <c r="O5" s="909" t="s">
        <v>170</v>
      </c>
      <c r="P5" s="909" t="s">
        <v>171</v>
      </c>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row>
    <row r="6" spans="1:165" s="5" customFormat="1" ht="45" customHeight="1" x14ac:dyDescent="0.25">
      <c r="A6" s="915"/>
      <c r="B6" s="915"/>
      <c r="C6" s="917"/>
      <c r="D6" s="11" t="s">
        <v>172</v>
      </c>
      <c r="E6" s="601" t="s">
        <v>173</v>
      </c>
      <c r="F6" s="11" t="s">
        <v>172</v>
      </c>
      <c r="G6" s="601" t="s">
        <v>173</v>
      </c>
      <c r="H6" s="11" t="s">
        <v>172</v>
      </c>
      <c r="I6" s="601" t="s">
        <v>173</v>
      </c>
      <c r="J6" s="11" t="s">
        <v>172</v>
      </c>
      <c r="K6" s="601" t="s">
        <v>173</v>
      </c>
      <c r="L6" s="11" t="s">
        <v>172</v>
      </c>
      <c r="M6" s="601" t="s">
        <v>173</v>
      </c>
      <c r="N6" s="913"/>
      <c r="O6" s="910"/>
      <c r="P6" s="910"/>
    </row>
    <row r="7" spans="1:165" s="61" customFormat="1" x14ac:dyDescent="0.25">
      <c r="A7" s="67" t="s">
        <v>1216</v>
      </c>
      <c r="B7" s="66" t="s">
        <v>1217</v>
      </c>
      <c r="C7" s="74">
        <v>2320</v>
      </c>
      <c r="D7" s="494"/>
      <c r="E7" s="60"/>
      <c r="F7" s="60">
        <v>0.1</v>
      </c>
      <c r="G7" s="60">
        <v>0.9</v>
      </c>
      <c r="H7" s="60"/>
      <c r="I7" s="60"/>
      <c r="J7" s="60"/>
      <c r="K7" s="60"/>
      <c r="L7" s="60"/>
      <c r="M7" s="60"/>
      <c r="N7" s="60"/>
      <c r="O7" s="60"/>
      <c r="P7" s="60"/>
    </row>
    <row r="8" spans="1:165" s="61" customFormat="1" x14ac:dyDescent="0.25">
      <c r="A8" s="67" t="s">
        <v>828</v>
      </c>
      <c r="B8" s="66" t="s">
        <v>222</v>
      </c>
      <c r="C8" s="74">
        <v>2090</v>
      </c>
      <c r="D8" s="494"/>
      <c r="E8" s="60"/>
      <c r="F8" s="60"/>
      <c r="G8" s="60"/>
      <c r="H8" s="60"/>
      <c r="I8" s="60"/>
      <c r="J8" s="60">
        <v>0.1</v>
      </c>
      <c r="K8" s="60"/>
      <c r="L8" s="60">
        <v>0.2</v>
      </c>
      <c r="M8" s="60">
        <v>0.7</v>
      </c>
      <c r="N8" s="60"/>
      <c r="O8" s="60"/>
      <c r="P8" s="60"/>
    </row>
    <row r="9" spans="1:165" s="61" customFormat="1" x14ac:dyDescent="0.25">
      <c r="A9" s="67" t="s">
        <v>1218</v>
      </c>
      <c r="B9" s="66" t="s">
        <v>216</v>
      </c>
      <c r="C9" s="74">
        <v>236</v>
      </c>
      <c r="D9" s="494"/>
      <c r="E9" s="60"/>
      <c r="F9" s="60"/>
      <c r="G9" s="60"/>
      <c r="H9" s="60"/>
      <c r="I9" s="60"/>
      <c r="J9" s="60"/>
      <c r="K9" s="60"/>
      <c r="L9" s="60">
        <v>0.1</v>
      </c>
      <c r="M9" s="60">
        <v>0.1</v>
      </c>
      <c r="N9" s="60"/>
      <c r="O9" s="60"/>
      <c r="P9" s="60"/>
    </row>
    <row r="10" spans="1:165" s="61" customFormat="1" x14ac:dyDescent="0.25">
      <c r="A10" s="67" t="s">
        <v>1219</v>
      </c>
      <c r="B10" s="66" t="s">
        <v>141</v>
      </c>
      <c r="C10" s="74" t="s">
        <v>217</v>
      </c>
      <c r="D10" s="59"/>
      <c r="E10" s="59"/>
      <c r="F10" s="60"/>
      <c r="G10" s="60"/>
      <c r="H10" s="60"/>
      <c r="I10" s="60"/>
      <c r="J10" s="60"/>
      <c r="K10" s="60"/>
      <c r="L10" s="60"/>
      <c r="M10" s="60"/>
      <c r="N10" s="60"/>
      <c r="O10" s="128">
        <v>6.3E-2</v>
      </c>
      <c r="P10" s="63" t="s">
        <v>11</v>
      </c>
    </row>
    <row r="11" spans="1:165" s="61" customFormat="1" x14ac:dyDescent="0.25">
      <c r="A11" s="67" t="s">
        <v>1220</v>
      </c>
      <c r="B11" s="66" t="s">
        <v>1040</v>
      </c>
      <c r="C11" s="74" t="s">
        <v>264</v>
      </c>
      <c r="D11" s="59"/>
      <c r="E11" s="59"/>
      <c r="F11" s="60"/>
      <c r="G11" s="60"/>
      <c r="H11" s="60"/>
      <c r="I11" s="60"/>
      <c r="J11" s="60"/>
      <c r="K11" s="60"/>
      <c r="L11" s="60"/>
      <c r="M11" s="60"/>
      <c r="N11" s="60"/>
      <c r="O11" s="128">
        <v>0.219</v>
      </c>
      <c r="P11" s="63" t="s">
        <v>11</v>
      </c>
    </row>
    <row r="12" spans="1:165" s="61" customFormat="1" x14ac:dyDescent="0.25">
      <c r="A12" s="67" t="s">
        <v>1433</v>
      </c>
      <c r="B12" s="66" t="s">
        <v>417</v>
      </c>
      <c r="C12" s="74" t="s">
        <v>1432</v>
      </c>
      <c r="D12" s="59"/>
      <c r="E12" s="59"/>
      <c r="F12" s="60"/>
      <c r="G12" s="60"/>
      <c r="H12" s="60"/>
      <c r="I12" s="60"/>
      <c r="J12" s="60"/>
      <c r="K12" s="60"/>
      <c r="L12" s="60"/>
      <c r="M12" s="60"/>
      <c r="N12" s="60"/>
      <c r="O12" s="128">
        <v>0.1</v>
      </c>
      <c r="P12" s="63" t="s">
        <v>11</v>
      </c>
    </row>
    <row r="13" spans="1:165" s="61" customFormat="1" x14ac:dyDescent="0.25">
      <c r="A13" s="67"/>
      <c r="B13" s="121"/>
      <c r="C13" s="74"/>
      <c r="D13" s="59"/>
      <c r="E13" s="59"/>
      <c r="F13" s="64"/>
      <c r="G13" s="64"/>
      <c r="H13" s="64"/>
      <c r="I13" s="64"/>
      <c r="J13" s="64"/>
      <c r="K13" s="64"/>
      <c r="L13" s="64"/>
      <c r="M13" s="64"/>
      <c r="N13" s="60"/>
      <c r="O13" s="128"/>
      <c r="P13" s="63"/>
    </row>
    <row r="14" spans="1:165" s="61" customFormat="1" x14ac:dyDescent="0.25">
      <c r="A14" s="929" t="s">
        <v>188</v>
      </c>
      <c r="B14" s="930"/>
      <c r="C14" s="126"/>
      <c r="D14" s="205"/>
      <c r="E14" s="205">
        <f>SUM(E7:E13)</f>
        <v>0</v>
      </c>
      <c r="F14" s="205"/>
      <c r="G14" s="205">
        <f>SUM(G7:G13)</f>
        <v>0.9</v>
      </c>
      <c r="H14" s="213"/>
      <c r="I14" s="213">
        <f>SUM(I7:I13)</f>
        <v>0</v>
      </c>
      <c r="J14" s="213"/>
      <c r="K14" s="213">
        <f>SUM(K7:K13)</f>
        <v>0</v>
      </c>
      <c r="L14" s="213"/>
      <c r="M14" s="213">
        <f>SUM(M7:M13)</f>
        <v>0.79999999999999993</v>
      </c>
      <c r="N14" s="129"/>
      <c r="O14" s="206"/>
      <c r="P14" s="206"/>
    </row>
    <row r="15" spans="1:165" s="61" customFormat="1" x14ac:dyDescent="0.25">
      <c r="A15" s="940" t="s">
        <v>189</v>
      </c>
      <c r="B15" s="941"/>
      <c r="C15" s="629"/>
      <c r="D15" s="948">
        <f>E14+G14+I14+K14+M14</f>
        <v>1.7</v>
      </c>
      <c r="E15" s="949"/>
      <c r="F15" s="949"/>
      <c r="G15" s="949"/>
      <c r="H15" s="950"/>
      <c r="I15" s="950"/>
      <c r="J15" s="950"/>
      <c r="K15" s="950"/>
      <c r="L15" s="950"/>
      <c r="M15" s="951"/>
      <c r="N15" s="114"/>
      <c r="O15" s="214"/>
      <c r="P15" s="214"/>
    </row>
    <row r="16" spans="1:165" s="27" customFormat="1" x14ac:dyDescent="0.25">
      <c r="A16" s="929" t="s">
        <v>190</v>
      </c>
      <c r="B16" s="952"/>
      <c r="C16" s="33"/>
      <c r="D16" s="938">
        <f>SUM(D7:E13)</f>
        <v>0</v>
      </c>
      <c r="E16" s="947"/>
      <c r="F16" s="938">
        <f>SUM(F7:G13)</f>
        <v>1</v>
      </c>
      <c r="G16" s="947"/>
      <c r="H16" s="938">
        <f>SUM(H7:I13)</f>
        <v>0</v>
      </c>
      <c r="I16" s="947"/>
      <c r="J16" s="938">
        <f>SUM(J7:K13)</f>
        <v>0.1</v>
      </c>
      <c r="K16" s="947"/>
      <c r="L16" s="938">
        <f>SUM(L7:M13)</f>
        <v>1.0999999999999999</v>
      </c>
      <c r="M16" s="947"/>
      <c r="N16" s="39">
        <f>SUM(N7:N13)</f>
        <v>0</v>
      </c>
      <c r="O16" s="32"/>
      <c r="P16" s="35"/>
    </row>
    <row r="17" spans="1:17" s="27" customFormat="1" x14ac:dyDescent="0.25">
      <c r="A17" s="161" t="s">
        <v>191</v>
      </c>
      <c r="B17" s="162">
        <f>D16/(D16+F16+H16+J16)*100</f>
        <v>0</v>
      </c>
      <c r="C17" s="29"/>
      <c r="D17" s="29"/>
      <c r="E17" s="29"/>
      <c r="F17" s="29"/>
      <c r="G17" s="29"/>
      <c r="H17" s="633"/>
      <c r="I17" s="633"/>
      <c r="J17" s="29"/>
      <c r="K17" s="29"/>
      <c r="L17" s="29"/>
      <c r="M17" s="29"/>
      <c r="N17" s="29"/>
      <c r="O17" s="29"/>
      <c r="P17" s="98"/>
    </row>
    <row r="18" spans="1:17" s="61" customFormat="1" x14ac:dyDescent="0.25">
      <c r="A18" s="582"/>
      <c r="B18" s="582"/>
      <c r="C18" s="74"/>
      <c r="D18" s="74"/>
      <c r="E18" s="74"/>
      <c r="F18" s="74"/>
      <c r="G18" s="74"/>
      <c r="H18" s="74"/>
      <c r="I18" s="74"/>
      <c r="J18" s="74"/>
      <c r="K18" s="74"/>
      <c r="L18" s="74"/>
      <c r="M18" s="74"/>
      <c r="N18" s="74"/>
      <c r="O18" s="74"/>
      <c r="P18" s="582"/>
    </row>
    <row r="19" spans="1:17" s="27" customFormat="1" x14ac:dyDescent="0.25">
      <c r="A19" s="70" t="s">
        <v>192</v>
      </c>
      <c r="B19" s="70"/>
      <c r="C19" s="71"/>
      <c r="D19" s="71"/>
      <c r="E19" s="71"/>
      <c r="F19" s="71"/>
      <c r="G19" s="71"/>
      <c r="H19" s="71"/>
      <c r="I19" s="71"/>
      <c r="J19" s="71"/>
      <c r="K19" s="71"/>
      <c r="L19" s="71"/>
      <c r="M19" s="71"/>
      <c r="N19" s="71"/>
      <c r="O19" s="71"/>
      <c r="P19" s="72"/>
      <c r="Q19" s="70"/>
    </row>
    <row r="20" spans="1:17" s="61" customFormat="1" x14ac:dyDescent="0.25">
      <c r="A20" s="582" t="s">
        <v>1566</v>
      </c>
      <c r="B20" s="582"/>
      <c r="C20" s="74"/>
      <c r="D20" s="74"/>
      <c r="E20" s="74"/>
      <c r="F20" s="74"/>
      <c r="G20" s="74"/>
      <c r="H20" s="74"/>
      <c r="I20" s="74"/>
      <c r="J20" s="74"/>
      <c r="K20" s="74"/>
      <c r="L20" s="74"/>
      <c r="M20" s="74"/>
      <c r="N20" s="74"/>
      <c r="O20" s="74"/>
      <c r="P20" s="88"/>
      <c r="Q20" s="582"/>
    </row>
    <row r="21" spans="1:17" s="61" customFormat="1" x14ac:dyDescent="0.25">
      <c r="A21" s="582" t="s">
        <v>1567</v>
      </c>
      <c r="B21" s="582"/>
      <c r="C21" s="74"/>
      <c r="D21" s="74"/>
      <c r="E21" s="74"/>
      <c r="F21" s="74"/>
      <c r="G21" s="74"/>
      <c r="H21" s="74"/>
      <c r="I21" s="74"/>
      <c r="J21" s="74"/>
      <c r="K21" s="74"/>
      <c r="L21" s="74"/>
      <c r="M21" s="74"/>
      <c r="N21" s="74"/>
      <c r="O21" s="74"/>
      <c r="P21" s="582"/>
      <c r="Q21" s="582"/>
    </row>
    <row r="22" spans="1:17" s="582" customFormat="1" x14ac:dyDescent="0.25">
      <c r="A22" s="582" t="s">
        <v>1568</v>
      </c>
      <c r="C22" s="74"/>
      <c r="D22" s="74"/>
      <c r="E22" s="74"/>
      <c r="F22" s="74"/>
      <c r="G22" s="74"/>
      <c r="H22" s="74"/>
      <c r="I22" s="74"/>
      <c r="J22" s="74"/>
      <c r="K22" s="74"/>
      <c r="L22" s="74"/>
      <c r="M22" s="74"/>
      <c r="N22" s="74"/>
      <c r="O22" s="74"/>
    </row>
    <row r="23" spans="1:17" s="582" customFormat="1" x14ac:dyDescent="0.25">
      <c r="C23" s="74"/>
      <c r="D23" s="74"/>
      <c r="E23" s="74"/>
      <c r="F23" s="74"/>
      <c r="G23" s="74"/>
      <c r="H23" s="74"/>
      <c r="I23" s="74"/>
      <c r="J23" s="74"/>
      <c r="K23" s="74"/>
      <c r="L23" s="74"/>
      <c r="M23" s="74"/>
      <c r="N23" s="74"/>
      <c r="O23" s="74"/>
    </row>
    <row r="24" spans="1:17" s="166" customFormat="1" x14ac:dyDescent="0.25">
      <c r="A24" s="310"/>
      <c r="B24" s="310"/>
      <c r="C24" s="74"/>
      <c r="D24" s="2"/>
      <c r="E24" s="2"/>
      <c r="F24" s="2"/>
      <c r="G24" s="2"/>
      <c r="H24" s="2"/>
      <c r="I24" s="2"/>
      <c r="J24" s="2"/>
      <c r="K24" s="2"/>
      <c r="L24" s="2"/>
      <c r="M24" s="2"/>
      <c r="N24" s="2"/>
      <c r="O24" s="2"/>
      <c r="P24" s="310"/>
      <c r="Q24" s="310"/>
    </row>
    <row r="25" spans="1:17" s="166" customFormat="1" x14ac:dyDescent="0.25">
      <c r="A25" s="73"/>
      <c r="B25" s="310"/>
      <c r="C25" s="74"/>
      <c r="D25" s="2"/>
      <c r="E25" s="2"/>
      <c r="F25" s="2"/>
      <c r="G25" s="2"/>
      <c r="H25" s="2"/>
      <c r="I25" s="2"/>
      <c r="J25" s="2"/>
      <c r="K25" s="2"/>
      <c r="L25" s="2"/>
      <c r="M25" s="2"/>
      <c r="N25" s="2"/>
      <c r="O25" s="2"/>
      <c r="P25" s="310"/>
      <c r="Q25" s="310"/>
    </row>
    <row r="26" spans="1:17" s="166" customFormat="1" x14ac:dyDescent="0.25">
      <c r="A26" s="310"/>
      <c r="B26" s="310"/>
      <c r="C26" s="74"/>
      <c r="D26" s="2"/>
      <c r="E26" s="2"/>
      <c r="F26" s="2"/>
      <c r="G26" s="2"/>
      <c r="H26" s="2"/>
      <c r="I26" s="2"/>
      <c r="J26" s="2"/>
      <c r="K26" s="2"/>
      <c r="L26" s="2"/>
      <c r="M26" s="2"/>
      <c r="N26" s="2"/>
      <c r="O26" s="2"/>
      <c r="P26" s="310"/>
      <c r="Q26" s="310"/>
    </row>
    <row r="27" spans="1:17" s="166" customFormat="1" x14ac:dyDescent="0.25">
      <c r="A27" s="310"/>
      <c r="B27" s="310"/>
      <c r="C27" s="74"/>
      <c r="D27" s="2"/>
      <c r="E27" s="2"/>
      <c r="F27" s="2"/>
      <c r="G27" s="2"/>
      <c r="H27" s="2"/>
      <c r="I27" s="2"/>
      <c r="J27" s="2"/>
      <c r="K27" s="2"/>
      <c r="L27" s="2"/>
      <c r="M27" s="2"/>
      <c r="N27" s="2"/>
      <c r="O27" s="2"/>
      <c r="P27" s="310"/>
      <c r="Q27" s="310"/>
    </row>
    <row r="28" spans="1:17" s="166" customFormat="1" x14ac:dyDescent="0.25">
      <c r="A28" s="310"/>
      <c r="B28" s="310"/>
      <c r="C28" s="74"/>
      <c r="D28" s="2"/>
      <c r="E28" s="2"/>
      <c r="F28" s="2"/>
      <c r="G28" s="2"/>
      <c r="H28" s="2"/>
      <c r="I28" s="2"/>
      <c r="J28" s="2"/>
      <c r="K28" s="2"/>
      <c r="L28" s="2"/>
      <c r="M28" s="2"/>
      <c r="N28" s="2"/>
      <c r="O28" s="2"/>
      <c r="P28" s="310"/>
      <c r="Q28" s="310"/>
    </row>
    <row r="29" spans="1:17" s="166" customFormat="1" x14ac:dyDescent="0.25">
      <c r="A29" s="310"/>
      <c r="B29" s="310"/>
      <c r="C29" s="74"/>
      <c r="D29" s="2"/>
      <c r="E29" s="2"/>
      <c r="F29" s="2"/>
      <c r="G29" s="2"/>
      <c r="H29" s="2"/>
      <c r="I29" s="2"/>
      <c r="J29" s="2"/>
      <c r="K29" s="2"/>
      <c r="L29" s="2"/>
      <c r="M29" s="2"/>
      <c r="N29" s="2"/>
      <c r="O29" s="2"/>
      <c r="P29" s="310"/>
      <c r="Q29" s="310"/>
    </row>
    <row r="30" spans="1:17" s="166" customFormat="1" x14ac:dyDescent="0.25">
      <c r="A30" s="310"/>
      <c r="B30" s="310"/>
      <c r="C30" s="74"/>
      <c r="D30" s="2"/>
      <c r="E30" s="2"/>
      <c r="F30" s="2"/>
      <c r="G30" s="2"/>
      <c r="H30" s="2"/>
      <c r="I30" s="2"/>
      <c r="J30" s="2"/>
      <c r="K30" s="2"/>
      <c r="L30" s="2"/>
      <c r="M30" s="2"/>
      <c r="N30" s="2"/>
      <c r="O30" s="2"/>
      <c r="P30" s="310"/>
      <c r="Q30" s="310"/>
    </row>
    <row r="31" spans="1:17" s="166" customFormat="1" x14ac:dyDescent="0.25">
      <c r="A31" s="310"/>
      <c r="B31" s="310"/>
      <c r="C31" s="74"/>
      <c r="D31" s="2"/>
      <c r="E31" s="2"/>
      <c r="F31" s="2"/>
      <c r="G31" s="2"/>
      <c r="H31" s="2"/>
      <c r="I31" s="2"/>
      <c r="J31" s="2"/>
      <c r="K31" s="2"/>
      <c r="L31" s="2"/>
      <c r="M31" s="2"/>
      <c r="N31" s="2"/>
      <c r="O31" s="2"/>
      <c r="P31" s="310"/>
      <c r="Q31" s="310"/>
    </row>
    <row r="32" spans="1:17" s="166" customFormat="1" x14ac:dyDescent="0.25">
      <c r="A32" s="310"/>
      <c r="B32" s="310"/>
      <c r="C32" s="74"/>
      <c r="D32" s="2"/>
      <c r="E32" s="2"/>
      <c r="F32" s="2"/>
      <c r="G32" s="2"/>
      <c r="H32" s="2"/>
      <c r="I32" s="2"/>
      <c r="J32" s="2"/>
      <c r="K32" s="2"/>
      <c r="L32" s="2"/>
      <c r="M32" s="2"/>
      <c r="N32" s="2"/>
      <c r="O32" s="2"/>
      <c r="P32" s="310"/>
      <c r="Q32" s="310"/>
    </row>
    <row r="33" spans="1:17" s="166" customFormat="1" x14ac:dyDescent="0.25">
      <c r="A33" s="310"/>
      <c r="B33" s="310"/>
      <c r="C33" s="74"/>
      <c r="D33" s="2"/>
      <c r="E33" s="2"/>
      <c r="F33" s="2"/>
      <c r="G33" s="2"/>
      <c r="H33" s="2"/>
      <c r="I33" s="2"/>
      <c r="J33" s="2"/>
      <c r="K33" s="2"/>
      <c r="L33" s="2"/>
      <c r="M33" s="2"/>
      <c r="N33" s="2"/>
      <c r="O33" s="2"/>
      <c r="P33" s="310"/>
      <c r="Q33" s="310"/>
    </row>
    <row r="34" spans="1:17" s="166" customFormat="1" x14ac:dyDescent="0.25">
      <c r="A34" s="310"/>
      <c r="B34" s="310"/>
      <c r="C34" s="74"/>
      <c r="D34" s="2"/>
      <c r="E34" s="2"/>
      <c r="F34" s="2"/>
      <c r="G34" s="2"/>
      <c r="H34" s="2"/>
      <c r="I34" s="2"/>
      <c r="J34" s="2"/>
      <c r="K34" s="2"/>
      <c r="L34" s="2"/>
      <c r="M34" s="2"/>
      <c r="N34" s="2"/>
      <c r="O34" s="2"/>
      <c r="P34" s="310"/>
      <c r="Q34" s="310"/>
    </row>
    <row r="35" spans="1:17" s="166" customFormat="1" x14ac:dyDescent="0.25">
      <c r="A35" s="310"/>
      <c r="B35" s="310"/>
      <c r="C35" s="74"/>
      <c r="D35" s="2"/>
      <c r="E35" s="2"/>
      <c r="F35" s="2"/>
      <c r="G35" s="2"/>
      <c r="H35" s="2"/>
      <c r="I35" s="2"/>
      <c r="J35" s="2"/>
      <c r="K35" s="2"/>
      <c r="L35" s="2"/>
      <c r="M35" s="2"/>
      <c r="N35" s="2"/>
      <c r="O35" s="2"/>
      <c r="P35" s="310"/>
    </row>
    <row r="36" spans="1:17" s="166" customFormat="1" x14ac:dyDescent="0.25">
      <c r="A36" s="310"/>
      <c r="B36" s="310"/>
      <c r="C36" s="74"/>
      <c r="D36" s="2"/>
      <c r="E36" s="2"/>
      <c r="F36" s="2"/>
      <c r="G36" s="2"/>
      <c r="H36" s="2"/>
      <c r="I36" s="2"/>
      <c r="J36" s="2"/>
      <c r="K36" s="2"/>
      <c r="L36" s="2"/>
      <c r="M36" s="2"/>
      <c r="N36" s="2"/>
      <c r="O36" s="2"/>
      <c r="P36" s="310"/>
    </row>
    <row r="37" spans="1:17" s="166" customFormat="1" x14ac:dyDescent="0.25">
      <c r="A37" s="310"/>
      <c r="B37" s="310"/>
      <c r="C37" s="74"/>
      <c r="D37" s="2"/>
      <c r="E37" s="2"/>
      <c r="F37" s="2"/>
      <c r="G37" s="2"/>
      <c r="H37" s="2"/>
      <c r="I37" s="2"/>
      <c r="J37" s="2"/>
      <c r="K37" s="2"/>
      <c r="L37" s="2"/>
      <c r="M37" s="2"/>
      <c r="N37" s="2"/>
      <c r="O37" s="2"/>
      <c r="P37" s="310"/>
    </row>
    <row r="38" spans="1:17" x14ac:dyDescent="0.25">
      <c r="A38" s="9" t="s">
        <v>235</v>
      </c>
      <c r="O38" s="7"/>
      <c r="P38" s="6"/>
    </row>
    <row r="39" spans="1:17" x14ac:dyDescent="0.25">
      <c r="O39" s="7"/>
      <c r="P39" s="6"/>
    </row>
    <row r="40" spans="1:17" x14ac:dyDescent="0.25">
      <c r="O40" s="7"/>
      <c r="P40" s="6"/>
    </row>
    <row r="41" spans="1:17" x14ac:dyDescent="0.25">
      <c r="O41" s="7"/>
      <c r="P41" s="6"/>
    </row>
    <row r="42" spans="1:17" x14ac:dyDescent="0.25">
      <c r="O42" s="7"/>
      <c r="P42" s="6"/>
    </row>
    <row r="43" spans="1:17" x14ac:dyDescent="0.25">
      <c r="O43" s="7"/>
      <c r="P43" s="6"/>
    </row>
    <row r="44" spans="1:17" x14ac:dyDescent="0.25">
      <c r="O44" s="7"/>
      <c r="P44" s="6"/>
    </row>
    <row r="45" spans="1:17" x14ac:dyDescent="0.25">
      <c r="O45" s="7"/>
      <c r="P45" s="6"/>
    </row>
    <row r="46" spans="1:17" x14ac:dyDescent="0.25">
      <c r="O46" s="7"/>
      <c r="P46" s="6"/>
    </row>
    <row r="47" spans="1:17" x14ac:dyDescent="0.25">
      <c r="O47" s="7"/>
      <c r="P47" s="6"/>
    </row>
    <row r="48" spans="1:17" x14ac:dyDescent="0.25">
      <c r="O48" s="7"/>
      <c r="P48" s="6"/>
    </row>
    <row r="49" spans="15:16" x14ac:dyDescent="0.25">
      <c r="O49" s="7"/>
      <c r="P49" s="6"/>
    </row>
    <row r="50" spans="15:16" x14ac:dyDescent="0.25">
      <c r="O50" s="7"/>
      <c r="P50" s="6"/>
    </row>
    <row r="51" spans="15:16" x14ac:dyDescent="0.25">
      <c r="O51" s="7"/>
      <c r="P51" s="6"/>
    </row>
    <row r="52" spans="15:16" x14ac:dyDescent="0.25">
      <c r="O52" s="7"/>
      <c r="P52" s="6"/>
    </row>
    <row r="53" spans="15:16" x14ac:dyDescent="0.25">
      <c r="O53" s="7"/>
      <c r="P53" s="6"/>
    </row>
    <row r="54" spans="15:16" x14ac:dyDescent="0.25">
      <c r="O54" s="7"/>
      <c r="P54" s="6"/>
    </row>
    <row r="55" spans="15:16" x14ac:dyDescent="0.25">
      <c r="O55" s="7"/>
      <c r="P55" s="6"/>
    </row>
    <row r="56" spans="15:16" x14ac:dyDescent="0.25">
      <c r="O56" s="7"/>
      <c r="P56" s="6"/>
    </row>
    <row r="57" spans="15:16" x14ac:dyDescent="0.25">
      <c r="O57" s="7"/>
      <c r="P57" s="6"/>
    </row>
    <row r="58" spans="15:16" x14ac:dyDescent="0.25">
      <c r="O58" s="7"/>
      <c r="P58" s="6"/>
    </row>
    <row r="59" spans="15:16" x14ac:dyDescent="0.25">
      <c r="O59" s="7"/>
      <c r="P59" s="6"/>
    </row>
    <row r="60" spans="15:16" x14ac:dyDescent="0.25">
      <c r="O60" s="7"/>
      <c r="P60" s="6"/>
    </row>
    <row r="61" spans="15:16" x14ac:dyDescent="0.25">
      <c r="O61" s="7"/>
      <c r="P61" s="6"/>
    </row>
    <row r="62" spans="15:16" x14ac:dyDescent="0.25">
      <c r="O62" s="7"/>
      <c r="P62" s="6"/>
    </row>
    <row r="63" spans="15:16" x14ac:dyDescent="0.25">
      <c r="O63" s="7"/>
      <c r="P63" s="6"/>
    </row>
    <row r="64" spans="15:16" x14ac:dyDescent="0.25">
      <c r="O64" s="7"/>
      <c r="P64" s="6"/>
    </row>
    <row r="65" spans="15:16" x14ac:dyDescent="0.25">
      <c r="O65" s="7"/>
      <c r="P65" s="6"/>
    </row>
    <row r="66" spans="15:16" x14ac:dyDescent="0.25">
      <c r="O66" s="7"/>
      <c r="P66" s="6"/>
    </row>
    <row r="67" spans="15:16" x14ac:dyDescent="0.25">
      <c r="O67" s="7"/>
      <c r="P67" s="6"/>
    </row>
    <row r="68" spans="15:16" x14ac:dyDescent="0.25">
      <c r="O68" s="7"/>
      <c r="P68" s="6"/>
    </row>
    <row r="69" spans="15:16" x14ac:dyDescent="0.25">
      <c r="O69" s="7"/>
      <c r="P69" s="6"/>
    </row>
    <row r="70" spans="15:16" x14ac:dyDescent="0.25">
      <c r="O70" s="7"/>
      <c r="P70" s="6"/>
    </row>
    <row r="71" spans="15:16" x14ac:dyDescent="0.25">
      <c r="O71" s="7"/>
      <c r="P71" s="6"/>
    </row>
    <row r="72" spans="15:16" x14ac:dyDescent="0.25">
      <c r="O72" s="7"/>
      <c r="P72" s="6"/>
    </row>
    <row r="73" spans="15:16" x14ac:dyDescent="0.25">
      <c r="O73" s="7"/>
      <c r="P73" s="6"/>
    </row>
  </sheetData>
  <mergeCells count="24">
    <mergeCell ref="H16:I16"/>
    <mergeCell ref="J16:K16"/>
    <mergeCell ref="L16:M16"/>
    <mergeCell ref="A16:B16"/>
    <mergeCell ref="F5:G5"/>
    <mergeCell ref="D16:E16"/>
    <mergeCell ref="F16:G16"/>
    <mergeCell ref="A15:B15"/>
    <mergeCell ref="A14:B14"/>
    <mergeCell ref="H5:I5"/>
    <mergeCell ref="J5:K5"/>
    <mergeCell ref="L5:M5"/>
    <mergeCell ref="D15:M15"/>
    <mergeCell ref="A2:P2"/>
    <mergeCell ref="A5:A6"/>
    <mergeCell ref="B5:B6"/>
    <mergeCell ref="C5:C6"/>
    <mergeCell ref="D5:E5"/>
    <mergeCell ref="A3:P3"/>
    <mergeCell ref="O4:P4"/>
    <mergeCell ref="O5:O6"/>
    <mergeCell ref="P5:P6"/>
    <mergeCell ref="N5:N6"/>
    <mergeCell ref="D4:M4"/>
  </mergeCells>
  <phoneticPr fontId="0" type="noConversion"/>
  <dataValidations count="1">
    <dataValidation type="decimal" allowBlank="1" showInputMessage="1" showErrorMessage="1" sqref="D7:O13" xr:uid="{00000000-0002-0000-3600-000000000000}">
      <formula1>0</formula1>
      <formula2>1</formula2>
    </dataValidation>
  </dataValidations>
  <pageMargins left="0.78740157480314965" right="0.78740157480314965" top="0.98425196850393704" bottom="0.98425196850393704" header="0.51181102362204722" footer="0.51181102362204722"/>
  <pageSetup paperSize="9" scale="70" orientation="landscape" r:id="rId1"/>
  <headerFooter differentOddEven="1" differentFirst="1" alignWithMargins="0">
    <oddFooter>&amp;R&amp;8 &amp;10 65</oddFooter>
    <evenFooter>&amp;R64</evenFooter>
    <firstFooter>&amp;R63</firstFooter>
  </headerFooter>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Feuil59">
    <tabColor rgb="FF097D5F"/>
  </sheetPr>
  <dimension ref="A1:FI363"/>
  <sheetViews>
    <sheetView topLeftCell="A19" zoomScale="80" zoomScaleNormal="80" workbookViewId="0">
      <selection activeCell="E51" sqref="E51"/>
    </sheetView>
  </sheetViews>
  <sheetFormatPr baseColWidth="10" defaultColWidth="11.44140625" defaultRowHeight="13.2" x14ac:dyDescent="0.25"/>
  <cols>
    <col min="1" max="1" width="24" style="9" customWidth="1"/>
    <col min="2" max="2" width="20.44140625" style="9" customWidth="1"/>
    <col min="3" max="3" width="17.6640625" style="30" customWidth="1"/>
    <col min="4" max="9" width="8.33203125" style="8" customWidth="1"/>
    <col min="10" max="10" width="8.33203125" style="30" customWidth="1"/>
    <col min="11" max="13" width="8.33203125" style="8" customWidth="1"/>
    <col min="14" max="14" width="11.44140625" style="8" customWidth="1"/>
    <col min="16" max="16" width="12.109375" customWidth="1"/>
  </cols>
  <sheetData>
    <row r="1" spans="1:165" ht="126.75" customHeight="1" x14ac:dyDescent="0.25">
      <c r="A1" s="310"/>
      <c r="B1" s="310"/>
      <c r="C1" s="74"/>
      <c r="D1" s="2"/>
      <c r="E1" s="2"/>
      <c r="F1" s="2"/>
      <c r="G1" s="2"/>
      <c r="H1" s="2"/>
      <c r="I1" s="2"/>
      <c r="J1" s="74"/>
      <c r="K1" s="2"/>
      <c r="L1" s="2"/>
      <c r="M1" s="2"/>
      <c r="N1" s="2"/>
      <c r="O1" s="132"/>
      <c r="P1" s="132"/>
      <c r="Q1" s="132"/>
      <c r="R1" s="132"/>
      <c r="S1" s="132"/>
      <c r="T1" s="132"/>
      <c r="U1" s="132"/>
      <c r="V1" s="132"/>
      <c r="W1" s="132"/>
      <c r="X1" s="132"/>
      <c r="Y1" s="132"/>
      <c r="Z1" s="132"/>
      <c r="AA1" s="132"/>
      <c r="AB1" s="132"/>
      <c r="AC1" s="132"/>
      <c r="AD1" s="132"/>
      <c r="AE1" s="132"/>
      <c r="AF1" s="132"/>
      <c r="AG1" s="132"/>
      <c r="AH1" s="132"/>
      <c r="AI1" s="132"/>
      <c r="AJ1" s="132"/>
      <c r="AK1" s="132"/>
      <c r="AL1" s="132"/>
      <c r="AM1" s="132"/>
      <c r="AN1" s="132"/>
      <c r="AO1" s="132"/>
      <c r="AP1" s="132"/>
      <c r="AQ1" s="132"/>
      <c r="AR1" s="132"/>
      <c r="AS1" s="132"/>
      <c r="AT1" s="132"/>
      <c r="AU1" s="132"/>
      <c r="AV1" s="132"/>
      <c r="AW1" s="132"/>
      <c r="AX1" s="132"/>
      <c r="AY1" s="132"/>
      <c r="AZ1" s="132"/>
      <c r="BA1" s="132"/>
      <c r="BB1" s="132"/>
      <c r="BC1" s="132"/>
      <c r="BD1" s="132"/>
      <c r="BE1" s="132"/>
      <c r="BF1" s="132"/>
      <c r="BG1" s="132"/>
      <c r="BH1" s="132"/>
      <c r="BI1" s="132"/>
      <c r="BJ1" s="132"/>
      <c r="BK1" s="132"/>
      <c r="BL1" s="132"/>
      <c r="BM1" s="132"/>
      <c r="BN1" s="132"/>
      <c r="BO1" s="132"/>
      <c r="BP1" s="132"/>
      <c r="BQ1" s="132"/>
      <c r="BR1" s="132"/>
      <c r="BS1" s="132"/>
      <c r="BT1" s="132"/>
      <c r="BU1" s="132"/>
      <c r="BV1" s="132"/>
      <c r="BW1" s="132"/>
      <c r="BX1" s="132"/>
      <c r="BY1" s="132"/>
      <c r="BZ1" s="132"/>
      <c r="CA1" s="132"/>
      <c r="CB1" s="132"/>
      <c r="CC1" s="132"/>
      <c r="CD1" s="132"/>
      <c r="CE1" s="132"/>
      <c r="CF1" s="132"/>
      <c r="CG1" s="132"/>
      <c r="CH1" s="132"/>
      <c r="CI1" s="132"/>
      <c r="CJ1" s="132"/>
      <c r="CK1" s="132"/>
      <c r="CL1" s="132"/>
      <c r="CM1" s="132"/>
      <c r="CN1" s="132"/>
      <c r="CO1" s="132"/>
      <c r="CP1" s="132"/>
      <c r="CQ1" s="132"/>
      <c r="CR1" s="132"/>
      <c r="CS1" s="132"/>
      <c r="CT1" s="132"/>
      <c r="CU1" s="132"/>
      <c r="CV1" s="132"/>
      <c r="CW1" s="132"/>
      <c r="CX1" s="132"/>
      <c r="CY1" s="132"/>
      <c r="CZ1" s="132"/>
      <c r="DA1" s="132"/>
      <c r="DB1" s="132"/>
      <c r="DC1" s="132"/>
      <c r="DD1" s="132"/>
      <c r="DE1" s="132"/>
      <c r="DF1" s="132"/>
      <c r="DG1" s="132"/>
      <c r="DH1" s="132"/>
      <c r="DI1" s="132"/>
      <c r="DJ1" s="132"/>
      <c r="DK1" s="132"/>
      <c r="DL1" s="132"/>
      <c r="DM1" s="132"/>
      <c r="DN1" s="132"/>
      <c r="DO1" s="132"/>
      <c r="DP1" s="132"/>
      <c r="DQ1" s="132"/>
      <c r="DR1" s="132"/>
      <c r="DS1" s="132"/>
      <c r="DT1" s="132"/>
      <c r="DU1" s="132"/>
      <c r="DV1" s="132"/>
      <c r="DW1" s="132"/>
      <c r="DX1" s="132"/>
      <c r="DY1" s="132"/>
      <c r="DZ1" s="132"/>
      <c r="EA1" s="132"/>
      <c r="EB1" s="132"/>
      <c r="EC1" s="132"/>
      <c r="ED1" s="132"/>
      <c r="EE1" s="132"/>
      <c r="EF1" s="132"/>
      <c r="EG1" s="132"/>
      <c r="EH1" s="132"/>
      <c r="EI1" s="132"/>
      <c r="EJ1" s="132"/>
      <c r="EK1" s="132"/>
      <c r="EL1" s="132"/>
      <c r="EM1" s="132"/>
      <c r="EN1" s="132"/>
      <c r="EO1" s="132"/>
      <c r="EP1" s="132"/>
      <c r="EQ1" s="132"/>
      <c r="ER1" s="132"/>
      <c r="ES1" s="132"/>
      <c r="ET1" s="132"/>
      <c r="EU1" s="132"/>
      <c r="EV1" s="132"/>
      <c r="EW1" s="132"/>
      <c r="EX1" s="132"/>
      <c r="EY1" s="132"/>
      <c r="EZ1" s="132"/>
      <c r="FA1" s="132"/>
      <c r="FB1" s="132"/>
      <c r="FC1" s="132"/>
      <c r="FD1" s="132"/>
      <c r="FE1" s="132"/>
      <c r="FF1" s="132"/>
      <c r="FG1" s="132"/>
      <c r="FH1" s="132"/>
      <c r="FI1" s="132"/>
    </row>
    <row r="2" spans="1:165" ht="57" customHeight="1" x14ac:dyDescent="0.25">
      <c r="A2" s="901" t="s">
        <v>163</v>
      </c>
      <c r="B2" s="901"/>
      <c r="C2" s="901"/>
      <c r="D2" s="901"/>
      <c r="E2" s="901"/>
      <c r="F2" s="901"/>
      <c r="G2" s="901"/>
      <c r="H2" s="902"/>
      <c r="I2" s="902"/>
      <c r="J2" s="902"/>
      <c r="K2" s="902"/>
      <c r="L2" s="902"/>
      <c r="M2" s="902"/>
      <c r="N2" s="902"/>
      <c r="O2" s="902"/>
      <c r="P2" s="902"/>
      <c r="Q2" s="132"/>
      <c r="R2" s="132"/>
      <c r="S2" s="132"/>
      <c r="T2" s="132"/>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c r="AS2" s="132"/>
      <c r="AT2" s="132"/>
      <c r="AU2" s="132"/>
      <c r="AV2" s="132"/>
      <c r="AW2" s="132"/>
      <c r="AX2" s="132"/>
      <c r="AY2" s="132"/>
      <c r="AZ2" s="132"/>
      <c r="BA2" s="132"/>
      <c r="BB2" s="132"/>
      <c r="BC2" s="132"/>
      <c r="BD2" s="132"/>
      <c r="BE2" s="132"/>
      <c r="BF2" s="132"/>
      <c r="BG2" s="132"/>
      <c r="BH2" s="132"/>
      <c r="BI2" s="132"/>
      <c r="BJ2" s="132"/>
      <c r="BK2" s="132"/>
      <c r="BL2" s="132"/>
      <c r="BM2" s="132"/>
      <c r="BN2" s="132"/>
      <c r="BO2" s="132"/>
      <c r="BP2" s="132"/>
      <c r="BQ2" s="132"/>
      <c r="BR2" s="132"/>
      <c r="BS2" s="132"/>
      <c r="BT2" s="132"/>
      <c r="BU2" s="132"/>
      <c r="BV2" s="132"/>
      <c r="BW2" s="132"/>
      <c r="BX2" s="132"/>
      <c r="BY2" s="132"/>
      <c r="BZ2" s="132"/>
      <c r="CA2" s="132"/>
      <c r="CB2" s="132"/>
      <c r="CC2" s="132"/>
      <c r="CD2" s="132"/>
      <c r="CE2" s="132"/>
      <c r="CF2" s="132"/>
      <c r="CG2" s="132"/>
      <c r="CH2" s="132"/>
      <c r="CI2" s="132"/>
      <c r="CJ2" s="132"/>
      <c r="CK2" s="132"/>
      <c r="CL2" s="132"/>
      <c r="CM2" s="132"/>
      <c r="CN2" s="132"/>
      <c r="CO2" s="132"/>
      <c r="CP2" s="132"/>
      <c r="CQ2" s="132"/>
      <c r="CR2" s="132"/>
      <c r="CS2" s="132"/>
      <c r="CT2" s="132"/>
      <c r="CU2" s="132"/>
      <c r="CV2" s="132"/>
      <c r="CW2" s="132"/>
      <c r="CX2" s="132"/>
      <c r="CY2" s="132"/>
      <c r="CZ2" s="132"/>
      <c r="DA2" s="132"/>
      <c r="DB2" s="132"/>
      <c r="DC2" s="132"/>
      <c r="DD2" s="132"/>
      <c r="DE2" s="132"/>
      <c r="DF2" s="132"/>
      <c r="DG2" s="132"/>
      <c r="DH2" s="132"/>
      <c r="DI2" s="132"/>
      <c r="DJ2" s="132"/>
      <c r="DK2" s="132"/>
      <c r="DL2" s="132"/>
      <c r="DM2" s="132"/>
      <c r="DN2" s="132"/>
      <c r="DO2" s="132"/>
      <c r="DP2" s="132"/>
      <c r="DQ2" s="132"/>
      <c r="DR2" s="132"/>
      <c r="DS2" s="132"/>
      <c r="DT2" s="132"/>
      <c r="DU2" s="132"/>
      <c r="DV2" s="132"/>
      <c r="DW2" s="132"/>
      <c r="DX2" s="132"/>
      <c r="DY2" s="132"/>
      <c r="DZ2" s="132"/>
      <c r="EA2" s="132"/>
      <c r="EB2" s="132"/>
      <c r="EC2" s="132"/>
      <c r="ED2" s="132"/>
      <c r="EE2" s="132"/>
      <c r="EF2" s="132"/>
      <c r="EG2" s="132"/>
      <c r="EH2" s="132"/>
      <c r="EI2" s="132"/>
      <c r="EJ2" s="132"/>
      <c r="EK2" s="132"/>
      <c r="EL2" s="132"/>
      <c r="EM2" s="132"/>
      <c r="EN2" s="132"/>
      <c r="EO2" s="132"/>
      <c r="EP2" s="132"/>
      <c r="EQ2" s="132"/>
      <c r="ER2" s="132"/>
      <c r="ES2" s="132"/>
      <c r="ET2" s="132"/>
      <c r="EU2" s="132"/>
      <c r="EV2" s="132"/>
      <c r="EW2" s="132"/>
      <c r="EX2" s="132"/>
      <c r="EY2" s="132"/>
      <c r="EZ2" s="132"/>
      <c r="FA2" s="132"/>
      <c r="FB2" s="132"/>
      <c r="FC2" s="132"/>
      <c r="FD2" s="132"/>
      <c r="FE2" s="132"/>
      <c r="FF2" s="132"/>
      <c r="FG2" s="132"/>
      <c r="FH2" s="132"/>
      <c r="FI2" s="132"/>
    </row>
    <row r="3" spans="1:165" ht="22.5" customHeight="1" x14ac:dyDescent="0.25">
      <c r="A3" s="903" t="s">
        <v>1221</v>
      </c>
      <c r="B3" s="904"/>
      <c r="C3" s="904"/>
      <c r="D3" s="904"/>
      <c r="E3" s="904"/>
      <c r="F3" s="904"/>
      <c r="G3" s="904"/>
      <c r="H3" s="904"/>
      <c r="I3" s="904"/>
      <c r="J3" s="904"/>
      <c r="K3" s="904"/>
      <c r="L3" s="904"/>
      <c r="M3" s="904"/>
      <c r="N3" s="905"/>
      <c r="O3" s="905"/>
      <c r="P3" s="906"/>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32"/>
      <c r="AX3" s="132"/>
      <c r="AY3" s="132"/>
      <c r="AZ3" s="132"/>
      <c r="BA3" s="132"/>
      <c r="BB3" s="132"/>
      <c r="BC3" s="132"/>
      <c r="BD3" s="132"/>
      <c r="BE3" s="132"/>
      <c r="BF3" s="132"/>
      <c r="BG3" s="132"/>
      <c r="BH3" s="132"/>
      <c r="BI3" s="132"/>
      <c r="BJ3" s="132"/>
      <c r="BK3" s="132"/>
      <c r="BL3" s="132"/>
      <c r="BM3" s="132"/>
      <c r="BN3" s="132"/>
      <c r="BO3" s="132"/>
      <c r="BP3" s="132"/>
      <c r="BQ3" s="132"/>
      <c r="BR3" s="132"/>
      <c r="BS3" s="132"/>
      <c r="BT3" s="132"/>
      <c r="BU3" s="132"/>
      <c r="BV3" s="132"/>
      <c r="BW3" s="132"/>
      <c r="BX3" s="132"/>
      <c r="BY3" s="132"/>
      <c r="BZ3" s="132"/>
      <c r="CA3" s="132"/>
      <c r="CB3" s="132"/>
      <c r="CC3" s="132"/>
      <c r="CD3" s="132"/>
      <c r="CE3" s="132"/>
      <c r="CF3" s="132"/>
      <c r="CG3" s="132"/>
      <c r="CH3" s="132"/>
      <c r="CI3" s="132"/>
      <c r="CJ3" s="132"/>
      <c r="CK3" s="132"/>
      <c r="CL3" s="132"/>
      <c r="CM3" s="132"/>
      <c r="CN3" s="132"/>
      <c r="CO3" s="132"/>
      <c r="CP3" s="132"/>
      <c r="CQ3" s="132"/>
      <c r="CR3" s="132"/>
      <c r="CS3" s="132"/>
      <c r="CT3" s="132"/>
      <c r="CU3" s="132"/>
      <c r="CV3" s="132"/>
      <c r="CW3" s="132"/>
      <c r="CX3" s="132"/>
      <c r="CY3" s="132"/>
      <c r="CZ3" s="132"/>
      <c r="DA3" s="132"/>
      <c r="DB3" s="132"/>
      <c r="DC3" s="132"/>
      <c r="DD3" s="132"/>
      <c r="DE3" s="132"/>
      <c r="DF3" s="132"/>
      <c r="DG3" s="132"/>
      <c r="DH3" s="132"/>
      <c r="DI3" s="132"/>
      <c r="DJ3" s="132"/>
      <c r="DK3" s="132"/>
      <c r="DL3" s="132"/>
      <c r="DM3" s="132"/>
      <c r="DN3" s="132"/>
      <c r="DO3" s="132"/>
      <c r="DP3" s="132"/>
      <c r="DQ3" s="132"/>
      <c r="DR3" s="132"/>
      <c r="DS3" s="132"/>
      <c r="DT3" s="132"/>
      <c r="DU3" s="132"/>
      <c r="DV3" s="132"/>
      <c r="DW3" s="132"/>
      <c r="DX3" s="132"/>
      <c r="DY3" s="132"/>
      <c r="DZ3" s="132"/>
      <c r="EA3" s="132"/>
      <c r="EB3" s="132"/>
      <c r="EC3" s="132"/>
      <c r="ED3" s="132"/>
      <c r="EE3" s="132"/>
      <c r="EF3" s="132"/>
      <c r="EG3" s="132"/>
      <c r="EH3" s="132"/>
      <c r="EI3" s="132"/>
      <c r="EJ3" s="132"/>
      <c r="EK3" s="132"/>
      <c r="EL3" s="132"/>
      <c r="EM3" s="132"/>
      <c r="EN3" s="132"/>
      <c r="EO3" s="132"/>
      <c r="EP3" s="132"/>
      <c r="EQ3" s="132"/>
      <c r="ER3" s="132"/>
      <c r="ES3" s="132"/>
      <c r="ET3" s="132"/>
      <c r="EU3" s="132"/>
      <c r="EV3" s="132"/>
      <c r="EW3" s="132"/>
      <c r="EX3" s="132"/>
      <c r="EY3" s="132"/>
      <c r="EZ3" s="132"/>
      <c r="FA3" s="132"/>
      <c r="FB3" s="132"/>
      <c r="FC3" s="132"/>
      <c r="FD3" s="132"/>
      <c r="FE3" s="132"/>
      <c r="FF3" s="132"/>
      <c r="FG3" s="132"/>
      <c r="FH3" s="132"/>
      <c r="FI3" s="132"/>
    </row>
    <row r="4" spans="1:165" ht="17.25" customHeight="1" x14ac:dyDescent="0.25">
      <c r="A4" s="21"/>
      <c r="B4" s="22"/>
      <c r="C4" s="15"/>
      <c r="D4" s="907" t="s">
        <v>164</v>
      </c>
      <c r="E4" s="923"/>
      <c r="F4" s="923"/>
      <c r="G4" s="923"/>
      <c r="H4" s="923"/>
      <c r="I4" s="923"/>
      <c r="J4" s="923"/>
      <c r="K4" s="923"/>
      <c r="L4" s="923"/>
      <c r="M4" s="924"/>
      <c r="N4" s="602" t="s">
        <v>7</v>
      </c>
      <c r="O4" s="907" t="s">
        <v>165</v>
      </c>
      <c r="P4" s="908"/>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32"/>
      <c r="AX4" s="132"/>
      <c r="AY4" s="132"/>
      <c r="AZ4" s="132"/>
      <c r="BA4" s="132"/>
      <c r="BB4" s="132"/>
      <c r="BC4" s="132"/>
      <c r="BD4" s="132"/>
      <c r="BE4" s="132"/>
      <c r="BF4" s="132"/>
      <c r="BG4" s="132"/>
      <c r="BH4" s="132"/>
      <c r="BI4" s="132"/>
      <c r="BJ4" s="132"/>
      <c r="BK4" s="132"/>
      <c r="BL4" s="132"/>
      <c r="BM4" s="132"/>
      <c r="BN4" s="132"/>
      <c r="BO4" s="132"/>
      <c r="BP4" s="132"/>
      <c r="BQ4" s="132"/>
      <c r="BR4" s="132"/>
      <c r="BS4" s="132"/>
      <c r="BT4" s="132"/>
      <c r="BU4" s="132"/>
      <c r="BV4" s="132"/>
      <c r="BW4" s="132"/>
      <c r="BX4" s="132"/>
      <c r="BY4" s="132"/>
      <c r="BZ4" s="132"/>
      <c r="CA4" s="132"/>
      <c r="CB4" s="132"/>
      <c r="CC4" s="132"/>
      <c r="CD4" s="132"/>
      <c r="CE4" s="132"/>
      <c r="CF4" s="132"/>
      <c r="CG4" s="132"/>
      <c r="CH4" s="132"/>
      <c r="CI4" s="132"/>
      <c r="CJ4" s="132"/>
      <c r="CK4" s="132"/>
      <c r="CL4" s="132"/>
      <c r="CM4" s="132"/>
      <c r="CN4" s="132"/>
      <c r="CO4" s="132"/>
      <c r="CP4" s="132"/>
      <c r="CQ4" s="132"/>
      <c r="CR4" s="132"/>
      <c r="CS4" s="132"/>
      <c r="CT4" s="132"/>
      <c r="CU4" s="132"/>
      <c r="CV4" s="132"/>
      <c r="CW4" s="132"/>
      <c r="CX4" s="132"/>
      <c r="CY4" s="132"/>
      <c r="CZ4" s="132"/>
      <c r="DA4" s="132"/>
      <c r="DB4" s="132"/>
      <c r="DC4" s="132"/>
      <c r="DD4" s="132"/>
      <c r="DE4" s="132"/>
      <c r="DF4" s="132"/>
      <c r="DG4" s="132"/>
      <c r="DH4" s="132"/>
      <c r="DI4" s="132"/>
      <c r="DJ4" s="132"/>
      <c r="DK4" s="132"/>
      <c r="DL4" s="132"/>
      <c r="DM4" s="132"/>
      <c r="DN4" s="132"/>
      <c r="DO4" s="132"/>
      <c r="DP4" s="132"/>
      <c r="DQ4" s="132"/>
      <c r="DR4" s="132"/>
      <c r="DS4" s="132"/>
      <c r="DT4" s="132"/>
      <c r="DU4" s="132"/>
      <c r="DV4" s="132"/>
      <c r="DW4" s="132"/>
      <c r="DX4" s="132"/>
      <c r="DY4" s="132"/>
      <c r="DZ4" s="132"/>
      <c r="EA4" s="132"/>
      <c r="EB4" s="132"/>
      <c r="EC4" s="132"/>
      <c r="ED4" s="132"/>
      <c r="EE4" s="132"/>
      <c r="EF4" s="132"/>
      <c r="EG4" s="132"/>
      <c r="EH4" s="132"/>
      <c r="EI4" s="132"/>
      <c r="EJ4" s="132"/>
      <c r="EK4" s="132"/>
      <c r="EL4" s="132"/>
      <c r="EM4" s="132"/>
      <c r="EN4" s="132"/>
      <c r="EO4" s="132"/>
      <c r="EP4" s="132"/>
      <c r="EQ4" s="132"/>
      <c r="ER4" s="132"/>
      <c r="ES4" s="132"/>
      <c r="ET4" s="132"/>
      <c r="EU4" s="132"/>
      <c r="EV4" s="132"/>
      <c r="EW4" s="132"/>
      <c r="EX4" s="132"/>
      <c r="EY4" s="132"/>
      <c r="EZ4" s="132"/>
      <c r="FA4" s="132"/>
      <c r="FB4" s="132"/>
      <c r="FC4" s="132"/>
      <c r="FD4" s="132"/>
      <c r="FE4" s="132"/>
      <c r="FF4" s="132"/>
      <c r="FG4" s="132"/>
      <c r="FH4" s="132"/>
      <c r="FI4" s="132"/>
    </row>
    <row r="5" spans="1:165" s="4" customFormat="1" ht="39" customHeight="1" x14ac:dyDescent="0.2">
      <c r="A5" s="914" t="s">
        <v>166</v>
      </c>
      <c r="B5" s="914" t="s">
        <v>131</v>
      </c>
      <c r="C5" s="916" t="s">
        <v>1320</v>
      </c>
      <c r="D5" s="911" t="s">
        <v>20</v>
      </c>
      <c r="E5" s="911"/>
      <c r="F5" s="911" t="s">
        <v>35</v>
      </c>
      <c r="G5" s="911"/>
      <c r="H5" s="920" t="s">
        <v>167</v>
      </c>
      <c r="I5" s="921"/>
      <c r="J5" s="916" t="s">
        <v>168</v>
      </c>
      <c r="K5" s="922"/>
      <c r="L5" s="916" t="s">
        <v>31</v>
      </c>
      <c r="M5" s="922"/>
      <c r="N5" s="912" t="s">
        <v>169</v>
      </c>
      <c r="O5" s="909" t="s">
        <v>170</v>
      </c>
      <c r="P5" s="909" t="s">
        <v>171</v>
      </c>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row>
    <row r="6" spans="1:165" s="5" customFormat="1" ht="38.25" customHeight="1" x14ac:dyDescent="0.25">
      <c r="A6" s="915"/>
      <c r="B6" s="915"/>
      <c r="C6" s="917"/>
      <c r="D6" s="11" t="s">
        <v>172</v>
      </c>
      <c r="E6" s="601" t="s">
        <v>173</v>
      </c>
      <c r="F6" s="11" t="s">
        <v>172</v>
      </c>
      <c r="G6" s="601" t="s">
        <v>173</v>
      </c>
      <c r="H6" s="11" t="s">
        <v>172</v>
      </c>
      <c r="I6" s="601" t="s">
        <v>173</v>
      </c>
      <c r="J6" s="11" t="s">
        <v>172</v>
      </c>
      <c r="K6" s="601" t="s">
        <v>173</v>
      </c>
      <c r="L6" s="11" t="s">
        <v>172</v>
      </c>
      <c r="M6" s="601" t="s">
        <v>173</v>
      </c>
      <c r="N6" s="913"/>
      <c r="O6" s="910"/>
      <c r="P6" s="910"/>
    </row>
    <row r="7" spans="1:165" s="433" customFormat="1" x14ac:dyDescent="0.25">
      <c r="A7" s="13" t="s">
        <v>1222</v>
      </c>
      <c r="B7" s="14" t="s">
        <v>858</v>
      </c>
      <c r="C7" s="215">
        <v>10177</v>
      </c>
      <c r="D7" s="36"/>
      <c r="E7" s="36">
        <v>1</v>
      </c>
      <c r="F7" s="36"/>
      <c r="G7" s="36"/>
      <c r="H7" s="36"/>
      <c r="I7" s="36"/>
      <c r="J7" s="36"/>
      <c r="K7" s="36"/>
      <c r="L7" s="36"/>
      <c r="M7" s="36"/>
      <c r="N7" s="36"/>
      <c r="O7" s="38"/>
      <c r="P7" s="38"/>
    </row>
    <row r="8" spans="1:165" s="433" customFormat="1" x14ac:dyDescent="0.25">
      <c r="A8" s="13" t="s">
        <v>1223</v>
      </c>
      <c r="B8" s="14" t="s">
        <v>1224</v>
      </c>
      <c r="C8" s="215">
        <v>10153</v>
      </c>
      <c r="D8" s="36">
        <v>1</v>
      </c>
      <c r="E8" s="36"/>
      <c r="F8" s="36"/>
      <c r="G8" s="36"/>
      <c r="H8" s="36"/>
      <c r="I8" s="36"/>
      <c r="J8" s="36"/>
      <c r="K8" s="36"/>
      <c r="L8" s="36"/>
      <c r="M8" s="36"/>
      <c r="N8" s="36"/>
      <c r="O8" s="38"/>
      <c r="P8" s="38"/>
    </row>
    <row r="9" spans="1:165" s="433" customFormat="1" x14ac:dyDescent="0.25">
      <c r="A9" s="13" t="s">
        <v>1225</v>
      </c>
      <c r="B9" s="14" t="s">
        <v>149</v>
      </c>
      <c r="C9" s="215">
        <v>9608</v>
      </c>
      <c r="D9" s="36">
        <v>0.7</v>
      </c>
      <c r="E9" s="36"/>
      <c r="F9" s="36"/>
      <c r="G9" s="36"/>
      <c r="H9" s="36"/>
      <c r="I9" s="36"/>
      <c r="J9" s="36"/>
      <c r="K9" s="36"/>
      <c r="L9" s="36"/>
      <c r="M9" s="36"/>
      <c r="N9" s="36"/>
      <c r="O9" s="38"/>
      <c r="P9" s="38"/>
    </row>
    <row r="10" spans="1:165" s="433" customFormat="1" x14ac:dyDescent="0.25">
      <c r="A10" s="13" t="s">
        <v>1226</v>
      </c>
      <c r="B10" s="14" t="s">
        <v>1227</v>
      </c>
      <c r="C10" s="215">
        <v>9422</v>
      </c>
      <c r="D10" s="36">
        <v>1</v>
      </c>
      <c r="E10" s="36"/>
      <c r="F10" s="36"/>
      <c r="G10" s="36"/>
      <c r="H10" s="36"/>
      <c r="I10" s="36"/>
      <c r="J10" s="36"/>
      <c r="K10" s="36"/>
      <c r="L10" s="36"/>
      <c r="M10" s="36"/>
      <c r="N10" s="36"/>
      <c r="O10" s="38"/>
      <c r="P10" s="38"/>
    </row>
    <row r="11" spans="1:165" s="433" customFormat="1" x14ac:dyDescent="0.25">
      <c r="A11" s="13" t="s">
        <v>1228</v>
      </c>
      <c r="B11" s="14" t="s">
        <v>149</v>
      </c>
      <c r="C11" s="215">
        <v>9180</v>
      </c>
      <c r="D11" s="36">
        <v>1</v>
      </c>
      <c r="E11" s="36"/>
      <c r="F11" s="36"/>
      <c r="G11" s="36"/>
      <c r="H11" s="36"/>
      <c r="I11" s="36"/>
      <c r="J11" s="36"/>
      <c r="K11" s="36"/>
      <c r="L11" s="36"/>
      <c r="M11" s="36"/>
      <c r="N11" s="36"/>
      <c r="O11" s="38"/>
      <c r="P11" s="38"/>
    </row>
    <row r="12" spans="1:165" s="433" customFormat="1" x14ac:dyDescent="0.25">
      <c r="A12" s="13" t="s">
        <v>1229</v>
      </c>
      <c r="B12" s="14" t="s">
        <v>132</v>
      </c>
      <c r="C12" s="215">
        <v>8758</v>
      </c>
      <c r="D12" s="36">
        <v>1</v>
      </c>
      <c r="E12" s="36"/>
      <c r="F12" s="36"/>
      <c r="G12" s="36"/>
      <c r="H12" s="36"/>
      <c r="I12" s="36"/>
      <c r="J12" s="36"/>
      <c r="K12" s="36"/>
      <c r="L12" s="36"/>
      <c r="M12" s="36"/>
      <c r="N12" s="36"/>
      <c r="O12" s="38"/>
      <c r="P12" s="38"/>
    </row>
    <row r="13" spans="1:165" s="433" customFormat="1" x14ac:dyDescent="0.25">
      <c r="A13" s="13" t="s">
        <v>1230</v>
      </c>
      <c r="B13" s="14" t="s">
        <v>139</v>
      </c>
      <c r="C13" s="215">
        <v>8618</v>
      </c>
      <c r="D13" s="36">
        <v>0.9</v>
      </c>
      <c r="E13" s="36">
        <v>0.1</v>
      </c>
      <c r="F13" s="36"/>
      <c r="G13" s="36"/>
      <c r="H13" s="36"/>
      <c r="I13" s="36"/>
      <c r="J13" s="36"/>
      <c r="K13" s="36"/>
      <c r="L13" s="36"/>
      <c r="M13" s="36"/>
      <c r="N13" s="36"/>
      <c r="O13" s="38"/>
      <c r="P13" s="38"/>
    </row>
    <row r="14" spans="1:165" s="433" customFormat="1" x14ac:dyDescent="0.25">
      <c r="A14" s="13" t="s">
        <v>1231</v>
      </c>
      <c r="B14" s="14" t="s">
        <v>437</v>
      </c>
      <c r="C14" s="215">
        <v>8594</v>
      </c>
      <c r="D14" s="36">
        <v>0.35</v>
      </c>
      <c r="E14" s="36">
        <v>0.25</v>
      </c>
      <c r="F14" s="36"/>
      <c r="G14" s="36"/>
      <c r="H14" s="36"/>
      <c r="I14" s="36"/>
      <c r="J14" s="36"/>
      <c r="K14" s="36"/>
      <c r="L14" s="36"/>
      <c r="M14" s="36"/>
      <c r="N14" s="36"/>
      <c r="O14" s="38"/>
      <c r="P14" s="38"/>
    </row>
    <row r="15" spans="1:165" s="433" customFormat="1" x14ac:dyDescent="0.25">
      <c r="A15" s="13" t="s">
        <v>1232</v>
      </c>
      <c r="B15" s="14" t="s">
        <v>149</v>
      </c>
      <c r="C15" s="493">
        <v>8581</v>
      </c>
      <c r="D15" s="36">
        <v>1</v>
      </c>
      <c r="E15" s="36"/>
      <c r="F15" s="36"/>
      <c r="G15" s="36"/>
      <c r="H15" s="36"/>
      <c r="I15" s="36"/>
      <c r="J15" s="36"/>
      <c r="K15" s="36"/>
      <c r="L15" s="36"/>
      <c r="M15" s="36"/>
      <c r="N15" s="36"/>
      <c r="O15" s="38"/>
      <c r="P15" s="38"/>
    </row>
    <row r="16" spans="1:165" s="433" customFormat="1" x14ac:dyDescent="0.25">
      <c r="A16" s="56" t="s">
        <v>946</v>
      </c>
      <c r="B16" s="62" t="s">
        <v>231</v>
      </c>
      <c r="C16" s="30">
        <v>8281</v>
      </c>
      <c r="D16" s="60">
        <v>0.2</v>
      </c>
      <c r="E16" s="60">
        <v>0.8</v>
      </c>
      <c r="F16" s="60"/>
      <c r="G16" s="60"/>
      <c r="H16" s="60"/>
      <c r="I16" s="60"/>
      <c r="J16" s="60"/>
      <c r="K16" s="60"/>
      <c r="L16" s="60"/>
      <c r="M16" s="60"/>
      <c r="N16" s="60"/>
      <c r="O16" s="63"/>
      <c r="P16" s="63"/>
      <c r="Q16" s="61"/>
      <c r="R16" s="61"/>
      <c r="S16" s="61"/>
      <c r="T16" s="61"/>
      <c r="U16" s="61"/>
      <c r="V16" s="61"/>
      <c r="W16" s="61"/>
      <c r="X16" s="61"/>
      <c r="Y16" s="61"/>
      <c r="Z16" s="61"/>
      <c r="AA16" s="61"/>
      <c r="AB16" s="61"/>
      <c r="AC16" s="61"/>
      <c r="AD16" s="61"/>
      <c r="AE16" s="61"/>
      <c r="AF16" s="61"/>
      <c r="AG16" s="61"/>
      <c r="AH16" s="61"/>
      <c r="AI16" s="61"/>
      <c r="AJ16" s="61"/>
      <c r="AK16" s="61"/>
      <c r="AL16" s="61"/>
      <c r="AM16" s="61"/>
      <c r="AN16" s="61"/>
      <c r="AO16" s="61"/>
      <c r="AP16" s="61"/>
      <c r="AQ16" s="61"/>
      <c r="AR16" s="61"/>
      <c r="AS16" s="61"/>
      <c r="AT16" s="61"/>
      <c r="AU16" s="61"/>
      <c r="AV16" s="61"/>
      <c r="AW16" s="61"/>
      <c r="AX16" s="61"/>
      <c r="AY16" s="61"/>
      <c r="AZ16" s="61"/>
      <c r="BA16" s="61"/>
      <c r="BB16" s="61"/>
      <c r="BC16" s="61"/>
      <c r="BD16" s="61"/>
      <c r="BE16" s="61"/>
      <c r="BF16" s="61"/>
      <c r="BG16" s="61"/>
      <c r="BH16" s="61"/>
      <c r="BI16" s="61"/>
      <c r="BJ16" s="61"/>
      <c r="BK16" s="61"/>
      <c r="BL16" s="61"/>
      <c r="BM16" s="61"/>
      <c r="BN16" s="61"/>
      <c r="BO16" s="61"/>
      <c r="BP16" s="61"/>
      <c r="BQ16" s="61"/>
      <c r="BR16" s="61"/>
      <c r="BS16" s="61"/>
      <c r="BT16" s="61"/>
      <c r="BU16" s="61"/>
      <c r="BV16" s="61"/>
      <c r="BW16" s="61"/>
      <c r="BX16" s="61"/>
      <c r="BY16" s="61"/>
      <c r="BZ16" s="61"/>
      <c r="CA16" s="61"/>
      <c r="CB16" s="61"/>
      <c r="CC16" s="61"/>
      <c r="CD16" s="61"/>
      <c r="CE16" s="61"/>
      <c r="CF16" s="61"/>
      <c r="CG16" s="61"/>
      <c r="CH16" s="61"/>
      <c r="CI16" s="61"/>
      <c r="CJ16" s="61"/>
      <c r="CK16" s="61"/>
      <c r="CL16" s="61"/>
      <c r="CM16" s="61"/>
      <c r="CN16" s="61"/>
      <c r="CO16" s="61"/>
      <c r="CP16" s="61"/>
      <c r="CQ16" s="61"/>
      <c r="CR16" s="61"/>
      <c r="CS16" s="61"/>
      <c r="CT16" s="61"/>
      <c r="CU16" s="61"/>
      <c r="CV16" s="61"/>
      <c r="CW16" s="61"/>
      <c r="CX16" s="61"/>
      <c r="CY16" s="61"/>
      <c r="CZ16" s="61"/>
      <c r="DA16" s="61"/>
      <c r="DB16" s="61"/>
      <c r="DC16" s="61"/>
      <c r="DD16" s="61"/>
      <c r="DE16" s="61"/>
      <c r="DF16" s="61"/>
      <c r="DG16" s="61"/>
      <c r="DH16" s="61"/>
      <c r="DI16" s="61"/>
      <c r="DJ16" s="61"/>
      <c r="DK16" s="61"/>
      <c r="DL16" s="61"/>
      <c r="DM16" s="61"/>
      <c r="DN16" s="61"/>
      <c r="DO16" s="61"/>
      <c r="DP16" s="61"/>
      <c r="DQ16" s="61"/>
      <c r="DR16" s="61"/>
      <c r="DS16" s="61"/>
      <c r="DT16" s="61"/>
      <c r="DU16" s="61"/>
      <c r="DV16" s="61"/>
      <c r="DW16" s="61"/>
      <c r="DX16" s="61"/>
      <c r="DY16" s="61"/>
      <c r="DZ16" s="61"/>
      <c r="EA16" s="61"/>
      <c r="EB16" s="61"/>
      <c r="EC16" s="61"/>
      <c r="ED16" s="61"/>
      <c r="EE16" s="61"/>
      <c r="EF16" s="61"/>
      <c r="EG16" s="61"/>
      <c r="EH16" s="61"/>
      <c r="EI16" s="61"/>
      <c r="EJ16" s="61"/>
      <c r="EK16" s="61"/>
      <c r="EL16" s="61"/>
      <c r="EM16" s="61"/>
      <c r="EN16" s="61"/>
      <c r="EO16" s="61"/>
      <c r="EP16" s="61"/>
      <c r="EQ16" s="61"/>
      <c r="ER16" s="61"/>
      <c r="ES16" s="61"/>
      <c r="ET16" s="61"/>
      <c r="EU16" s="61"/>
      <c r="EV16" s="61"/>
      <c r="EW16" s="61"/>
      <c r="EX16" s="61"/>
      <c r="EY16" s="61"/>
      <c r="EZ16" s="61"/>
      <c r="FA16" s="61"/>
      <c r="FB16" s="61"/>
      <c r="FC16" s="61"/>
      <c r="FD16" s="61"/>
      <c r="FE16" s="61"/>
      <c r="FF16" s="61"/>
      <c r="FG16" s="61"/>
      <c r="FH16" s="61"/>
      <c r="FI16" s="61"/>
    </row>
    <row r="17" spans="1:165" s="61" customFormat="1" x14ac:dyDescent="0.25">
      <c r="A17" s="56" t="s">
        <v>1234</v>
      </c>
      <c r="B17" s="62" t="s">
        <v>372</v>
      </c>
      <c r="C17" s="30">
        <v>7667</v>
      </c>
      <c r="D17" s="60">
        <v>1</v>
      </c>
      <c r="E17" s="60"/>
      <c r="F17" s="60"/>
      <c r="G17" s="60"/>
      <c r="H17" s="60"/>
      <c r="I17" s="60"/>
      <c r="J17" s="60"/>
      <c r="K17" s="60"/>
      <c r="L17" s="60"/>
      <c r="M17" s="60"/>
      <c r="N17" s="60"/>
      <c r="O17" s="63"/>
      <c r="P17" s="63"/>
    </row>
    <row r="18" spans="1:165" s="61" customFormat="1" x14ac:dyDescent="0.25">
      <c r="A18" s="13" t="s">
        <v>1233</v>
      </c>
      <c r="B18" s="14" t="s">
        <v>126</v>
      </c>
      <c r="C18" s="215">
        <v>7617</v>
      </c>
      <c r="D18" s="36"/>
      <c r="E18" s="36">
        <v>0.6</v>
      </c>
      <c r="F18" s="36"/>
      <c r="G18" s="36"/>
      <c r="H18" s="36"/>
      <c r="I18" s="36"/>
      <c r="J18" s="36"/>
      <c r="K18" s="36"/>
      <c r="L18" s="36"/>
      <c r="M18" s="36"/>
      <c r="N18" s="36"/>
      <c r="O18" s="38"/>
      <c r="P18" s="38"/>
      <c r="Q18" s="433"/>
      <c r="R18" s="433"/>
      <c r="S18" s="433"/>
      <c r="T18" s="433"/>
      <c r="U18" s="433"/>
      <c r="V18" s="433"/>
      <c r="W18" s="433"/>
      <c r="X18" s="433"/>
      <c r="Y18" s="433"/>
      <c r="Z18" s="433"/>
      <c r="AA18" s="433"/>
      <c r="AB18" s="433"/>
      <c r="AC18" s="433"/>
      <c r="AD18" s="433"/>
      <c r="AE18" s="433"/>
      <c r="AF18" s="433"/>
      <c r="AG18" s="433"/>
      <c r="AH18" s="433"/>
      <c r="AI18" s="433"/>
      <c r="AJ18" s="433"/>
      <c r="AK18" s="433"/>
      <c r="AL18" s="433"/>
      <c r="AM18" s="433"/>
      <c r="AN18" s="433"/>
      <c r="AO18" s="433"/>
      <c r="AP18" s="433"/>
      <c r="AQ18" s="433"/>
      <c r="AR18" s="433"/>
      <c r="AS18" s="433"/>
      <c r="AT18" s="433"/>
      <c r="AU18" s="433"/>
      <c r="AV18" s="433"/>
      <c r="AW18" s="433"/>
      <c r="AX18" s="433"/>
      <c r="AY18" s="433"/>
      <c r="AZ18" s="433"/>
      <c r="BA18" s="433"/>
      <c r="BB18" s="433"/>
      <c r="BC18" s="433"/>
      <c r="BD18" s="433"/>
      <c r="BE18" s="433"/>
      <c r="BF18" s="433"/>
      <c r="BG18" s="433"/>
      <c r="BH18" s="433"/>
      <c r="BI18" s="433"/>
      <c r="BJ18" s="433"/>
      <c r="BK18" s="433"/>
      <c r="BL18" s="433"/>
      <c r="BM18" s="433"/>
      <c r="BN18" s="433"/>
      <c r="BO18" s="433"/>
      <c r="BP18" s="433"/>
      <c r="BQ18" s="433"/>
      <c r="BR18" s="433"/>
      <c r="BS18" s="433"/>
      <c r="BT18" s="433"/>
      <c r="BU18" s="433"/>
      <c r="BV18" s="433"/>
      <c r="BW18" s="433"/>
      <c r="BX18" s="433"/>
      <c r="BY18" s="433"/>
      <c r="BZ18" s="433"/>
      <c r="CA18" s="433"/>
      <c r="CB18" s="433"/>
      <c r="CC18" s="433"/>
      <c r="CD18" s="433"/>
      <c r="CE18" s="433"/>
      <c r="CF18" s="433"/>
      <c r="CG18" s="433"/>
      <c r="CH18" s="433"/>
      <c r="CI18" s="433"/>
      <c r="CJ18" s="433"/>
      <c r="CK18" s="433"/>
      <c r="CL18" s="433"/>
      <c r="CM18" s="433"/>
      <c r="CN18" s="433"/>
      <c r="CO18" s="433"/>
      <c r="CP18" s="433"/>
      <c r="CQ18" s="433"/>
      <c r="CR18" s="433"/>
      <c r="CS18" s="433"/>
      <c r="CT18" s="433"/>
      <c r="CU18" s="433"/>
      <c r="CV18" s="433"/>
      <c r="CW18" s="433"/>
      <c r="CX18" s="433"/>
      <c r="CY18" s="433"/>
      <c r="CZ18" s="433"/>
      <c r="DA18" s="433"/>
      <c r="DB18" s="433"/>
      <c r="DC18" s="433"/>
      <c r="DD18" s="433"/>
      <c r="DE18" s="433"/>
      <c r="DF18" s="433"/>
      <c r="DG18" s="433"/>
      <c r="DH18" s="433"/>
      <c r="DI18" s="433"/>
      <c r="DJ18" s="433"/>
      <c r="DK18" s="433"/>
      <c r="DL18" s="433"/>
      <c r="DM18" s="433"/>
      <c r="DN18" s="433"/>
      <c r="DO18" s="433"/>
      <c r="DP18" s="433"/>
      <c r="DQ18" s="433"/>
      <c r="DR18" s="433"/>
      <c r="DS18" s="433"/>
      <c r="DT18" s="433"/>
      <c r="DU18" s="433"/>
      <c r="DV18" s="433"/>
      <c r="DW18" s="433"/>
      <c r="DX18" s="433"/>
      <c r="DY18" s="433"/>
      <c r="DZ18" s="433"/>
      <c r="EA18" s="433"/>
      <c r="EB18" s="433"/>
      <c r="EC18" s="433"/>
      <c r="ED18" s="433"/>
      <c r="EE18" s="433"/>
      <c r="EF18" s="433"/>
      <c r="EG18" s="433"/>
      <c r="EH18" s="433"/>
      <c r="EI18" s="433"/>
      <c r="EJ18" s="433"/>
      <c r="EK18" s="433"/>
      <c r="EL18" s="433"/>
      <c r="EM18" s="433"/>
      <c r="EN18" s="433"/>
      <c r="EO18" s="433"/>
      <c r="EP18" s="433"/>
      <c r="EQ18" s="433"/>
      <c r="ER18" s="433"/>
      <c r="ES18" s="433"/>
      <c r="ET18" s="433"/>
      <c r="EU18" s="433"/>
      <c r="EV18" s="433"/>
      <c r="EW18" s="433"/>
      <c r="EX18" s="433"/>
      <c r="EY18" s="433"/>
      <c r="EZ18" s="433"/>
      <c r="FA18" s="433"/>
      <c r="FB18" s="433"/>
      <c r="FC18" s="433"/>
      <c r="FD18" s="433"/>
      <c r="FE18" s="433"/>
      <c r="FF18" s="433"/>
      <c r="FG18" s="433"/>
      <c r="FH18" s="433"/>
      <c r="FI18" s="433"/>
    </row>
    <row r="19" spans="1:165" s="61" customFormat="1" x14ac:dyDescent="0.25">
      <c r="A19" s="56" t="s">
        <v>1235</v>
      </c>
      <c r="B19" s="62" t="s">
        <v>157</v>
      </c>
      <c r="C19" s="30">
        <v>7307</v>
      </c>
      <c r="D19" s="60">
        <v>1</v>
      </c>
      <c r="E19" s="60"/>
      <c r="F19" s="60"/>
      <c r="G19" s="60"/>
      <c r="H19" s="60"/>
      <c r="I19" s="60"/>
      <c r="J19" s="60"/>
      <c r="K19" s="60"/>
      <c r="L19" s="60"/>
      <c r="M19" s="60"/>
      <c r="N19" s="60"/>
      <c r="O19" s="63"/>
      <c r="P19" s="63"/>
    </row>
    <row r="20" spans="1:165" s="61" customFormat="1" x14ac:dyDescent="0.25">
      <c r="A20" s="56" t="s">
        <v>1236</v>
      </c>
      <c r="B20" s="62" t="s">
        <v>149</v>
      </c>
      <c r="C20" s="30">
        <v>7305</v>
      </c>
      <c r="D20" s="60">
        <v>0.8</v>
      </c>
      <c r="E20" s="60"/>
      <c r="F20" s="60"/>
      <c r="G20" s="60"/>
      <c r="H20" s="60"/>
      <c r="I20" s="60"/>
      <c r="J20" s="60"/>
      <c r="K20" s="60"/>
      <c r="L20" s="60"/>
      <c r="M20" s="60"/>
      <c r="N20" s="60"/>
      <c r="O20" s="63"/>
      <c r="P20" s="63"/>
    </row>
    <row r="21" spans="1:165" s="61" customFormat="1" x14ac:dyDescent="0.25">
      <c r="A21" s="56" t="s">
        <v>1237</v>
      </c>
      <c r="B21" s="62" t="s">
        <v>437</v>
      </c>
      <c r="C21" s="30">
        <v>7003</v>
      </c>
      <c r="D21" s="60"/>
      <c r="E21" s="60">
        <v>0.6</v>
      </c>
      <c r="F21" s="60"/>
      <c r="G21" s="60"/>
      <c r="H21" s="60"/>
      <c r="I21" s="60"/>
      <c r="J21" s="60"/>
      <c r="K21" s="60"/>
      <c r="L21" s="60"/>
      <c r="M21" s="60"/>
      <c r="N21" s="60"/>
      <c r="O21" s="63"/>
      <c r="P21" s="63"/>
    </row>
    <row r="22" spans="1:165" s="61" customFormat="1" x14ac:dyDescent="0.25">
      <c r="A22" s="56" t="s">
        <v>1013</v>
      </c>
      <c r="B22" s="62" t="s">
        <v>149</v>
      </c>
      <c r="C22" s="30">
        <v>6947</v>
      </c>
      <c r="D22" s="60">
        <v>1</v>
      </c>
      <c r="E22" s="60"/>
      <c r="F22" s="60"/>
      <c r="G22" s="204"/>
      <c r="H22" s="59"/>
      <c r="I22" s="59"/>
      <c r="J22" s="59"/>
      <c r="K22" s="59"/>
      <c r="L22" s="59"/>
      <c r="M22" s="60"/>
      <c r="N22" s="60"/>
      <c r="O22" s="63"/>
      <c r="P22" s="63"/>
    </row>
    <row r="23" spans="1:165" s="61" customFormat="1" x14ac:dyDescent="0.25">
      <c r="A23" s="66" t="s">
        <v>1238</v>
      </c>
      <c r="B23" s="75" t="s">
        <v>1239</v>
      </c>
      <c r="C23" s="86">
        <v>6932</v>
      </c>
      <c r="D23" s="209">
        <v>1</v>
      </c>
      <c r="E23" s="209"/>
      <c r="F23" s="209"/>
      <c r="G23" s="217"/>
      <c r="H23" s="211"/>
      <c r="I23" s="211"/>
      <c r="J23" s="211"/>
      <c r="K23" s="211"/>
      <c r="L23" s="211"/>
      <c r="M23" s="209"/>
      <c r="N23" s="209"/>
      <c r="O23" s="91"/>
      <c r="P23" s="91"/>
      <c r="Q23" s="210"/>
      <c r="R23" s="210"/>
      <c r="S23" s="210"/>
      <c r="T23" s="210"/>
      <c r="U23" s="210"/>
      <c r="V23" s="210"/>
      <c r="W23" s="210"/>
      <c r="X23" s="210"/>
      <c r="Y23" s="210"/>
      <c r="Z23" s="210"/>
      <c r="AA23" s="210"/>
      <c r="AB23" s="210"/>
      <c r="AC23" s="210"/>
      <c r="AD23" s="210"/>
      <c r="AE23" s="210"/>
      <c r="AF23" s="210"/>
      <c r="AG23" s="210"/>
      <c r="AH23" s="210"/>
      <c r="AI23" s="210"/>
      <c r="AJ23" s="210"/>
      <c r="AK23" s="210"/>
      <c r="AL23" s="210"/>
      <c r="AM23" s="210"/>
      <c r="AN23" s="210"/>
      <c r="AO23" s="210"/>
      <c r="AP23" s="210"/>
      <c r="AQ23" s="210"/>
      <c r="AR23" s="210"/>
      <c r="AS23" s="210"/>
      <c r="AT23" s="210"/>
      <c r="AU23" s="210"/>
      <c r="AV23" s="210"/>
      <c r="AW23" s="210"/>
      <c r="AX23" s="210"/>
      <c r="AY23" s="210"/>
      <c r="AZ23" s="210"/>
      <c r="BA23" s="210"/>
      <c r="BB23" s="210"/>
      <c r="BC23" s="210"/>
      <c r="BD23" s="210"/>
      <c r="BE23" s="210"/>
      <c r="BF23" s="210"/>
      <c r="BG23" s="210"/>
      <c r="BH23" s="210"/>
      <c r="BI23" s="210"/>
      <c r="BJ23" s="210"/>
      <c r="BK23" s="210"/>
      <c r="BL23" s="210"/>
      <c r="BM23" s="210"/>
      <c r="BN23" s="210"/>
      <c r="BO23" s="210"/>
      <c r="BP23" s="210"/>
      <c r="BQ23" s="210"/>
      <c r="BR23" s="210"/>
      <c r="BS23" s="210"/>
      <c r="BT23" s="210"/>
      <c r="BU23" s="210"/>
      <c r="BV23" s="210"/>
      <c r="BW23" s="210"/>
      <c r="BX23" s="210"/>
      <c r="BY23" s="210"/>
      <c r="BZ23" s="210"/>
      <c r="CA23" s="210"/>
      <c r="CB23" s="210"/>
      <c r="CC23" s="210"/>
      <c r="CD23" s="210"/>
      <c r="CE23" s="210"/>
      <c r="CF23" s="210"/>
      <c r="CG23" s="210"/>
      <c r="CH23" s="210"/>
      <c r="CI23" s="210"/>
      <c r="CJ23" s="210"/>
      <c r="CK23" s="210"/>
      <c r="CL23" s="210"/>
      <c r="CM23" s="210"/>
      <c r="CN23" s="210"/>
      <c r="CO23" s="210"/>
      <c r="CP23" s="210"/>
      <c r="CQ23" s="210"/>
      <c r="CR23" s="210"/>
      <c r="CS23" s="210"/>
      <c r="CT23" s="210"/>
      <c r="CU23" s="210"/>
      <c r="CV23" s="210"/>
      <c r="CW23" s="210"/>
      <c r="CX23" s="210"/>
      <c r="CY23" s="210"/>
      <c r="CZ23" s="210"/>
      <c r="DA23" s="210"/>
      <c r="DB23" s="210"/>
      <c r="DC23" s="210"/>
      <c r="DD23" s="210"/>
      <c r="DE23" s="210"/>
      <c r="DF23" s="210"/>
      <c r="DG23" s="210"/>
      <c r="DH23" s="210"/>
      <c r="DI23" s="210"/>
      <c r="DJ23" s="210"/>
      <c r="DK23" s="210"/>
      <c r="DL23" s="210"/>
      <c r="DM23" s="210"/>
      <c r="DN23" s="210"/>
      <c r="DO23" s="210"/>
      <c r="DP23" s="210"/>
      <c r="DQ23" s="210"/>
      <c r="DR23" s="210"/>
      <c r="DS23" s="210"/>
      <c r="DT23" s="210"/>
      <c r="DU23" s="210"/>
      <c r="DV23" s="210"/>
      <c r="DW23" s="210"/>
      <c r="DX23" s="210"/>
      <c r="DY23" s="210"/>
      <c r="DZ23" s="210"/>
      <c r="EA23" s="210"/>
      <c r="EB23" s="210"/>
      <c r="EC23" s="210"/>
      <c r="ED23" s="210"/>
      <c r="EE23" s="210"/>
      <c r="EF23" s="210"/>
      <c r="EG23" s="210"/>
      <c r="EH23" s="210"/>
      <c r="EI23" s="210"/>
      <c r="EJ23" s="210"/>
      <c r="EK23" s="210"/>
      <c r="EL23" s="210"/>
      <c r="EM23" s="210"/>
      <c r="EN23" s="210"/>
      <c r="EO23" s="210"/>
      <c r="EP23" s="210"/>
      <c r="EQ23" s="210"/>
      <c r="ER23" s="210"/>
      <c r="ES23" s="210"/>
      <c r="ET23" s="210"/>
      <c r="EU23" s="210"/>
      <c r="EV23" s="210"/>
      <c r="EW23" s="210"/>
      <c r="EX23" s="210"/>
      <c r="EY23" s="210"/>
      <c r="EZ23" s="210"/>
      <c r="FA23" s="210"/>
      <c r="FB23" s="210"/>
      <c r="FC23" s="210"/>
      <c r="FD23" s="210"/>
      <c r="FE23" s="210"/>
      <c r="FF23" s="210"/>
      <c r="FG23" s="210"/>
      <c r="FH23" s="210"/>
      <c r="FI23" s="210"/>
    </row>
    <row r="24" spans="1:165" s="210" customFormat="1" x14ac:dyDescent="0.25">
      <c r="A24" s="66" t="s">
        <v>1240</v>
      </c>
      <c r="B24" s="75" t="s">
        <v>449</v>
      </c>
      <c r="C24" s="86">
        <v>6840</v>
      </c>
      <c r="D24" s="209">
        <v>1</v>
      </c>
      <c r="E24" s="209"/>
      <c r="F24" s="209"/>
      <c r="G24" s="217"/>
      <c r="H24" s="211"/>
      <c r="I24" s="211"/>
      <c r="J24" s="211"/>
      <c r="K24" s="211"/>
      <c r="L24" s="211"/>
      <c r="M24" s="209"/>
      <c r="N24" s="209"/>
      <c r="O24" s="91"/>
      <c r="P24" s="91"/>
    </row>
    <row r="25" spans="1:165" s="61" customFormat="1" x14ac:dyDescent="0.25">
      <c r="A25" s="56" t="s">
        <v>348</v>
      </c>
      <c r="B25" s="62" t="s">
        <v>349</v>
      </c>
      <c r="C25" s="30">
        <v>6636</v>
      </c>
      <c r="D25" s="60">
        <v>0.5</v>
      </c>
      <c r="E25" s="60">
        <v>0.4</v>
      </c>
      <c r="F25" s="60"/>
      <c r="G25" s="60"/>
      <c r="H25" s="60"/>
      <c r="I25" s="60"/>
      <c r="J25" s="60"/>
      <c r="K25" s="60"/>
      <c r="L25" s="60"/>
      <c r="M25" s="60"/>
      <c r="N25" s="60"/>
      <c r="O25" s="63"/>
      <c r="P25" s="63"/>
    </row>
    <row r="26" spans="1:165" s="210" customFormat="1" x14ac:dyDescent="0.25">
      <c r="A26" s="66" t="s">
        <v>1241</v>
      </c>
      <c r="B26" s="75" t="s">
        <v>126</v>
      </c>
      <c r="C26" s="86">
        <v>5868</v>
      </c>
      <c r="D26" s="209">
        <v>0.54</v>
      </c>
      <c r="E26" s="209">
        <v>0.46</v>
      </c>
      <c r="F26" s="75"/>
      <c r="G26" s="73"/>
      <c r="H26" s="211"/>
      <c r="I26" s="211"/>
      <c r="J26" s="211"/>
      <c r="K26" s="211"/>
      <c r="L26" s="211"/>
      <c r="M26" s="209"/>
      <c r="N26" s="209"/>
      <c r="O26" s="91"/>
      <c r="P26" s="91"/>
    </row>
    <row r="27" spans="1:165" s="210" customFormat="1" x14ac:dyDescent="0.25">
      <c r="A27" s="66" t="s">
        <v>1242</v>
      </c>
      <c r="B27" s="75" t="s">
        <v>126</v>
      </c>
      <c r="C27" s="86">
        <v>5508</v>
      </c>
      <c r="D27" s="209">
        <v>0.85</v>
      </c>
      <c r="E27" s="209">
        <v>0.15</v>
      </c>
      <c r="F27" s="456"/>
      <c r="G27" s="102"/>
      <c r="H27" s="211"/>
      <c r="I27" s="211"/>
      <c r="J27" s="211"/>
      <c r="K27" s="211"/>
      <c r="L27" s="211"/>
      <c r="M27" s="209"/>
      <c r="N27" s="209"/>
      <c r="O27" s="91"/>
      <c r="P27" s="91"/>
    </row>
    <row r="28" spans="1:165" s="210" customFormat="1" x14ac:dyDescent="0.25">
      <c r="A28" s="66" t="s">
        <v>1110</v>
      </c>
      <c r="B28" s="75" t="s">
        <v>345</v>
      </c>
      <c r="C28" s="86">
        <v>5508</v>
      </c>
      <c r="D28" s="209"/>
      <c r="E28" s="209">
        <v>1</v>
      </c>
      <c r="F28" s="209"/>
      <c r="G28" s="217"/>
      <c r="H28" s="211"/>
      <c r="I28" s="211"/>
      <c r="J28" s="211"/>
      <c r="K28" s="211"/>
      <c r="L28" s="211"/>
      <c r="M28" s="209"/>
      <c r="N28" s="209"/>
      <c r="O28" s="91"/>
      <c r="P28" s="91"/>
    </row>
    <row r="29" spans="1:165" s="210" customFormat="1" x14ac:dyDescent="0.25">
      <c r="A29" s="66" t="s">
        <v>1243</v>
      </c>
      <c r="B29" s="75" t="s">
        <v>345</v>
      </c>
      <c r="C29" s="86">
        <v>5485</v>
      </c>
      <c r="D29" s="209">
        <v>1</v>
      </c>
      <c r="E29" s="209"/>
      <c r="F29" s="209"/>
      <c r="G29" s="217"/>
      <c r="H29" s="211"/>
      <c r="I29" s="211"/>
      <c r="J29" s="211"/>
      <c r="K29" s="211"/>
      <c r="L29" s="211"/>
      <c r="M29" s="209"/>
      <c r="N29" s="209"/>
      <c r="O29" s="91"/>
      <c r="P29" s="91"/>
    </row>
    <row r="30" spans="1:165" s="210" customFormat="1" x14ac:dyDescent="0.25">
      <c r="A30" s="66" t="s">
        <v>1244</v>
      </c>
      <c r="B30" s="75" t="s">
        <v>523</v>
      </c>
      <c r="C30" s="86">
        <v>5141</v>
      </c>
      <c r="D30" s="209">
        <v>0.85</v>
      </c>
      <c r="E30" s="209">
        <v>0.15</v>
      </c>
      <c r="F30" s="209"/>
      <c r="G30" s="217"/>
      <c r="H30" s="211"/>
      <c r="I30" s="211"/>
      <c r="J30" s="211"/>
      <c r="K30" s="211"/>
      <c r="L30" s="211"/>
      <c r="M30" s="209"/>
      <c r="N30" s="209"/>
      <c r="O30" s="91"/>
      <c r="P30" s="91"/>
    </row>
    <row r="31" spans="1:165" s="210" customFormat="1" x14ac:dyDescent="0.25">
      <c r="A31" s="66" t="s">
        <v>1245</v>
      </c>
      <c r="B31" s="75" t="s">
        <v>1030</v>
      </c>
      <c r="C31" s="86">
        <v>5136</v>
      </c>
      <c r="D31" s="209">
        <v>0.8</v>
      </c>
      <c r="E31" s="209">
        <v>0.2</v>
      </c>
      <c r="F31" s="209"/>
      <c r="G31" s="217"/>
      <c r="H31" s="211"/>
      <c r="I31" s="211"/>
      <c r="J31" s="211"/>
      <c r="K31" s="211"/>
      <c r="L31" s="211"/>
      <c r="M31" s="209"/>
      <c r="N31" s="209"/>
      <c r="O31" s="91"/>
      <c r="P31" s="91"/>
    </row>
    <row r="32" spans="1:165" s="210" customFormat="1" x14ac:dyDescent="0.25">
      <c r="A32" s="66" t="s">
        <v>1246</v>
      </c>
      <c r="B32" s="75" t="s">
        <v>152</v>
      </c>
      <c r="C32" s="86">
        <v>4897</v>
      </c>
      <c r="D32" s="209">
        <v>1</v>
      </c>
      <c r="E32" s="209"/>
      <c r="F32" s="209"/>
      <c r="G32" s="217"/>
      <c r="H32" s="211"/>
      <c r="I32" s="211"/>
      <c r="J32" s="211"/>
      <c r="K32" s="211"/>
      <c r="L32" s="211"/>
      <c r="M32" s="209"/>
      <c r="N32" s="209"/>
      <c r="O32" s="91"/>
      <c r="P32" s="91"/>
    </row>
    <row r="33" spans="1:165" s="210" customFormat="1" x14ac:dyDescent="0.25">
      <c r="A33" s="66" t="s">
        <v>1017</v>
      </c>
      <c r="B33" s="75" t="s">
        <v>162</v>
      </c>
      <c r="C33" s="86">
        <v>4537</v>
      </c>
      <c r="D33" s="209">
        <v>0.6</v>
      </c>
      <c r="E33" s="209">
        <v>0.4</v>
      </c>
      <c r="F33" s="209"/>
      <c r="G33" s="217"/>
      <c r="H33" s="211"/>
      <c r="I33" s="211"/>
      <c r="J33" s="211"/>
      <c r="K33" s="211"/>
      <c r="L33" s="211"/>
      <c r="M33" s="209"/>
      <c r="N33" s="209"/>
      <c r="O33" s="91"/>
      <c r="P33" s="91"/>
    </row>
    <row r="34" spans="1:165" s="210" customFormat="1" x14ac:dyDescent="0.25">
      <c r="A34" s="66" t="s">
        <v>1247</v>
      </c>
      <c r="B34" s="75" t="s">
        <v>437</v>
      </c>
      <c r="C34" s="86">
        <v>4510</v>
      </c>
      <c r="D34" s="209">
        <v>1</v>
      </c>
      <c r="E34" s="209"/>
      <c r="F34" s="209"/>
      <c r="G34" s="217"/>
      <c r="H34" s="211"/>
      <c r="I34" s="211"/>
      <c r="J34" s="211"/>
      <c r="K34" s="211"/>
      <c r="L34" s="211"/>
      <c r="M34" s="209"/>
      <c r="N34" s="209"/>
      <c r="O34" s="91"/>
      <c r="P34" s="91"/>
    </row>
    <row r="35" spans="1:165" s="210" customFormat="1" x14ac:dyDescent="0.25">
      <c r="A35" s="66" t="s">
        <v>1248</v>
      </c>
      <c r="B35" s="75" t="s">
        <v>1106</v>
      </c>
      <c r="C35" s="86">
        <v>4454</v>
      </c>
      <c r="D35" s="209"/>
      <c r="E35" s="209">
        <v>1</v>
      </c>
      <c r="G35" s="102"/>
      <c r="H35" s="211"/>
      <c r="I35" s="211"/>
      <c r="J35" s="211"/>
      <c r="K35" s="211"/>
      <c r="L35" s="211"/>
      <c r="M35" s="209"/>
      <c r="N35" s="209"/>
      <c r="O35" s="91"/>
      <c r="P35" s="91"/>
    </row>
    <row r="36" spans="1:165" s="210" customFormat="1" x14ac:dyDescent="0.25">
      <c r="A36" s="66" t="s">
        <v>1249</v>
      </c>
      <c r="B36" s="75" t="s">
        <v>345</v>
      </c>
      <c r="C36" s="86">
        <v>4412</v>
      </c>
      <c r="D36" s="209">
        <v>1</v>
      </c>
      <c r="E36" s="209"/>
      <c r="F36" s="209"/>
      <c r="G36" s="217"/>
      <c r="H36" s="211"/>
      <c r="I36" s="211"/>
      <c r="J36" s="211"/>
      <c r="K36" s="211"/>
      <c r="L36" s="211"/>
      <c r="M36" s="209"/>
      <c r="N36" s="209"/>
      <c r="O36" s="91"/>
      <c r="P36" s="91"/>
    </row>
    <row r="37" spans="1:165" s="210" customFormat="1" x14ac:dyDescent="0.25">
      <c r="A37" s="56" t="s">
        <v>1250</v>
      </c>
      <c r="B37" s="62" t="s">
        <v>158</v>
      </c>
      <c r="C37" s="30">
        <v>4359</v>
      </c>
      <c r="D37" s="60">
        <v>1</v>
      </c>
      <c r="E37" s="60"/>
      <c r="F37" s="60"/>
      <c r="G37" s="204"/>
      <c r="H37" s="59"/>
      <c r="I37" s="59"/>
      <c r="J37" s="66"/>
      <c r="K37" s="66"/>
      <c r="L37" s="59"/>
      <c r="M37" s="60"/>
      <c r="N37" s="60"/>
      <c r="O37" s="88"/>
      <c r="P37" s="63"/>
      <c r="Q37" s="61"/>
      <c r="R37" s="61"/>
      <c r="S37" s="61"/>
      <c r="T37" s="61"/>
      <c r="U37" s="61"/>
      <c r="V37" s="61"/>
      <c r="W37" s="61"/>
      <c r="X37" s="61"/>
      <c r="Y37" s="61"/>
      <c r="Z37" s="61"/>
      <c r="AA37" s="61"/>
      <c r="AB37" s="61"/>
      <c r="AC37" s="61"/>
      <c r="AD37" s="61"/>
      <c r="AE37" s="61"/>
      <c r="AF37" s="61"/>
      <c r="AG37" s="61"/>
      <c r="AH37" s="61"/>
      <c r="AI37" s="61"/>
      <c r="AJ37" s="61"/>
      <c r="AK37" s="61"/>
      <c r="AL37" s="61"/>
      <c r="AM37" s="61"/>
      <c r="AN37" s="61"/>
      <c r="AO37" s="61"/>
      <c r="AP37" s="61"/>
      <c r="AQ37" s="61"/>
      <c r="AR37" s="61"/>
      <c r="AS37" s="61"/>
      <c r="AT37" s="61"/>
      <c r="AU37" s="61"/>
      <c r="AV37" s="61"/>
      <c r="AW37" s="61"/>
      <c r="AX37" s="61"/>
      <c r="AY37" s="61"/>
      <c r="AZ37" s="61"/>
      <c r="BA37" s="61"/>
      <c r="BB37" s="61"/>
      <c r="BC37" s="61"/>
      <c r="BD37" s="61"/>
      <c r="BE37" s="61"/>
      <c r="BF37" s="61"/>
      <c r="BG37" s="61"/>
      <c r="BH37" s="61"/>
      <c r="BI37" s="61"/>
      <c r="BJ37" s="61"/>
      <c r="BK37" s="61"/>
      <c r="BL37" s="61"/>
      <c r="BM37" s="61"/>
      <c r="BN37" s="61"/>
      <c r="BO37" s="61"/>
      <c r="BP37" s="61"/>
      <c r="BQ37" s="61"/>
      <c r="BR37" s="61"/>
      <c r="BS37" s="61"/>
      <c r="BT37" s="61"/>
      <c r="BU37" s="61"/>
      <c r="BV37" s="61"/>
      <c r="BW37" s="61"/>
      <c r="BX37" s="61"/>
      <c r="BY37" s="61"/>
      <c r="BZ37" s="61"/>
      <c r="CA37" s="61"/>
      <c r="CB37" s="61"/>
      <c r="CC37" s="61"/>
      <c r="CD37" s="61"/>
      <c r="CE37" s="61"/>
      <c r="CF37" s="61"/>
      <c r="CG37" s="61"/>
      <c r="CH37" s="61"/>
      <c r="CI37" s="61"/>
      <c r="CJ37" s="61"/>
      <c r="CK37" s="61"/>
      <c r="CL37" s="61"/>
      <c r="CM37" s="61"/>
      <c r="CN37" s="61"/>
      <c r="CO37" s="61"/>
      <c r="CP37" s="61"/>
      <c r="CQ37" s="61"/>
      <c r="CR37" s="61"/>
      <c r="CS37" s="61"/>
      <c r="CT37" s="61"/>
      <c r="CU37" s="61"/>
      <c r="CV37" s="61"/>
      <c r="CW37" s="61"/>
      <c r="CX37" s="61"/>
      <c r="CY37" s="61"/>
      <c r="CZ37" s="61"/>
      <c r="DA37" s="61"/>
      <c r="DB37" s="61"/>
      <c r="DC37" s="61"/>
      <c r="DD37" s="61"/>
      <c r="DE37" s="61"/>
      <c r="DF37" s="61"/>
      <c r="DG37" s="61"/>
      <c r="DH37" s="61"/>
      <c r="DI37" s="61"/>
      <c r="DJ37" s="61"/>
      <c r="DK37" s="61"/>
      <c r="DL37" s="61"/>
      <c r="DM37" s="61"/>
      <c r="DN37" s="61"/>
      <c r="DO37" s="61"/>
      <c r="DP37" s="61"/>
      <c r="DQ37" s="61"/>
      <c r="DR37" s="61"/>
      <c r="DS37" s="61"/>
      <c r="DT37" s="61"/>
      <c r="DU37" s="61"/>
      <c r="DV37" s="61"/>
      <c r="DW37" s="61"/>
      <c r="DX37" s="61"/>
      <c r="DY37" s="61"/>
      <c r="DZ37" s="61"/>
      <c r="EA37" s="61"/>
      <c r="EB37" s="61"/>
      <c r="EC37" s="61"/>
      <c r="ED37" s="61"/>
      <c r="EE37" s="61"/>
      <c r="EF37" s="61"/>
      <c r="EG37" s="61"/>
      <c r="EH37" s="61"/>
      <c r="EI37" s="61"/>
      <c r="EJ37" s="61"/>
      <c r="EK37" s="61"/>
      <c r="EL37" s="61"/>
      <c r="EM37" s="61"/>
      <c r="EN37" s="61"/>
      <c r="EO37" s="61"/>
      <c r="EP37" s="61"/>
      <c r="EQ37" s="61"/>
      <c r="ER37" s="61"/>
      <c r="ES37" s="61"/>
      <c r="ET37" s="61"/>
      <c r="EU37" s="61"/>
      <c r="EV37" s="61"/>
      <c r="EW37" s="61"/>
      <c r="EX37" s="61"/>
      <c r="EY37" s="61"/>
      <c r="EZ37" s="61"/>
      <c r="FA37" s="61"/>
      <c r="FB37" s="61"/>
      <c r="FC37" s="61"/>
      <c r="FD37" s="61"/>
      <c r="FE37" s="61"/>
      <c r="FF37" s="61"/>
      <c r="FG37" s="61"/>
      <c r="FH37" s="61"/>
      <c r="FI37" s="61"/>
    </row>
    <row r="38" spans="1:165" s="210" customFormat="1" x14ac:dyDescent="0.25">
      <c r="A38" s="56" t="s">
        <v>1251</v>
      </c>
      <c r="B38" s="62" t="s">
        <v>345</v>
      </c>
      <c r="C38" s="30">
        <v>4266</v>
      </c>
      <c r="D38" s="60">
        <v>0.6</v>
      </c>
      <c r="E38" s="204">
        <v>0.4</v>
      </c>
      <c r="F38" s="66"/>
      <c r="H38" s="59"/>
      <c r="I38" s="59"/>
      <c r="J38" s="59"/>
      <c r="K38" s="59"/>
      <c r="L38" s="59"/>
      <c r="M38" s="60"/>
      <c r="N38" s="60"/>
      <c r="O38" s="88"/>
      <c r="P38" s="63"/>
      <c r="Q38" s="61"/>
      <c r="R38" s="61"/>
      <c r="S38" s="61"/>
      <c r="T38" s="61"/>
      <c r="U38" s="61"/>
      <c r="V38" s="61"/>
      <c r="W38" s="61"/>
      <c r="X38" s="61"/>
      <c r="Y38" s="61"/>
      <c r="Z38" s="61"/>
      <c r="AA38" s="61"/>
      <c r="AB38" s="61"/>
      <c r="AC38" s="61"/>
      <c r="AD38" s="61"/>
      <c r="AE38" s="61"/>
      <c r="AF38" s="61"/>
      <c r="AG38" s="61"/>
      <c r="AH38" s="61"/>
      <c r="AI38" s="61"/>
      <c r="AJ38" s="61"/>
      <c r="AK38" s="61"/>
      <c r="AL38" s="61"/>
      <c r="AM38" s="61"/>
      <c r="AN38" s="61"/>
      <c r="AO38" s="61"/>
      <c r="AP38" s="61"/>
      <c r="AQ38" s="61"/>
      <c r="AR38" s="61"/>
      <c r="AS38" s="61"/>
      <c r="AT38" s="61"/>
      <c r="AU38" s="61"/>
      <c r="AV38" s="61"/>
      <c r="AW38" s="61"/>
      <c r="AX38" s="61"/>
      <c r="AY38" s="61"/>
      <c r="AZ38" s="61"/>
      <c r="BA38" s="61"/>
      <c r="BB38" s="61"/>
      <c r="BC38" s="61"/>
      <c r="BD38" s="61"/>
      <c r="BE38" s="61"/>
      <c r="BF38" s="61"/>
      <c r="BG38" s="61"/>
      <c r="BH38" s="61"/>
      <c r="BI38" s="61"/>
      <c r="BJ38" s="61"/>
      <c r="BK38" s="61"/>
      <c r="BL38" s="61"/>
      <c r="BM38" s="61"/>
      <c r="BN38" s="61"/>
      <c r="BO38" s="61"/>
      <c r="BP38" s="61"/>
      <c r="BQ38" s="61"/>
      <c r="BR38" s="61"/>
      <c r="BS38" s="61"/>
      <c r="BT38" s="61"/>
      <c r="BU38" s="61"/>
      <c r="BV38" s="61"/>
      <c r="BW38" s="61"/>
      <c r="BX38" s="61"/>
      <c r="BY38" s="61"/>
      <c r="BZ38" s="61"/>
      <c r="CA38" s="61"/>
      <c r="CB38" s="61"/>
      <c r="CC38" s="61"/>
      <c r="CD38" s="61"/>
      <c r="CE38" s="61"/>
      <c r="CF38" s="61"/>
      <c r="CG38" s="61"/>
      <c r="CH38" s="61"/>
      <c r="CI38" s="61"/>
      <c r="CJ38" s="61"/>
      <c r="CK38" s="61"/>
      <c r="CL38" s="61"/>
      <c r="CM38" s="61"/>
      <c r="CN38" s="61"/>
      <c r="CO38" s="61"/>
      <c r="CP38" s="61"/>
      <c r="CQ38" s="61"/>
      <c r="CR38" s="61"/>
      <c r="CS38" s="61"/>
      <c r="CT38" s="61"/>
      <c r="CU38" s="61"/>
      <c r="CV38" s="61"/>
      <c r="CW38" s="61"/>
      <c r="CX38" s="61"/>
      <c r="CY38" s="61"/>
      <c r="CZ38" s="61"/>
      <c r="DA38" s="61"/>
      <c r="DB38" s="61"/>
      <c r="DC38" s="61"/>
      <c r="DD38" s="61"/>
      <c r="DE38" s="61"/>
      <c r="DF38" s="61"/>
      <c r="DG38" s="61"/>
      <c r="DH38" s="61"/>
      <c r="DI38" s="61"/>
      <c r="DJ38" s="61"/>
      <c r="DK38" s="61"/>
      <c r="DL38" s="61"/>
      <c r="DM38" s="61"/>
      <c r="DN38" s="61"/>
      <c r="DO38" s="61"/>
      <c r="DP38" s="61"/>
      <c r="DQ38" s="61"/>
      <c r="DR38" s="61"/>
      <c r="DS38" s="61"/>
      <c r="DT38" s="61"/>
      <c r="DU38" s="61"/>
      <c r="DV38" s="61"/>
      <c r="DW38" s="61"/>
      <c r="DX38" s="61"/>
      <c r="DY38" s="61"/>
      <c r="DZ38" s="61"/>
      <c r="EA38" s="61"/>
      <c r="EB38" s="61"/>
      <c r="EC38" s="61"/>
      <c r="ED38" s="61"/>
      <c r="EE38" s="61"/>
      <c r="EF38" s="61"/>
      <c r="EG38" s="61"/>
      <c r="EH38" s="61"/>
      <c r="EI38" s="61"/>
      <c r="EJ38" s="61"/>
      <c r="EK38" s="61"/>
      <c r="EL38" s="61"/>
      <c r="EM38" s="61"/>
      <c r="EN38" s="61"/>
      <c r="EO38" s="61"/>
      <c r="EP38" s="61"/>
      <c r="EQ38" s="61"/>
      <c r="ER38" s="61"/>
      <c r="ES38" s="61"/>
      <c r="ET38" s="61"/>
      <c r="EU38" s="61"/>
      <c r="EV38" s="61"/>
      <c r="EW38" s="61"/>
      <c r="EX38" s="61"/>
      <c r="EY38" s="61"/>
      <c r="EZ38" s="61"/>
      <c r="FA38" s="61"/>
      <c r="FB38" s="61"/>
      <c r="FC38" s="61"/>
      <c r="FD38" s="61"/>
      <c r="FE38" s="61"/>
      <c r="FF38" s="61"/>
      <c r="FG38" s="61"/>
      <c r="FH38" s="61"/>
      <c r="FI38" s="61"/>
    </row>
    <row r="39" spans="1:165" s="210" customFormat="1" x14ac:dyDescent="0.25">
      <c r="A39" s="56" t="s">
        <v>1252</v>
      </c>
      <c r="B39" s="62" t="s">
        <v>1253</v>
      </c>
      <c r="C39" s="30">
        <v>3977</v>
      </c>
      <c r="D39" s="60"/>
      <c r="E39" s="60"/>
      <c r="F39" s="60">
        <v>0.216</v>
      </c>
      <c r="G39" s="204">
        <v>0.78400000000000003</v>
      </c>
      <c r="H39" s="59"/>
      <c r="I39" s="59"/>
      <c r="J39" s="59"/>
      <c r="K39" s="59"/>
      <c r="L39" s="59"/>
      <c r="M39" s="60"/>
      <c r="N39" s="60"/>
      <c r="O39" s="88"/>
      <c r="P39" s="63"/>
      <c r="Q39" s="61"/>
      <c r="R39" s="61"/>
      <c r="S39" s="61"/>
      <c r="T39" s="61"/>
      <c r="U39" s="61"/>
      <c r="V39" s="61"/>
      <c r="W39" s="61"/>
      <c r="X39" s="61"/>
      <c r="Y39" s="61"/>
      <c r="Z39" s="61"/>
      <c r="AA39" s="61"/>
      <c r="AB39" s="61"/>
      <c r="AC39" s="61"/>
      <c r="AD39" s="61"/>
      <c r="AE39" s="61"/>
      <c r="AF39" s="61"/>
      <c r="AG39" s="61"/>
      <c r="AH39" s="61"/>
      <c r="AI39" s="61"/>
      <c r="AJ39" s="61"/>
      <c r="AK39" s="61"/>
      <c r="AL39" s="61"/>
      <c r="AM39" s="61"/>
      <c r="AN39" s="61"/>
      <c r="AO39" s="61"/>
      <c r="AP39" s="61"/>
      <c r="AQ39" s="61"/>
      <c r="AR39" s="61"/>
      <c r="AS39" s="61"/>
      <c r="AT39" s="61"/>
      <c r="AU39" s="61"/>
      <c r="AV39" s="61"/>
      <c r="AW39" s="61"/>
      <c r="AX39" s="61"/>
      <c r="AY39" s="61"/>
      <c r="AZ39" s="61"/>
      <c r="BA39" s="61"/>
      <c r="BB39" s="61"/>
      <c r="BC39" s="61"/>
      <c r="BD39" s="61"/>
      <c r="BE39" s="61"/>
      <c r="BF39" s="61"/>
      <c r="BG39" s="61"/>
      <c r="BH39" s="61"/>
      <c r="BI39" s="61"/>
      <c r="BJ39" s="61"/>
      <c r="BK39" s="61"/>
      <c r="BL39" s="61"/>
      <c r="BM39" s="61"/>
      <c r="BN39" s="61"/>
      <c r="BO39" s="61"/>
      <c r="BP39" s="61"/>
      <c r="BQ39" s="61"/>
      <c r="BR39" s="61"/>
      <c r="BS39" s="61"/>
      <c r="BT39" s="61"/>
      <c r="BU39" s="61"/>
      <c r="BV39" s="61"/>
      <c r="BW39" s="61"/>
      <c r="BX39" s="61"/>
      <c r="BY39" s="61"/>
      <c r="BZ39" s="61"/>
      <c r="CA39" s="61"/>
      <c r="CB39" s="61"/>
      <c r="CC39" s="61"/>
      <c r="CD39" s="61"/>
      <c r="CE39" s="61"/>
      <c r="CF39" s="61"/>
      <c r="CG39" s="61"/>
      <c r="CH39" s="61"/>
      <c r="CI39" s="61"/>
      <c r="CJ39" s="61"/>
      <c r="CK39" s="61"/>
      <c r="CL39" s="61"/>
      <c r="CM39" s="61"/>
      <c r="CN39" s="61"/>
      <c r="CO39" s="61"/>
      <c r="CP39" s="61"/>
      <c r="CQ39" s="61"/>
      <c r="CR39" s="61"/>
      <c r="CS39" s="61"/>
      <c r="CT39" s="61"/>
      <c r="CU39" s="61"/>
      <c r="CV39" s="61"/>
      <c r="CW39" s="61"/>
      <c r="CX39" s="61"/>
      <c r="CY39" s="61"/>
      <c r="CZ39" s="61"/>
      <c r="DA39" s="61"/>
      <c r="DB39" s="61"/>
      <c r="DC39" s="61"/>
      <c r="DD39" s="61"/>
      <c r="DE39" s="61"/>
      <c r="DF39" s="61"/>
      <c r="DG39" s="61"/>
      <c r="DH39" s="61"/>
      <c r="DI39" s="61"/>
      <c r="DJ39" s="61"/>
      <c r="DK39" s="61"/>
      <c r="DL39" s="61"/>
      <c r="DM39" s="61"/>
      <c r="DN39" s="61"/>
      <c r="DO39" s="61"/>
      <c r="DP39" s="61"/>
      <c r="DQ39" s="61"/>
      <c r="DR39" s="61"/>
      <c r="DS39" s="61"/>
      <c r="DT39" s="61"/>
      <c r="DU39" s="61"/>
      <c r="DV39" s="61"/>
      <c r="DW39" s="61"/>
      <c r="DX39" s="61"/>
      <c r="DY39" s="61"/>
      <c r="DZ39" s="61"/>
      <c r="EA39" s="61"/>
      <c r="EB39" s="61"/>
      <c r="EC39" s="61"/>
      <c r="ED39" s="61"/>
      <c r="EE39" s="61"/>
      <c r="EF39" s="61"/>
      <c r="EG39" s="61"/>
      <c r="EH39" s="61"/>
      <c r="EI39" s="61"/>
      <c r="EJ39" s="61"/>
      <c r="EK39" s="61"/>
      <c r="EL39" s="61"/>
      <c r="EM39" s="61"/>
      <c r="EN39" s="61"/>
      <c r="EO39" s="61"/>
      <c r="EP39" s="61"/>
      <c r="EQ39" s="61"/>
      <c r="ER39" s="61"/>
      <c r="ES39" s="61"/>
      <c r="ET39" s="61"/>
      <c r="EU39" s="61"/>
      <c r="EV39" s="61"/>
      <c r="EW39" s="61"/>
      <c r="EX39" s="61"/>
      <c r="EY39" s="61"/>
      <c r="EZ39" s="61"/>
      <c r="FA39" s="61"/>
      <c r="FB39" s="61"/>
      <c r="FC39" s="61"/>
      <c r="FD39" s="61"/>
      <c r="FE39" s="61"/>
      <c r="FF39" s="61"/>
      <c r="FG39" s="61"/>
      <c r="FH39" s="61"/>
      <c r="FI39" s="61"/>
    </row>
    <row r="40" spans="1:165" s="61" customFormat="1" x14ac:dyDescent="0.25">
      <c r="A40" s="56" t="s">
        <v>1254</v>
      </c>
      <c r="B40" s="62" t="s">
        <v>784</v>
      </c>
      <c r="C40" s="30">
        <v>3476</v>
      </c>
      <c r="D40" s="60"/>
      <c r="E40" s="60"/>
      <c r="F40" s="60">
        <v>1</v>
      </c>
      <c r="G40" s="204"/>
      <c r="H40" s="59"/>
      <c r="I40" s="59"/>
      <c r="J40" s="59"/>
      <c r="K40" s="59"/>
      <c r="L40" s="59"/>
      <c r="M40" s="60"/>
      <c r="N40" s="60"/>
      <c r="O40" s="63"/>
      <c r="P40" s="63"/>
    </row>
    <row r="41" spans="1:165" s="61" customFormat="1" x14ac:dyDescent="0.25">
      <c r="A41" s="56" t="s">
        <v>1256</v>
      </c>
      <c r="B41" s="62" t="s">
        <v>489</v>
      </c>
      <c r="C41" s="30">
        <v>2902</v>
      </c>
      <c r="D41" s="60"/>
      <c r="E41" s="60"/>
      <c r="F41" s="60"/>
      <c r="G41" s="60"/>
      <c r="H41" s="60">
        <v>0.7</v>
      </c>
      <c r="I41" s="60"/>
      <c r="J41" s="60"/>
      <c r="K41" s="60"/>
      <c r="L41" s="60"/>
      <c r="M41" s="60"/>
      <c r="N41" s="60"/>
      <c r="O41" s="63"/>
      <c r="P41" s="63"/>
    </row>
    <row r="42" spans="1:165" s="61" customFormat="1" x14ac:dyDescent="0.25">
      <c r="A42" s="56" t="s">
        <v>1257</v>
      </c>
      <c r="B42" s="62" t="s">
        <v>1258</v>
      </c>
      <c r="C42" s="30">
        <v>2671</v>
      </c>
      <c r="D42" s="60"/>
      <c r="E42" s="60"/>
      <c r="F42" s="60"/>
      <c r="G42" s="60"/>
      <c r="H42" s="60">
        <v>1</v>
      </c>
      <c r="I42" s="60"/>
      <c r="J42" s="60"/>
      <c r="K42" s="60"/>
      <c r="L42" s="60"/>
      <c r="M42" s="60"/>
      <c r="N42" s="60"/>
      <c r="O42" s="63"/>
      <c r="P42" s="63"/>
    </row>
    <row r="43" spans="1:165" s="61" customFormat="1" x14ac:dyDescent="0.25">
      <c r="A43" s="56" t="s">
        <v>1259</v>
      </c>
      <c r="B43" s="62" t="s">
        <v>153</v>
      </c>
      <c r="C43" s="30">
        <v>2651</v>
      </c>
      <c r="D43" s="60"/>
      <c r="E43" s="60"/>
      <c r="F43" s="60"/>
      <c r="G43" s="60"/>
      <c r="H43" s="60">
        <v>1</v>
      </c>
      <c r="I43" s="60"/>
      <c r="J43" s="60"/>
      <c r="K43" s="60"/>
      <c r="L43" s="60"/>
      <c r="M43" s="60"/>
      <c r="N43" s="60"/>
      <c r="O43" s="63"/>
      <c r="P43" s="63"/>
    </row>
    <row r="44" spans="1:165" s="61" customFormat="1" x14ac:dyDescent="0.25">
      <c r="A44" s="56" t="s">
        <v>1260</v>
      </c>
      <c r="B44" s="62" t="s">
        <v>786</v>
      </c>
      <c r="C44" s="30">
        <v>2144</v>
      </c>
      <c r="D44" s="60"/>
      <c r="E44" s="60"/>
      <c r="F44" s="60"/>
      <c r="G44" s="60"/>
      <c r="H44" s="60"/>
      <c r="I44" s="60"/>
      <c r="J44" s="60"/>
      <c r="K44" s="60"/>
      <c r="L44" s="60">
        <v>1</v>
      </c>
      <c r="M44" s="60"/>
      <c r="N44" s="60"/>
      <c r="O44" s="63"/>
      <c r="P44" s="63"/>
    </row>
    <row r="45" spans="1:165" s="61" customFormat="1" x14ac:dyDescent="0.25">
      <c r="A45" s="56" t="s">
        <v>1249</v>
      </c>
      <c r="B45" s="62" t="s">
        <v>799</v>
      </c>
      <c r="C45" s="30">
        <v>1909</v>
      </c>
      <c r="D45" s="60"/>
      <c r="E45" s="60"/>
      <c r="F45" s="60"/>
      <c r="G45" s="60"/>
      <c r="H45" s="60"/>
      <c r="I45" s="60"/>
      <c r="J45" s="60"/>
      <c r="K45" s="60"/>
      <c r="L45" s="60">
        <v>0.5</v>
      </c>
      <c r="M45" s="60"/>
      <c r="N45" s="60"/>
      <c r="O45" s="63"/>
      <c r="P45" s="63"/>
    </row>
    <row r="46" spans="1:165" s="61" customFormat="1" x14ac:dyDescent="0.25">
      <c r="A46" s="56" t="s">
        <v>1261</v>
      </c>
      <c r="B46" s="62" t="s">
        <v>1262</v>
      </c>
      <c r="C46" s="30">
        <v>1909</v>
      </c>
      <c r="D46" s="60"/>
      <c r="E46" s="60"/>
      <c r="F46" s="60"/>
      <c r="G46" s="60"/>
      <c r="H46" s="60"/>
      <c r="I46" s="60"/>
      <c r="J46" s="60"/>
      <c r="K46" s="60"/>
      <c r="L46" s="60">
        <v>0.75</v>
      </c>
      <c r="M46" s="60">
        <v>0.25</v>
      </c>
      <c r="N46" s="60"/>
      <c r="O46" s="63"/>
      <c r="P46" s="63"/>
    </row>
    <row r="47" spans="1:165" s="61" customFormat="1" x14ac:dyDescent="0.25">
      <c r="A47" s="56" t="s">
        <v>1263</v>
      </c>
      <c r="B47" s="62" t="s">
        <v>307</v>
      </c>
      <c r="C47" s="30">
        <v>1909</v>
      </c>
      <c r="D47" s="60"/>
      <c r="E47" s="60"/>
      <c r="F47" s="60"/>
      <c r="G47" s="60"/>
      <c r="H47" s="60"/>
      <c r="I47" s="60"/>
      <c r="J47" s="60"/>
      <c r="K47" s="60"/>
      <c r="L47" s="60">
        <v>0.8</v>
      </c>
      <c r="M47" s="60"/>
      <c r="N47" s="60"/>
      <c r="O47" s="63"/>
      <c r="P47" s="63"/>
    </row>
    <row r="48" spans="1:165" s="61" customFormat="1" x14ac:dyDescent="0.25">
      <c r="A48" s="56" t="s">
        <v>1266</v>
      </c>
      <c r="B48" s="62" t="s">
        <v>374</v>
      </c>
      <c r="C48" s="30">
        <v>1890</v>
      </c>
      <c r="D48" s="60"/>
      <c r="E48" s="60"/>
      <c r="F48" s="60"/>
      <c r="G48" s="60"/>
      <c r="H48" s="60"/>
      <c r="I48" s="60"/>
      <c r="J48" s="60"/>
      <c r="K48" s="60"/>
      <c r="L48" s="60">
        <v>0.8</v>
      </c>
      <c r="M48" s="60"/>
      <c r="N48" s="60"/>
      <c r="O48" s="63"/>
      <c r="P48" s="63"/>
    </row>
    <row r="49" spans="1:16" s="61" customFormat="1" x14ac:dyDescent="0.25">
      <c r="A49" s="56" t="s">
        <v>1264</v>
      </c>
      <c r="B49" s="62" t="s">
        <v>1265</v>
      </c>
      <c r="C49" s="30">
        <v>1740</v>
      </c>
      <c r="D49" s="60"/>
      <c r="E49" s="60"/>
      <c r="F49" s="60"/>
      <c r="G49" s="60"/>
      <c r="H49" s="60"/>
      <c r="I49" s="60"/>
      <c r="J49" s="60"/>
      <c r="K49" s="60"/>
      <c r="L49" s="60">
        <v>0.8</v>
      </c>
      <c r="M49" s="60"/>
      <c r="N49" s="60"/>
      <c r="O49" s="63"/>
      <c r="P49" s="63"/>
    </row>
    <row r="50" spans="1:16" s="61" customFormat="1" x14ac:dyDescent="0.25">
      <c r="A50" s="67" t="s">
        <v>1267</v>
      </c>
      <c r="B50" s="56" t="s">
        <v>231</v>
      </c>
      <c r="C50" s="30">
        <v>1657</v>
      </c>
      <c r="D50" s="60"/>
      <c r="E50" s="60"/>
      <c r="F50" s="60"/>
      <c r="G50" s="60"/>
      <c r="H50" s="60"/>
      <c r="I50" s="60"/>
      <c r="J50" s="60"/>
      <c r="K50" s="60"/>
      <c r="L50" s="60">
        <v>1</v>
      </c>
      <c r="M50" s="60"/>
      <c r="N50" s="60"/>
      <c r="O50" s="63"/>
      <c r="P50" s="63"/>
    </row>
    <row r="51" spans="1:16" s="61" customFormat="1" x14ac:dyDescent="0.25">
      <c r="A51" s="67" t="s">
        <v>1270</v>
      </c>
      <c r="B51" s="56" t="s">
        <v>1064</v>
      </c>
      <c r="C51" s="30" t="s">
        <v>695</v>
      </c>
      <c r="D51" s="60"/>
      <c r="E51" s="60"/>
      <c r="F51" s="60"/>
      <c r="G51" s="60"/>
      <c r="H51" s="60"/>
      <c r="I51" s="60"/>
      <c r="J51" s="60"/>
      <c r="K51" s="60"/>
      <c r="L51" s="60"/>
      <c r="M51" s="60"/>
      <c r="N51" s="60"/>
      <c r="O51" s="63">
        <v>3.7999999999999999E-2</v>
      </c>
      <c r="P51" s="63" t="s">
        <v>11</v>
      </c>
    </row>
    <row r="52" spans="1:16" s="61" customFormat="1" x14ac:dyDescent="0.25">
      <c r="A52" s="67" t="s">
        <v>1271</v>
      </c>
      <c r="B52" s="56" t="s">
        <v>641</v>
      </c>
      <c r="C52" s="30" t="s">
        <v>1272</v>
      </c>
      <c r="D52" s="60"/>
      <c r="E52" s="60"/>
      <c r="F52" s="60"/>
      <c r="G52" s="60"/>
      <c r="H52" s="60"/>
      <c r="I52" s="60"/>
      <c r="J52" s="60"/>
      <c r="K52" s="60"/>
      <c r="L52" s="60"/>
      <c r="M52" s="60"/>
      <c r="N52" s="60"/>
      <c r="O52" s="63">
        <v>2.5000000000000001E-2</v>
      </c>
      <c r="P52" s="63" t="s">
        <v>11</v>
      </c>
    </row>
    <row r="53" spans="1:16" s="61" customFormat="1" x14ac:dyDescent="0.25">
      <c r="A53" s="67" t="s">
        <v>1546</v>
      </c>
      <c r="B53" s="56" t="s">
        <v>1182</v>
      </c>
      <c r="C53" s="30" t="s">
        <v>1627</v>
      </c>
      <c r="D53" s="60"/>
      <c r="E53" s="60"/>
      <c r="F53" s="60"/>
      <c r="G53" s="60"/>
      <c r="H53" s="60"/>
      <c r="I53" s="60"/>
      <c r="J53" s="60"/>
      <c r="K53" s="60"/>
      <c r="L53" s="60"/>
      <c r="M53" s="60"/>
      <c r="N53" s="60"/>
      <c r="O53" s="63">
        <v>0.05</v>
      </c>
      <c r="P53" s="63" t="s">
        <v>11</v>
      </c>
    </row>
    <row r="54" spans="1:16" s="61" customFormat="1" x14ac:dyDescent="0.25">
      <c r="A54" s="67" t="s">
        <v>1273</v>
      </c>
      <c r="B54" s="56" t="s">
        <v>437</v>
      </c>
      <c r="C54" s="30" t="s">
        <v>1274</v>
      </c>
      <c r="D54" s="60"/>
      <c r="E54" s="60"/>
      <c r="F54" s="60"/>
      <c r="G54" s="60"/>
      <c r="H54" s="60"/>
      <c r="I54" s="60"/>
      <c r="J54" s="60"/>
      <c r="K54" s="60"/>
      <c r="L54" s="60"/>
      <c r="M54" s="60"/>
      <c r="N54" s="60"/>
      <c r="O54" s="63">
        <v>4.3999999999999997E-2</v>
      </c>
      <c r="P54" s="63" t="s">
        <v>11</v>
      </c>
    </row>
    <row r="55" spans="1:16" s="61" customFormat="1" x14ac:dyDescent="0.25">
      <c r="A55" s="67" t="s">
        <v>1268</v>
      </c>
      <c r="B55" s="56" t="s">
        <v>1269</v>
      </c>
      <c r="C55" s="30" t="s">
        <v>1434</v>
      </c>
      <c r="D55" s="60"/>
      <c r="E55" s="60"/>
      <c r="F55" s="60"/>
      <c r="G55" s="60"/>
      <c r="H55" s="60"/>
      <c r="I55" s="60"/>
      <c r="J55" s="60"/>
      <c r="K55" s="60"/>
      <c r="L55" s="60"/>
      <c r="M55" s="60"/>
      <c r="N55" s="60"/>
      <c r="O55" s="63">
        <v>0.5</v>
      </c>
      <c r="P55" s="63" t="s">
        <v>1348</v>
      </c>
    </row>
    <row r="56" spans="1:16" s="61" customFormat="1" x14ac:dyDescent="0.25">
      <c r="A56" s="67"/>
      <c r="B56" s="124"/>
      <c r="C56" s="125"/>
      <c r="D56" s="60"/>
      <c r="E56" s="60"/>
      <c r="F56" s="60"/>
      <c r="G56" s="60"/>
      <c r="H56" s="60"/>
      <c r="I56" s="60"/>
      <c r="J56" s="60"/>
      <c r="K56" s="60"/>
      <c r="L56" s="60"/>
      <c r="M56" s="60"/>
      <c r="N56" s="60"/>
      <c r="O56" s="63"/>
      <c r="P56" s="63"/>
    </row>
    <row r="57" spans="1:16" s="61" customFormat="1" x14ac:dyDescent="0.25">
      <c r="A57" s="929" t="s">
        <v>188</v>
      </c>
      <c r="B57" s="930"/>
      <c r="C57" s="126"/>
      <c r="D57" s="205"/>
      <c r="E57" s="205">
        <f>SUM(E7:E56)</f>
        <v>7.5100000000000025</v>
      </c>
      <c r="F57" s="205"/>
      <c r="G57" s="205">
        <f>SUM(G7:G56)</f>
        <v>0.78400000000000003</v>
      </c>
      <c r="H57" s="213"/>
      <c r="I57" s="213">
        <f>SUM(I7:I56)</f>
        <v>0</v>
      </c>
      <c r="J57" s="213"/>
      <c r="K57" s="213">
        <f>SUM(K7:K56)</f>
        <v>0</v>
      </c>
      <c r="L57" s="213"/>
      <c r="M57" s="213">
        <f>SUM(M7:M56)</f>
        <v>0.25</v>
      </c>
      <c r="N57" s="129"/>
      <c r="O57" s="206"/>
      <c r="P57" s="206"/>
    </row>
    <row r="58" spans="1:16" s="61" customFormat="1" x14ac:dyDescent="0.25">
      <c r="A58" s="940" t="s">
        <v>189</v>
      </c>
      <c r="B58" s="941"/>
      <c r="C58" s="629"/>
      <c r="D58" s="948">
        <f>SUM(E57+G57+I57+K57+M57)</f>
        <v>8.5440000000000023</v>
      </c>
      <c r="E58" s="949"/>
      <c r="F58" s="949"/>
      <c r="G58" s="949"/>
      <c r="H58" s="950"/>
      <c r="I58" s="950"/>
      <c r="J58" s="950"/>
      <c r="K58" s="950"/>
      <c r="L58" s="950"/>
      <c r="M58" s="951"/>
      <c r="N58" s="114"/>
      <c r="O58" s="214"/>
      <c r="P58" s="214"/>
    </row>
    <row r="59" spans="1:16" s="27" customFormat="1" x14ac:dyDescent="0.25">
      <c r="A59" s="929" t="s">
        <v>190</v>
      </c>
      <c r="B59" s="952"/>
      <c r="C59" s="33"/>
      <c r="D59" s="938">
        <f>SUM(D7:E56)</f>
        <v>30.2</v>
      </c>
      <c r="E59" s="947"/>
      <c r="F59" s="938">
        <f>SUM(F7:G56)</f>
        <v>2</v>
      </c>
      <c r="G59" s="947"/>
      <c r="H59" s="938">
        <f>SUM(H7:I56)</f>
        <v>2.7</v>
      </c>
      <c r="I59" s="947"/>
      <c r="J59" s="938">
        <f>SUM(J7:K56)</f>
        <v>0</v>
      </c>
      <c r="K59" s="947"/>
      <c r="L59" s="938">
        <f>SUM(L7:M56)</f>
        <v>5.8999999999999995</v>
      </c>
      <c r="M59" s="947"/>
      <c r="N59" s="628">
        <f>SUM(N7:N56)</f>
        <v>0</v>
      </c>
      <c r="O59" s="35"/>
      <c r="P59" s="35"/>
    </row>
    <row r="60" spans="1:16" s="27" customFormat="1" x14ac:dyDescent="0.25">
      <c r="A60" s="161" t="s">
        <v>191</v>
      </c>
      <c r="B60" s="162">
        <f>D59/(D59+F59+H59+J59)*100</f>
        <v>86.53295128939827</v>
      </c>
      <c r="C60" s="29"/>
      <c r="D60" s="633"/>
      <c r="E60" s="633"/>
      <c r="F60" s="633"/>
      <c r="G60" s="633"/>
      <c r="H60" s="633"/>
      <c r="I60" s="633"/>
      <c r="J60" s="633"/>
      <c r="K60" s="633"/>
      <c r="L60" s="633"/>
      <c r="M60" s="633"/>
      <c r="N60" s="633"/>
      <c r="O60" s="40"/>
      <c r="P60" s="40"/>
    </row>
    <row r="61" spans="1:16" s="27" customFormat="1" x14ac:dyDescent="0.25">
      <c r="A61" s="70"/>
      <c r="B61" s="112"/>
      <c r="C61" s="71"/>
      <c r="D61" s="131"/>
      <c r="E61" s="131"/>
      <c r="F61" s="131"/>
      <c r="G61" s="131"/>
      <c r="H61" s="131"/>
      <c r="I61" s="131"/>
      <c r="J61" s="131"/>
      <c r="K61" s="131"/>
      <c r="L61" s="131"/>
      <c r="M61" s="131"/>
      <c r="N61" s="131"/>
      <c r="O61" s="72"/>
      <c r="P61" s="72"/>
    </row>
    <row r="62" spans="1:16" s="27" customFormat="1" x14ac:dyDescent="0.25">
      <c r="A62" s="95" t="s">
        <v>192</v>
      </c>
      <c r="B62" s="70"/>
      <c r="C62" s="71"/>
      <c r="D62" s="71"/>
      <c r="E62" s="71"/>
      <c r="F62" s="71"/>
      <c r="G62" s="71"/>
      <c r="I62" s="70"/>
      <c r="J62" s="70"/>
      <c r="K62" s="71"/>
      <c r="L62" s="71"/>
      <c r="M62" s="71"/>
      <c r="N62" s="71"/>
      <c r="O62" s="72"/>
      <c r="P62" s="70"/>
    </row>
    <row r="63" spans="1:16" s="61" customFormat="1" x14ac:dyDescent="0.25">
      <c r="A63" s="67" t="s">
        <v>1275</v>
      </c>
      <c r="B63" s="582"/>
      <c r="C63" s="74"/>
      <c r="D63" s="74"/>
      <c r="E63" s="74"/>
      <c r="F63" s="74"/>
      <c r="G63" s="74"/>
      <c r="I63" s="582"/>
      <c r="J63" s="582"/>
      <c r="K63" s="74"/>
      <c r="L63" s="74"/>
      <c r="M63" s="74"/>
      <c r="N63" s="74"/>
      <c r="O63" s="88"/>
      <c r="P63" s="582"/>
    </row>
    <row r="64" spans="1:16" s="61" customFormat="1" x14ac:dyDescent="0.25">
      <c r="A64" s="67" t="s">
        <v>1276</v>
      </c>
      <c r="B64" s="582"/>
      <c r="C64" s="74"/>
      <c r="D64" s="74"/>
      <c r="E64" s="74"/>
      <c r="F64" s="74"/>
      <c r="G64" s="74"/>
      <c r="I64" s="582"/>
      <c r="J64" s="73"/>
      <c r="K64" s="74"/>
      <c r="L64" s="74"/>
      <c r="M64" s="74"/>
      <c r="N64" s="74"/>
      <c r="O64" s="88"/>
      <c r="P64" s="582"/>
    </row>
    <row r="65" spans="1:16" s="61" customFormat="1" x14ac:dyDescent="0.25">
      <c r="A65" s="67" t="s">
        <v>1277</v>
      </c>
      <c r="B65" s="582"/>
      <c r="C65" s="74"/>
      <c r="D65" s="74"/>
      <c r="E65" s="74"/>
      <c r="F65" s="74"/>
      <c r="G65" s="74"/>
      <c r="I65" s="582"/>
      <c r="J65" s="73"/>
      <c r="K65" s="74"/>
      <c r="L65" s="74"/>
      <c r="M65" s="74"/>
      <c r="N65" s="74"/>
      <c r="O65" s="88"/>
      <c r="P65" s="582"/>
    </row>
    <row r="66" spans="1:16" s="61" customFormat="1" x14ac:dyDescent="0.25">
      <c r="A66" s="102" t="s">
        <v>1617</v>
      </c>
      <c r="B66" s="582"/>
      <c r="C66" s="74"/>
      <c r="D66" s="74"/>
      <c r="E66" s="74"/>
      <c r="F66" s="74"/>
      <c r="G66" s="74"/>
      <c r="I66" s="582"/>
      <c r="J66" s="582"/>
      <c r="K66" s="74"/>
      <c r="L66" s="74"/>
      <c r="M66" s="74"/>
      <c r="N66" s="74"/>
      <c r="O66" s="88"/>
      <c r="P66" s="582"/>
    </row>
    <row r="67" spans="1:16" s="61" customFormat="1" x14ac:dyDescent="0.25">
      <c r="A67" s="102" t="s">
        <v>1278</v>
      </c>
      <c r="B67" s="582"/>
      <c r="C67" s="74"/>
      <c r="D67" s="74"/>
      <c r="E67" s="74"/>
      <c r="F67" s="74"/>
      <c r="G67" s="74"/>
      <c r="I67" s="582"/>
      <c r="J67" s="73"/>
      <c r="K67" s="582"/>
      <c r="O67" s="88"/>
      <c r="P67" s="582"/>
    </row>
    <row r="68" spans="1:16" s="61" customFormat="1" x14ac:dyDescent="0.25">
      <c r="A68" s="67" t="s">
        <v>1618</v>
      </c>
      <c r="B68" s="582"/>
      <c r="C68" s="74"/>
      <c r="D68" s="74"/>
      <c r="E68" s="74"/>
      <c r="F68" s="74"/>
      <c r="G68" s="74"/>
      <c r="I68" s="582"/>
      <c r="J68" s="582"/>
      <c r="K68" s="74"/>
      <c r="L68" s="74"/>
      <c r="M68" s="74"/>
      <c r="N68" s="74"/>
      <c r="O68" s="88"/>
      <c r="P68" s="582"/>
    </row>
    <row r="69" spans="1:16" s="61" customFormat="1" x14ac:dyDescent="0.25">
      <c r="A69" s="102" t="s">
        <v>1619</v>
      </c>
      <c r="B69" s="582"/>
      <c r="C69" s="74"/>
      <c r="D69" s="74"/>
      <c r="E69" s="74"/>
      <c r="F69" s="74"/>
      <c r="G69" s="74"/>
      <c r="I69" s="582"/>
      <c r="J69" s="582"/>
      <c r="K69" s="74"/>
      <c r="L69" s="74"/>
      <c r="M69" s="74"/>
      <c r="N69" s="74"/>
      <c r="O69" s="88"/>
      <c r="P69" s="582"/>
    </row>
    <row r="70" spans="1:16" s="61" customFormat="1" x14ac:dyDescent="0.25">
      <c r="A70" s="67" t="s">
        <v>1460</v>
      </c>
      <c r="B70" s="582"/>
      <c r="C70" s="74"/>
      <c r="D70" s="74"/>
      <c r="E70" s="74"/>
      <c r="F70" s="74"/>
      <c r="G70" s="74"/>
      <c r="I70" s="582"/>
      <c r="J70" s="582"/>
      <c r="K70" s="74"/>
      <c r="L70" s="74"/>
      <c r="M70" s="74"/>
      <c r="N70" s="74"/>
      <c r="O70" s="88"/>
      <c r="P70" s="582"/>
    </row>
    <row r="71" spans="1:16" s="61" customFormat="1" x14ac:dyDescent="0.25">
      <c r="A71" s="67" t="s">
        <v>1620</v>
      </c>
      <c r="B71" s="582"/>
      <c r="C71" s="74"/>
      <c r="D71" s="74"/>
      <c r="E71" s="74"/>
      <c r="F71" s="74"/>
      <c r="G71" s="74"/>
      <c r="I71" s="582"/>
      <c r="J71" s="582"/>
      <c r="K71" s="74"/>
      <c r="L71" s="74"/>
      <c r="M71" s="74"/>
      <c r="N71" s="74"/>
      <c r="O71" s="88"/>
      <c r="P71" s="582"/>
    </row>
    <row r="72" spans="1:16" s="61" customFormat="1" x14ac:dyDescent="0.25">
      <c r="A72" s="67" t="s">
        <v>1621</v>
      </c>
      <c r="B72" s="582"/>
      <c r="C72" s="74"/>
      <c r="D72" s="74"/>
      <c r="E72" s="74"/>
      <c r="F72" s="74"/>
      <c r="G72" s="74"/>
      <c r="I72" s="582"/>
      <c r="J72" s="582"/>
      <c r="K72" s="74"/>
      <c r="L72" s="74"/>
      <c r="M72" s="74"/>
      <c r="N72" s="74"/>
      <c r="O72" s="88"/>
      <c r="P72" s="582"/>
    </row>
    <row r="73" spans="1:16" s="61" customFormat="1" x14ac:dyDescent="0.25">
      <c r="A73" s="67" t="s">
        <v>1622</v>
      </c>
      <c r="B73" s="582"/>
      <c r="C73" s="74"/>
      <c r="D73" s="74"/>
      <c r="E73" s="74"/>
      <c r="F73" s="74"/>
      <c r="G73" s="74"/>
      <c r="I73" s="582"/>
      <c r="J73" s="582"/>
      <c r="K73" s="74"/>
      <c r="L73" s="74"/>
      <c r="M73" s="74"/>
      <c r="N73" s="74"/>
      <c r="O73" s="88"/>
      <c r="P73" s="582"/>
    </row>
    <row r="74" spans="1:16" s="61" customFormat="1" x14ac:dyDescent="0.25">
      <c r="A74" s="102" t="s">
        <v>1279</v>
      </c>
      <c r="B74" s="582"/>
      <c r="C74" s="74"/>
      <c r="D74" s="74"/>
      <c r="E74" s="74"/>
      <c r="F74" s="74"/>
      <c r="G74" s="74"/>
      <c r="I74" s="582"/>
      <c r="J74" s="582"/>
      <c r="K74" s="74"/>
      <c r="L74" s="74"/>
      <c r="M74" s="74"/>
      <c r="N74" s="74"/>
      <c r="O74" s="88"/>
      <c r="P74" s="582"/>
    </row>
    <row r="75" spans="1:16" s="61" customFormat="1" x14ac:dyDescent="0.25">
      <c r="A75" s="67" t="s">
        <v>1280</v>
      </c>
      <c r="B75" s="582"/>
      <c r="C75" s="74"/>
      <c r="D75" s="74"/>
      <c r="E75" s="74"/>
      <c r="F75" s="74"/>
      <c r="G75" s="74"/>
      <c r="I75" s="582"/>
      <c r="J75" s="582"/>
      <c r="K75" s="74"/>
      <c r="L75" s="74"/>
      <c r="M75" s="74"/>
      <c r="N75" s="74"/>
      <c r="O75" s="88"/>
      <c r="P75" s="582"/>
    </row>
    <row r="76" spans="1:16" s="61" customFormat="1" x14ac:dyDescent="0.25">
      <c r="A76" s="67" t="s">
        <v>1623</v>
      </c>
      <c r="B76" s="582"/>
      <c r="C76" s="74"/>
      <c r="D76" s="74"/>
      <c r="E76" s="74"/>
      <c r="F76" s="74"/>
      <c r="G76" s="74"/>
      <c r="I76" s="582"/>
      <c r="J76" s="582"/>
      <c r="K76" s="74"/>
      <c r="L76" s="74"/>
      <c r="M76" s="74"/>
      <c r="N76" s="74"/>
      <c r="O76" s="88"/>
      <c r="P76" s="582"/>
    </row>
    <row r="77" spans="1:16" s="61" customFormat="1" x14ac:dyDescent="0.25">
      <c r="A77" s="67" t="s">
        <v>1624</v>
      </c>
      <c r="B77" s="582"/>
      <c r="C77" s="74"/>
      <c r="D77" s="74"/>
      <c r="E77" s="74"/>
      <c r="F77" s="74"/>
      <c r="G77" s="74"/>
      <c r="I77" s="582"/>
      <c r="J77" s="582"/>
      <c r="K77" s="74"/>
      <c r="L77" s="74"/>
      <c r="M77" s="74"/>
      <c r="N77" s="74"/>
      <c r="O77" s="88"/>
      <c r="P77" s="582"/>
    </row>
    <row r="78" spans="1:16" s="61" customFormat="1" x14ac:dyDescent="0.25">
      <c r="A78" s="102" t="s">
        <v>1625</v>
      </c>
      <c r="B78" s="582"/>
      <c r="C78" s="74"/>
      <c r="D78" s="74"/>
      <c r="E78" s="74"/>
      <c r="F78" s="74"/>
      <c r="G78" s="74"/>
      <c r="I78" s="582"/>
      <c r="J78" s="73"/>
      <c r="K78" s="74"/>
      <c r="L78" s="74"/>
      <c r="M78" s="74"/>
      <c r="N78" s="74"/>
      <c r="O78" s="88"/>
      <c r="P78" s="582"/>
    </row>
    <row r="79" spans="1:16" s="61" customFormat="1" x14ac:dyDescent="0.25">
      <c r="A79" s="102" t="s">
        <v>1626</v>
      </c>
      <c r="B79" s="582"/>
      <c r="C79" s="74"/>
      <c r="D79" s="74"/>
      <c r="E79" s="74"/>
      <c r="F79" s="74"/>
      <c r="G79" s="74"/>
      <c r="I79" s="582"/>
      <c r="J79" s="304"/>
      <c r="K79" s="74"/>
      <c r="L79" s="74"/>
      <c r="M79" s="74"/>
      <c r="N79" s="74"/>
      <c r="O79" s="88"/>
      <c r="P79" s="582"/>
    </row>
    <row r="80" spans="1:16" s="61" customFormat="1" x14ac:dyDescent="0.25">
      <c r="B80" s="582"/>
      <c r="C80" s="74"/>
      <c r="D80" s="74"/>
      <c r="E80" s="74"/>
      <c r="F80" s="74"/>
      <c r="G80" s="74"/>
      <c r="I80" s="582"/>
      <c r="J80" s="304"/>
      <c r="K80" s="74"/>
      <c r="L80" s="74"/>
      <c r="M80" s="74"/>
      <c r="N80" s="74"/>
      <c r="O80" s="88"/>
      <c r="P80" s="582"/>
    </row>
    <row r="81" spans="2:16" s="61" customFormat="1" x14ac:dyDescent="0.25">
      <c r="B81" s="582"/>
      <c r="C81" s="74"/>
      <c r="D81" s="74"/>
      <c r="E81" s="74"/>
      <c r="F81" s="74"/>
      <c r="G81" s="74"/>
      <c r="I81" s="582"/>
      <c r="J81" s="304"/>
      <c r="K81" s="74"/>
      <c r="L81" s="74"/>
      <c r="M81" s="74"/>
      <c r="N81" s="74"/>
      <c r="O81" s="88"/>
      <c r="P81" s="582"/>
    </row>
    <row r="82" spans="2:16" s="61" customFormat="1" x14ac:dyDescent="0.25">
      <c r="B82" s="582"/>
      <c r="C82" s="74"/>
      <c r="D82" s="74"/>
      <c r="E82" s="74"/>
      <c r="F82" s="74"/>
      <c r="G82" s="74"/>
      <c r="I82" s="582"/>
      <c r="J82" s="304"/>
      <c r="K82" s="74"/>
      <c r="L82" s="74"/>
      <c r="M82" s="74"/>
      <c r="N82" s="74"/>
      <c r="O82" s="88"/>
      <c r="P82" s="582"/>
    </row>
    <row r="83" spans="2:16" s="61" customFormat="1" x14ac:dyDescent="0.25">
      <c r="B83" s="582"/>
      <c r="C83" s="74"/>
      <c r="D83" s="74"/>
      <c r="E83" s="74"/>
      <c r="F83" s="74"/>
      <c r="G83" s="74"/>
      <c r="H83" s="73"/>
      <c r="I83" s="582"/>
      <c r="K83" s="74"/>
      <c r="L83" s="74"/>
      <c r="M83" s="74"/>
      <c r="N83" s="74"/>
      <c r="O83" s="88"/>
      <c r="P83" s="582"/>
    </row>
    <row r="84" spans="2:16" s="61" customFormat="1" x14ac:dyDescent="0.25">
      <c r="B84" s="582"/>
      <c r="C84" s="74"/>
      <c r="D84" s="74"/>
      <c r="E84" s="74"/>
      <c r="F84" s="74"/>
      <c r="G84" s="74"/>
      <c r="I84" s="582"/>
      <c r="K84" s="74"/>
      <c r="L84" s="74"/>
      <c r="M84" s="74"/>
      <c r="N84" s="74"/>
      <c r="O84" s="88"/>
      <c r="P84" s="582"/>
    </row>
    <row r="85" spans="2:16" s="61" customFormat="1" x14ac:dyDescent="0.25">
      <c r="B85" s="582"/>
      <c r="C85" s="74"/>
      <c r="D85" s="74"/>
      <c r="E85" s="74"/>
      <c r="F85" s="74"/>
      <c r="G85" s="74"/>
      <c r="I85" s="582"/>
      <c r="J85" s="74"/>
      <c r="K85" s="74"/>
      <c r="L85" s="74"/>
      <c r="M85" s="74"/>
      <c r="N85" s="74"/>
      <c r="O85" s="88"/>
      <c r="P85" s="582"/>
    </row>
    <row r="86" spans="2:16" s="61" customFormat="1" x14ac:dyDescent="0.25">
      <c r="B86" s="582"/>
      <c r="C86" s="74"/>
      <c r="D86" s="74"/>
      <c r="E86" s="74"/>
      <c r="F86" s="74"/>
      <c r="G86" s="74"/>
      <c r="I86" s="582"/>
      <c r="J86" s="74"/>
      <c r="K86" s="74"/>
      <c r="L86" s="74"/>
      <c r="M86" s="74"/>
      <c r="N86" s="74"/>
      <c r="O86" s="88"/>
      <c r="P86" s="582"/>
    </row>
    <row r="87" spans="2:16" s="61" customFormat="1" x14ac:dyDescent="0.25">
      <c r="B87" s="582"/>
      <c r="C87" s="74"/>
      <c r="D87" s="74"/>
      <c r="E87" s="74"/>
      <c r="F87" s="74"/>
      <c r="G87" s="74"/>
      <c r="I87" s="74"/>
      <c r="J87" s="74"/>
      <c r="K87" s="74"/>
      <c r="L87" s="74"/>
      <c r="M87" s="74"/>
      <c r="N87" s="74"/>
      <c r="O87" s="88"/>
      <c r="P87" s="582"/>
    </row>
    <row r="88" spans="2:16" s="61" customFormat="1" x14ac:dyDescent="0.25">
      <c r="B88" s="582"/>
      <c r="C88" s="74"/>
      <c r="D88" s="74"/>
      <c r="E88" s="74"/>
      <c r="F88" s="74"/>
      <c r="G88" s="74"/>
      <c r="H88" s="582"/>
      <c r="I88" s="582"/>
      <c r="J88" s="74"/>
      <c r="K88" s="74"/>
      <c r="L88" s="74"/>
      <c r="M88" s="74"/>
      <c r="N88" s="74"/>
      <c r="O88" s="88"/>
      <c r="P88" s="582"/>
    </row>
    <row r="89" spans="2:16" s="61" customFormat="1" x14ac:dyDescent="0.25">
      <c r="F89" s="74"/>
      <c r="G89" s="74"/>
      <c r="H89" s="582"/>
      <c r="I89" s="582"/>
      <c r="J89" s="74"/>
      <c r="K89" s="74"/>
      <c r="L89" s="74"/>
      <c r="M89" s="74"/>
      <c r="N89" s="74"/>
      <c r="O89" s="88"/>
      <c r="P89" s="582"/>
    </row>
    <row r="90" spans="2:16" s="61" customFormat="1" x14ac:dyDescent="0.25">
      <c r="B90" s="582"/>
      <c r="C90" s="74"/>
      <c r="D90" s="74"/>
      <c r="E90" s="74"/>
      <c r="F90" s="74"/>
      <c r="G90" s="74"/>
      <c r="H90" s="582"/>
      <c r="I90" s="582"/>
      <c r="J90" s="74"/>
      <c r="K90" s="74"/>
      <c r="L90" s="74"/>
      <c r="M90" s="74"/>
      <c r="N90" s="74"/>
      <c r="O90" s="88"/>
      <c r="P90" s="582"/>
    </row>
    <row r="91" spans="2:16" s="61" customFormat="1" x14ac:dyDescent="0.25">
      <c r="B91" s="582"/>
      <c r="C91" s="74"/>
      <c r="D91" s="74"/>
      <c r="E91" s="74"/>
      <c r="F91" s="74"/>
      <c r="G91" s="74"/>
      <c r="H91" s="74"/>
      <c r="I91" s="74"/>
      <c r="J91" s="74"/>
      <c r="K91" s="74"/>
      <c r="L91" s="74"/>
      <c r="M91" s="74"/>
      <c r="N91" s="74"/>
      <c r="O91" s="88"/>
      <c r="P91" s="582"/>
    </row>
    <row r="92" spans="2:16" s="582" customFormat="1" x14ac:dyDescent="0.25">
      <c r="C92" s="74"/>
      <c r="D92" s="74"/>
      <c r="E92" s="74"/>
      <c r="F92" s="74"/>
      <c r="G92" s="74"/>
      <c r="H92" s="74"/>
      <c r="I92" s="74"/>
      <c r="J92" s="74"/>
      <c r="K92" s="74"/>
      <c r="L92" s="74"/>
      <c r="M92" s="74"/>
      <c r="N92" s="74"/>
      <c r="O92" s="88"/>
    </row>
    <row r="93" spans="2:16" s="582" customFormat="1" x14ac:dyDescent="0.25">
      <c r="C93" s="74"/>
      <c r="D93" s="74"/>
      <c r="E93" s="74"/>
      <c r="F93" s="74"/>
      <c r="G93" s="74"/>
      <c r="H93" s="74"/>
      <c r="I93" s="74"/>
      <c r="J93" s="74"/>
      <c r="K93" s="74"/>
      <c r="L93" s="74"/>
      <c r="M93" s="74"/>
      <c r="N93" s="74"/>
      <c r="O93" s="88"/>
    </row>
    <row r="94" spans="2:16" s="582" customFormat="1" x14ac:dyDescent="0.25">
      <c r="C94" s="74"/>
      <c r="D94" s="74"/>
      <c r="E94" s="74"/>
      <c r="F94" s="74"/>
      <c r="G94" s="74"/>
      <c r="H94" s="74"/>
      <c r="I94" s="74"/>
      <c r="J94" s="74"/>
      <c r="K94" s="74"/>
      <c r="L94" s="74"/>
      <c r="M94" s="74"/>
      <c r="N94" s="74"/>
      <c r="O94" s="88"/>
    </row>
    <row r="95" spans="2:16" s="582" customFormat="1" x14ac:dyDescent="0.25">
      <c r="C95" s="74"/>
      <c r="D95" s="74"/>
      <c r="E95" s="74"/>
      <c r="F95" s="74"/>
      <c r="G95" s="74"/>
      <c r="H95" s="74"/>
      <c r="I95" s="74"/>
      <c r="J95" s="74"/>
      <c r="K95" s="74"/>
      <c r="L95" s="74"/>
      <c r="M95" s="74"/>
      <c r="N95" s="74"/>
      <c r="O95" s="88"/>
    </row>
    <row r="96" spans="2:16" s="582" customFormat="1" x14ac:dyDescent="0.25">
      <c r="C96" s="74"/>
      <c r="D96" s="74"/>
      <c r="E96" s="74"/>
      <c r="F96" s="74"/>
      <c r="G96" s="74"/>
      <c r="H96" s="74"/>
      <c r="I96" s="74"/>
      <c r="J96" s="74"/>
      <c r="K96" s="74"/>
      <c r="L96" s="74"/>
      <c r="M96" s="74"/>
      <c r="N96" s="74"/>
      <c r="O96" s="88"/>
    </row>
    <row r="97" spans="1:16" s="582" customFormat="1" x14ac:dyDescent="0.25">
      <c r="C97" s="74"/>
      <c r="D97" s="74"/>
      <c r="E97" s="74"/>
      <c r="F97" s="74"/>
      <c r="G97" s="74"/>
      <c r="H97" s="74"/>
      <c r="I97" s="74"/>
      <c r="J97" s="74"/>
      <c r="K97" s="74"/>
      <c r="L97" s="74"/>
      <c r="M97" s="74"/>
      <c r="N97" s="74"/>
      <c r="O97" s="88"/>
    </row>
    <row r="98" spans="1:16" s="582" customFormat="1" x14ac:dyDescent="0.25">
      <c r="C98" s="74"/>
      <c r="D98" s="74"/>
      <c r="E98" s="74"/>
      <c r="F98" s="74"/>
      <c r="G98" s="74"/>
      <c r="H98" s="74"/>
      <c r="I98" s="74"/>
      <c r="J98" s="74"/>
      <c r="K98" s="74"/>
      <c r="L98" s="74"/>
      <c r="M98" s="74"/>
      <c r="N98" s="74"/>
      <c r="O98" s="88"/>
    </row>
    <row r="99" spans="1:16" s="582" customFormat="1" x14ac:dyDescent="0.25">
      <c r="C99" s="74"/>
      <c r="D99" s="74"/>
      <c r="E99" s="74"/>
      <c r="F99" s="74"/>
      <c r="G99" s="74"/>
      <c r="H99" s="74"/>
      <c r="I99" s="74"/>
      <c r="J99" s="74"/>
      <c r="K99" s="74"/>
      <c r="L99" s="74"/>
      <c r="M99" s="74"/>
      <c r="N99" s="74"/>
      <c r="O99" s="88"/>
    </row>
    <row r="100" spans="1:16" s="582" customFormat="1" x14ac:dyDescent="0.25">
      <c r="C100" s="74"/>
      <c r="D100" s="74"/>
      <c r="E100" s="74"/>
      <c r="F100" s="74"/>
      <c r="G100" s="74"/>
      <c r="H100" s="74"/>
      <c r="I100" s="74"/>
      <c r="J100" s="74"/>
      <c r="K100" s="74"/>
      <c r="L100" s="74"/>
      <c r="M100" s="74"/>
      <c r="N100" s="74"/>
      <c r="O100" s="88"/>
    </row>
    <row r="101" spans="1:16" s="582" customFormat="1" x14ac:dyDescent="0.25">
      <c r="C101" s="74"/>
      <c r="D101" s="74"/>
      <c r="E101" s="74"/>
      <c r="F101" s="74"/>
      <c r="G101" s="74"/>
      <c r="H101" s="74"/>
      <c r="I101" s="74"/>
      <c r="J101" s="74"/>
      <c r="K101" s="74"/>
      <c r="L101" s="74"/>
      <c r="M101" s="74"/>
      <c r="N101" s="74"/>
      <c r="O101" s="88"/>
    </row>
    <row r="102" spans="1:16" s="582" customFormat="1" x14ac:dyDescent="0.25">
      <c r="C102" s="74"/>
      <c r="D102" s="74"/>
      <c r="E102" s="74"/>
      <c r="F102" s="74"/>
      <c r="G102" s="74"/>
      <c r="H102" s="74"/>
      <c r="I102" s="74"/>
      <c r="J102" s="74"/>
      <c r="K102" s="74"/>
      <c r="L102" s="74"/>
      <c r="M102" s="74"/>
      <c r="N102" s="74"/>
      <c r="O102" s="88"/>
    </row>
    <row r="103" spans="1:16" s="582" customFormat="1" x14ac:dyDescent="0.25">
      <c r="C103" s="74"/>
      <c r="D103" s="74"/>
      <c r="E103" s="74"/>
      <c r="F103" s="74"/>
      <c r="G103" s="74"/>
      <c r="H103" s="74"/>
      <c r="I103" s="74"/>
      <c r="J103" s="74"/>
      <c r="K103" s="74"/>
      <c r="L103" s="74"/>
      <c r="M103" s="74"/>
      <c r="N103" s="74"/>
      <c r="O103" s="88"/>
    </row>
    <row r="104" spans="1:16" s="61" customFormat="1" x14ac:dyDescent="0.25">
      <c r="A104" s="582"/>
      <c r="B104" s="582"/>
      <c r="C104" s="74"/>
      <c r="D104" s="74"/>
      <c r="E104" s="74"/>
      <c r="F104" s="74"/>
      <c r="G104" s="30"/>
      <c r="H104" s="30"/>
      <c r="I104" s="30"/>
      <c r="J104" s="30"/>
      <c r="K104" s="30"/>
      <c r="L104" s="30"/>
      <c r="M104" s="30"/>
      <c r="N104" s="30"/>
      <c r="O104" s="63"/>
      <c r="P104" s="56"/>
    </row>
    <row r="105" spans="1:16" s="61" customFormat="1" x14ac:dyDescent="0.25">
      <c r="A105" s="582"/>
      <c r="B105" s="62"/>
      <c r="C105" s="30"/>
      <c r="D105" s="30"/>
      <c r="E105" s="30"/>
      <c r="F105" s="30"/>
      <c r="G105" s="30"/>
      <c r="H105" s="30"/>
      <c r="I105" s="30"/>
      <c r="J105" s="30"/>
      <c r="K105" s="30"/>
      <c r="L105" s="30"/>
      <c r="M105" s="30"/>
      <c r="N105" s="30"/>
      <c r="O105" s="63"/>
      <c r="P105" s="56"/>
    </row>
    <row r="106" spans="1:16" s="61" customFormat="1" x14ac:dyDescent="0.25">
      <c r="A106" s="582"/>
      <c r="B106" s="62"/>
      <c r="C106" s="30"/>
      <c r="D106" s="30"/>
      <c r="E106" s="30"/>
      <c r="F106" s="30"/>
      <c r="G106" s="30"/>
      <c r="H106" s="30"/>
      <c r="I106" s="30"/>
      <c r="J106" s="30"/>
      <c r="K106" s="30"/>
      <c r="L106" s="30"/>
      <c r="M106" s="30"/>
      <c r="N106" s="30"/>
      <c r="O106" s="63"/>
      <c r="P106" s="56"/>
    </row>
    <row r="107" spans="1:16" s="61" customFormat="1" x14ac:dyDescent="0.25">
      <c r="A107" s="582"/>
      <c r="B107" s="62"/>
      <c r="C107" s="30"/>
      <c r="D107" s="30"/>
      <c r="E107" s="30"/>
      <c r="F107" s="30"/>
      <c r="G107" s="30"/>
      <c r="H107" s="30"/>
      <c r="I107" s="30"/>
      <c r="J107" s="30"/>
      <c r="K107" s="30"/>
      <c r="L107" s="30"/>
      <c r="M107" s="30"/>
      <c r="N107" s="30"/>
      <c r="O107" s="63"/>
      <c r="P107" s="56"/>
    </row>
    <row r="108" spans="1:16" s="61" customFormat="1" x14ac:dyDescent="0.25">
      <c r="A108" s="62"/>
      <c r="B108" s="62"/>
      <c r="C108" s="30"/>
      <c r="D108" s="30"/>
      <c r="E108" s="30"/>
      <c r="F108" s="30"/>
      <c r="G108" s="30"/>
      <c r="H108" s="30"/>
      <c r="I108" s="30"/>
      <c r="J108" s="30"/>
      <c r="K108" s="30"/>
      <c r="L108" s="30"/>
      <c r="M108" s="30"/>
      <c r="N108" s="30"/>
      <c r="O108" s="63"/>
      <c r="P108" s="56"/>
    </row>
    <row r="109" spans="1:16" s="61" customFormat="1" x14ac:dyDescent="0.25">
      <c r="A109" s="62"/>
      <c r="B109" s="62"/>
      <c r="C109" s="30"/>
      <c r="D109" s="30"/>
      <c r="E109" s="30"/>
      <c r="F109" s="30"/>
      <c r="G109" s="30"/>
      <c r="H109" s="30"/>
      <c r="I109" s="30"/>
      <c r="J109" s="30"/>
      <c r="K109" s="30"/>
      <c r="L109" s="30"/>
      <c r="M109" s="30"/>
      <c r="N109" s="30"/>
      <c r="O109" s="63"/>
      <c r="P109" s="56"/>
    </row>
    <row r="110" spans="1:16" s="61" customFormat="1" x14ac:dyDescent="0.25">
      <c r="A110" s="62"/>
      <c r="B110" s="62"/>
      <c r="C110" s="30"/>
      <c r="D110" s="30"/>
      <c r="E110" s="30"/>
      <c r="F110" s="30"/>
      <c r="G110" s="30"/>
      <c r="H110" s="30"/>
      <c r="I110" s="30"/>
      <c r="J110" s="30"/>
      <c r="K110" s="30"/>
      <c r="L110" s="30"/>
      <c r="M110" s="30"/>
      <c r="N110" s="30"/>
      <c r="O110" s="63"/>
      <c r="P110" s="56"/>
    </row>
    <row r="111" spans="1:16" s="61" customFormat="1" x14ac:dyDescent="0.25">
      <c r="A111" s="62"/>
      <c r="B111" s="62"/>
      <c r="C111" s="30"/>
      <c r="D111" s="30"/>
      <c r="E111" s="30"/>
      <c r="F111" s="30"/>
      <c r="G111" s="30"/>
      <c r="H111" s="30"/>
      <c r="I111" s="30"/>
      <c r="J111" s="30"/>
      <c r="K111" s="30"/>
      <c r="L111" s="30"/>
      <c r="M111" s="30"/>
      <c r="N111" s="30"/>
      <c r="O111" s="63"/>
      <c r="P111" s="56"/>
    </row>
    <row r="112" spans="1:16" s="61" customFormat="1" x14ac:dyDescent="0.25">
      <c r="A112" s="62"/>
      <c r="B112" s="62"/>
      <c r="C112" s="30"/>
      <c r="D112" s="30"/>
      <c r="E112" s="30"/>
      <c r="F112" s="30"/>
      <c r="G112" s="30"/>
      <c r="H112" s="30"/>
      <c r="I112" s="30"/>
      <c r="J112" s="30"/>
      <c r="K112" s="30"/>
      <c r="L112" s="30"/>
      <c r="M112" s="30"/>
      <c r="N112" s="30"/>
      <c r="O112" s="63"/>
      <c r="P112" s="56"/>
    </row>
    <row r="113" spans="1:16" s="61" customFormat="1" x14ac:dyDescent="0.25">
      <c r="A113" s="62"/>
      <c r="B113" s="62"/>
      <c r="C113" s="30"/>
      <c r="D113" s="30"/>
      <c r="E113" s="30"/>
      <c r="F113" s="30"/>
      <c r="G113" s="30"/>
      <c r="H113" s="30"/>
      <c r="I113" s="30"/>
      <c r="J113" s="30"/>
      <c r="K113" s="30"/>
      <c r="L113" s="30"/>
      <c r="M113" s="30"/>
      <c r="N113" s="30"/>
      <c r="O113" s="63"/>
      <c r="P113" s="56"/>
    </row>
    <row r="114" spans="1:16" s="61" customFormat="1" x14ac:dyDescent="0.25">
      <c r="A114" s="62"/>
      <c r="B114" s="62"/>
      <c r="C114" s="30"/>
      <c r="D114" s="30"/>
      <c r="E114" s="30"/>
      <c r="F114" s="30"/>
      <c r="G114" s="30"/>
      <c r="H114" s="30"/>
      <c r="I114" s="30"/>
      <c r="J114" s="30"/>
      <c r="K114" s="30"/>
      <c r="L114" s="30"/>
      <c r="M114" s="30"/>
      <c r="N114" s="30"/>
      <c r="O114" s="63"/>
      <c r="P114" s="56"/>
    </row>
    <row r="115" spans="1:16" s="61" customFormat="1" x14ac:dyDescent="0.25">
      <c r="A115" s="62"/>
      <c r="B115" s="62"/>
      <c r="C115" s="30"/>
      <c r="D115" s="30"/>
      <c r="E115" s="30"/>
      <c r="F115" s="30"/>
      <c r="G115" s="30"/>
      <c r="H115" s="30"/>
      <c r="I115" s="30"/>
      <c r="J115" s="30"/>
      <c r="K115" s="30"/>
      <c r="L115" s="30"/>
      <c r="M115" s="30"/>
      <c r="N115" s="30"/>
      <c r="O115" s="63"/>
      <c r="P115" s="56"/>
    </row>
    <row r="116" spans="1:16" s="61" customFormat="1" x14ac:dyDescent="0.25">
      <c r="A116" s="62"/>
      <c r="B116" s="62"/>
      <c r="C116" s="30"/>
      <c r="D116" s="30"/>
      <c r="E116" s="30"/>
      <c r="F116" s="30"/>
      <c r="G116" s="30"/>
      <c r="H116" s="30"/>
      <c r="I116" s="30"/>
      <c r="J116" s="30"/>
      <c r="K116" s="30"/>
      <c r="L116" s="30"/>
      <c r="M116" s="30"/>
      <c r="N116" s="30"/>
      <c r="O116" s="63"/>
      <c r="P116" s="56"/>
    </row>
    <row r="117" spans="1:16" s="61" customFormat="1" x14ac:dyDescent="0.25">
      <c r="A117" s="62"/>
      <c r="B117" s="62"/>
      <c r="C117" s="30"/>
      <c r="D117" s="30"/>
      <c r="E117" s="30"/>
      <c r="F117" s="30"/>
      <c r="G117" s="30"/>
      <c r="H117" s="30"/>
      <c r="I117" s="30"/>
      <c r="J117" s="30"/>
      <c r="K117" s="30"/>
      <c r="L117" s="30"/>
      <c r="M117" s="30"/>
      <c r="N117" s="30"/>
      <c r="O117" s="63"/>
      <c r="P117" s="56"/>
    </row>
    <row r="118" spans="1:16" s="61" customFormat="1" x14ac:dyDescent="0.25">
      <c r="A118" s="62"/>
      <c r="B118" s="62"/>
      <c r="C118" s="30"/>
      <c r="D118" s="30"/>
      <c r="E118" s="30"/>
      <c r="F118" s="30"/>
      <c r="G118" s="30"/>
      <c r="H118" s="30"/>
      <c r="I118" s="30"/>
      <c r="J118" s="30"/>
      <c r="K118" s="30"/>
      <c r="L118" s="30"/>
      <c r="M118" s="30"/>
      <c r="N118" s="30"/>
      <c r="O118" s="63"/>
      <c r="P118" s="56"/>
    </row>
    <row r="119" spans="1:16" s="61" customFormat="1" x14ac:dyDescent="0.25">
      <c r="A119" s="62"/>
      <c r="B119" s="62"/>
      <c r="C119" s="30"/>
      <c r="D119" s="30"/>
      <c r="E119" s="30"/>
      <c r="F119" s="30"/>
      <c r="G119" s="30"/>
      <c r="H119" s="30"/>
      <c r="I119" s="30"/>
      <c r="J119" s="30"/>
      <c r="K119" s="30"/>
      <c r="L119" s="30"/>
      <c r="M119" s="30"/>
      <c r="N119" s="30"/>
      <c r="O119" s="63"/>
      <c r="P119" s="56"/>
    </row>
    <row r="120" spans="1:16" s="61" customFormat="1" x14ac:dyDescent="0.25">
      <c r="A120" s="62"/>
      <c r="B120" s="62"/>
      <c r="C120" s="30"/>
      <c r="D120" s="30"/>
      <c r="E120" s="30"/>
      <c r="F120" s="30"/>
      <c r="G120" s="30"/>
      <c r="H120" s="30"/>
      <c r="I120" s="30"/>
      <c r="J120" s="30"/>
      <c r="K120" s="30"/>
      <c r="L120" s="30"/>
      <c r="M120" s="30"/>
      <c r="N120" s="30"/>
      <c r="O120" s="63"/>
      <c r="P120" s="56"/>
    </row>
    <row r="121" spans="1:16" s="61" customFormat="1" x14ac:dyDescent="0.25">
      <c r="A121" s="62"/>
      <c r="B121" s="62"/>
      <c r="C121" s="30"/>
      <c r="D121" s="30"/>
      <c r="E121" s="30"/>
      <c r="F121" s="30"/>
      <c r="G121" s="30"/>
      <c r="H121" s="30"/>
      <c r="I121" s="30"/>
      <c r="J121" s="30"/>
      <c r="K121" s="30"/>
      <c r="L121" s="30"/>
      <c r="M121" s="30"/>
      <c r="N121" s="30"/>
      <c r="O121" s="63"/>
      <c r="P121" s="56"/>
    </row>
    <row r="122" spans="1:16" s="61" customFormat="1" x14ac:dyDescent="0.25">
      <c r="A122" s="62"/>
      <c r="B122" s="62"/>
      <c r="C122" s="30"/>
      <c r="D122" s="30"/>
      <c r="E122" s="30"/>
      <c r="F122" s="30"/>
      <c r="G122" s="30"/>
      <c r="H122" s="30"/>
      <c r="I122" s="30"/>
      <c r="J122" s="30"/>
      <c r="K122" s="30"/>
      <c r="L122" s="30"/>
      <c r="M122" s="30"/>
      <c r="N122" s="30"/>
      <c r="O122" s="63"/>
      <c r="P122" s="56"/>
    </row>
    <row r="123" spans="1:16" s="61" customFormat="1" x14ac:dyDescent="0.25">
      <c r="A123" s="62"/>
      <c r="B123" s="62"/>
      <c r="C123" s="30"/>
      <c r="D123" s="30"/>
      <c r="E123" s="30"/>
      <c r="F123" s="30"/>
      <c r="G123" s="30"/>
      <c r="H123" s="30"/>
      <c r="I123" s="30"/>
      <c r="J123" s="30"/>
      <c r="K123" s="30"/>
      <c r="L123" s="30"/>
      <c r="M123" s="30"/>
      <c r="N123" s="30"/>
      <c r="O123" s="63"/>
      <c r="P123" s="56"/>
    </row>
    <row r="124" spans="1:16" s="61" customFormat="1" x14ac:dyDescent="0.25">
      <c r="A124" s="62"/>
      <c r="B124" s="62"/>
      <c r="C124" s="30"/>
      <c r="D124" s="30"/>
      <c r="E124" s="30"/>
      <c r="F124" s="30"/>
      <c r="G124" s="30"/>
      <c r="H124" s="30"/>
      <c r="I124" s="30"/>
      <c r="J124" s="30"/>
      <c r="K124" s="30"/>
      <c r="L124" s="30"/>
      <c r="M124" s="30"/>
      <c r="N124" s="30"/>
      <c r="O124" s="63"/>
      <c r="P124" s="56"/>
    </row>
    <row r="125" spans="1:16" s="61" customFormat="1" x14ac:dyDescent="0.25">
      <c r="A125" s="62"/>
      <c r="B125" s="62"/>
      <c r="C125" s="30"/>
      <c r="D125" s="30"/>
      <c r="E125" s="30"/>
      <c r="F125" s="30"/>
      <c r="G125" s="30"/>
      <c r="H125" s="30"/>
      <c r="I125" s="30"/>
      <c r="J125" s="30"/>
      <c r="K125" s="30"/>
      <c r="L125" s="30"/>
      <c r="M125" s="30"/>
      <c r="N125" s="30"/>
      <c r="O125" s="63"/>
      <c r="P125" s="56"/>
    </row>
    <row r="126" spans="1:16" s="61" customFormat="1" x14ac:dyDescent="0.25">
      <c r="A126" s="62"/>
      <c r="B126" s="62"/>
      <c r="C126" s="30"/>
      <c r="D126" s="30"/>
      <c r="E126" s="30"/>
      <c r="F126" s="30"/>
      <c r="G126" s="30"/>
      <c r="H126" s="30"/>
      <c r="I126" s="30"/>
      <c r="J126" s="30"/>
      <c r="K126" s="30"/>
      <c r="L126" s="30"/>
      <c r="M126" s="30"/>
      <c r="N126" s="30"/>
      <c r="O126" s="63"/>
      <c r="P126" s="56"/>
    </row>
    <row r="127" spans="1:16" s="61" customFormat="1" x14ac:dyDescent="0.25">
      <c r="A127" s="62"/>
      <c r="B127" s="62"/>
      <c r="C127" s="30"/>
      <c r="D127" s="30"/>
      <c r="E127" s="30"/>
      <c r="F127" s="30"/>
      <c r="G127" s="30"/>
      <c r="H127" s="30"/>
      <c r="I127" s="30"/>
      <c r="J127" s="30"/>
      <c r="K127" s="30"/>
      <c r="L127" s="30"/>
      <c r="M127" s="30"/>
      <c r="N127" s="30"/>
      <c r="O127" s="56"/>
      <c r="P127" s="56"/>
    </row>
    <row r="128" spans="1:16" s="61" customFormat="1" x14ac:dyDescent="0.25">
      <c r="A128" s="62"/>
      <c r="B128" s="62"/>
      <c r="C128" s="30"/>
      <c r="D128" s="30"/>
      <c r="E128" s="30"/>
      <c r="F128" s="30"/>
      <c r="G128" s="30"/>
      <c r="H128" s="30"/>
      <c r="I128" s="30"/>
      <c r="J128" s="30"/>
      <c r="K128" s="30"/>
      <c r="L128" s="30"/>
      <c r="M128" s="30"/>
      <c r="N128" s="30"/>
      <c r="O128" s="56"/>
      <c r="P128" s="56"/>
    </row>
    <row r="129" spans="1:16" s="61" customFormat="1" x14ac:dyDescent="0.25">
      <c r="A129" s="62"/>
      <c r="B129" s="62"/>
      <c r="C129" s="30"/>
      <c r="D129" s="30"/>
      <c r="E129" s="30"/>
      <c r="F129" s="30"/>
      <c r="G129" s="30"/>
      <c r="H129" s="30"/>
      <c r="I129" s="30"/>
      <c r="J129" s="30"/>
      <c r="K129" s="30"/>
      <c r="L129" s="30"/>
      <c r="M129" s="30"/>
      <c r="N129" s="30"/>
      <c r="O129" s="56"/>
      <c r="P129" s="56"/>
    </row>
    <row r="130" spans="1:16" s="61" customFormat="1" x14ac:dyDescent="0.25">
      <c r="A130" s="62"/>
      <c r="B130" s="62"/>
      <c r="C130" s="30"/>
      <c r="D130" s="30"/>
      <c r="E130" s="30"/>
      <c r="F130" s="30"/>
      <c r="G130" s="30"/>
      <c r="H130" s="30"/>
      <c r="I130" s="30"/>
      <c r="J130" s="30"/>
      <c r="K130" s="30"/>
      <c r="L130" s="30"/>
      <c r="M130" s="30"/>
      <c r="N130" s="30"/>
      <c r="O130" s="56"/>
      <c r="P130" s="56"/>
    </row>
    <row r="131" spans="1:16" s="61" customFormat="1" x14ac:dyDescent="0.25">
      <c r="A131" s="62"/>
      <c r="B131" s="62"/>
      <c r="C131" s="30"/>
      <c r="D131" s="30"/>
      <c r="E131" s="30"/>
      <c r="F131" s="30"/>
      <c r="G131" s="30"/>
      <c r="H131" s="30"/>
      <c r="I131" s="30"/>
      <c r="J131" s="30"/>
      <c r="K131" s="30"/>
      <c r="L131" s="30"/>
      <c r="M131" s="30"/>
      <c r="N131" s="30"/>
      <c r="O131" s="56"/>
      <c r="P131" s="56"/>
    </row>
    <row r="132" spans="1:16" s="61" customFormat="1" x14ac:dyDescent="0.25">
      <c r="A132" s="62"/>
      <c r="B132" s="62"/>
      <c r="C132" s="30"/>
      <c r="D132" s="30"/>
      <c r="E132" s="30"/>
      <c r="F132" s="30"/>
      <c r="G132" s="30"/>
      <c r="H132" s="30"/>
      <c r="I132" s="30"/>
      <c r="J132" s="30"/>
      <c r="K132" s="30"/>
      <c r="L132" s="30"/>
      <c r="M132" s="30"/>
      <c r="N132" s="30"/>
      <c r="O132" s="56"/>
      <c r="P132" s="56"/>
    </row>
    <row r="133" spans="1:16" s="61" customFormat="1" x14ac:dyDescent="0.25">
      <c r="A133" s="62"/>
      <c r="B133" s="62"/>
      <c r="C133" s="30"/>
      <c r="D133" s="30"/>
      <c r="E133" s="30"/>
      <c r="F133" s="30"/>
      <c r="G133" s="30"/>
      <c r="H133" s="30"/>
      <c r="I133" s="30"/>
      <c r="J133" s="30"/>
      <c r="K133" s="30"/>
      <c r="L133" s="30"/>
      <c r="M133" s="30"/>
      <c r="N133" s="30"/>
      <c r="O133" s="56"/>
      <c r="P133" s="56"/>
    </row>
    <row r="134" spans="1:16" s="61" customFormat="1" x14ac:dyDescent="0.25">
      <c r="A134" s="62"/>
      <c r="B134" s="62"/>
      <c r="C134" s="30"/>
      <c r="D134" s="30"/>
      <c r="E134" s="30"/>
      <c r="F134" s="30"/>
      <c r="G134" s="30"/>
      <c r="H134" s="30"/>
      <c r="I134" s="30"/>
      <c r="J134" s="30"/>
      <c r="K134" s="30"/>
      <c r="L134" s="30"/>
      <c r="M134" s="30"/>
      <c r="N134" s="30"/>
      <c r="O134" s="56"/>
      <c r="P134" s="56"/>
    </row>
    <row r="135" spans="1:16" s="61" customFormat="1" x14ac:dyDescent="0.25">
      <c r="A135" s="62"/>
      <c r="B135" s="62"/>
      <c r="C135" s="30"/>
      <c r="D135" s="30"/>
      <c r="E135" s="30"/>
      <c r="F135" s="30"/>
      <c r="G135" s="30"/>
      <c r="H135" s="30"/>
      <c r="I135" s="30"/>
      <c r="J135" s="30"/>
      <c r="K135" s="30"/>
      <c r="L135" s="30"/>
      <c r="M135" s="30"/>
      <c r="N135" s="30"/>
      <c r="O135" s="56"/>
      <c r="P135" s="56"/>
    </row>
    <row r="136" spans="1:16" s="61" customFormat="1" x14ac:dyDescent="0.25">
      <c r="A136" s="62"/>
      <c r="B136" s="62"/>
      <c r="C136" s="30"/>
      <c r="D136" s="30"/>
      <c r="E136" s="30"/>
      <c r="F136" s="30"/>
      <c r="G136" s="30"/>
      <c r="H136" s="30"/>
      <c r="I136" s="30"/>
      <c r="J136" s="30"/>
      <c r="K136" s="30"/>
      <c r="L136" s="30"/>
      <c r="M136" s="30"/>
      <c r="N136" s="30"/>
      <c r="O136" s="56"/>
      <c r="P136" s="56"/>
    </row>
    <row r="137" spans="1:16" s="61" customFormat="1" x14ac:dyDescent="0.25">
      <c r="A137" s="62"/>
      <c r="B137" s="62"/>
      <c r="C137" s="30"/>
      <c r="D137" s="30"/>
      <c r="E137" s="30"/>
      <c r="F137" s="30"/>
      <c r="G137" s="30"/>
      <c r="H137" s="30"/>
      <c r="I137" s="30"/>
      <c r="J137" s="30"/>
      <c r="K137" s="30"/>
      <c r="L137" s="30"/>
      <c r="M137" s="30"/>
      <c r="N137" s="30"/>
      <c r="O137" s="56"/>
      <c r="P137" s="56"/>
    </row>
    <row r="138" spans="1:16" s="61" customFormat="1" x14ac:dyDescent="0.25">
      <c r="A138" s="62"/>
      <c r="B138" s="62"/>
      <c r="C138" s="30"/>
      <c r="D138" s="30"/>
      <c r="E138" s="30"/>
      <c r="F138" s="30"/>
      <c r="G138" s="30"/>
      <c r="H138" s="30"/>
      <c r="I138" s="30"/>
      <c r="J138" s="30"/>
      <c r="K138" s="30"/>
      <c r="L138" s="30"/>
      <c r="M138" s="30"/>
      <c r="N138" s="30"/>
      <c r="O138" s="56"/>
      <c r="P138" s="56"/>
    </row>
    <row r="139" spans="1:16" s="61" customFormat="1" x14ac:dyDescent="0.25">
      <c r="A139" s="62"/>
      <c r="B139" s="62"/>
      <c r="C139" s="30"/>
      <c r="D139" s="30"/>
      <c r="E139" s="30"/>
      <c r="F139" s="30"/>
      <c r="G139" s="30"/>
      <c r="H139" s="30"/>
      <c r="I139" s="30"/>
      <c r="J139" s="30"/>
      <c r="K139" s="30"/>
      <c r="L139" s="30"/>
      <c r="M139" s="30"/>
      <c r="N139" s="30"/>
      <c r="O139" s="56"/>
      <c r="P139" s="56"/>
    </row>
    <row r="140" spans="1:16" s="61" customFormat="1" x14ac:dyDescent="0.25">
      <c r="A140" s="62"/>
      <c r="B140" s="62"/>
      <c r="C140" s="30"/>
      <c r="D140" s="30"/>
      <c r="E140" s="30"/>
      <c r="F140" s="30"/>
      <c r="G140" s="30"/>
      <c r="H140" s="30"/>
      <c r="I140" s="30"/>
      <c r="J140" s="30"/>
      <c r="K140" s="30"/>
      <c r="L140" s="30"/>
      <c r="M140" s="30"/>
      <c r="N140" s="30"/>
      <c r="O140" s="56"/>
      <c r="P140" s="56"/>
    </row>
    <row r="141" spans="1:16" s="61" customFormat="1" x14ac:dyDescent="0.25">
      <c r="A141" s="62"/>
      <c r="B141" s="62"/>
      <c r="C141" s="30"/>
      <c r="D141" s="30"/>
      <c r="E141" s="30"/>
      <c r="F141" s="30"/>
      <c r="G141" s="30"/>
      <c r="H141" s="30"/>
      <c r="I141" s="30"/>
      <c r="J141" s="30"/>
      <c r="K141" s="30"/>
      <c r="L141" s="30"/>
      <c r="M141" s="30"/>
      <c r="N141" s="30"/>
      <c r="O141" s="56"/>
      <c r="P141" s="56"/>
    </row>
    <row r="142" spans="1:16" s="61" customFormat="1" x14ac:dyDescent="0.25">
      <c r="A142" s="62"/>
      <c r="B142" s="62"/>
      <c r="C142" s="30"/>
      <c r="D142" s="30"/>
      <c r="E142" s="30"/>
      <c r="F142" s="30"/>
      <c r="G142" s="30"/>
      <c r="H142" s="30"/>
      <c r="I142" s="30"/>
      <c r="J142" s="30"/>
      <c r="K142" s="30"/>
      <c r="L142" s="30"/>
      <c r="M142" s="30"/>
      <c r="N142" s="30"/>
      <c r="O142" s="56"/>
      <c r="P142" s="56"/>
    </row>
    <row r="143" spans="1:16" s="61" customFormat="1" x14ac:dyDescent="0.25">
      <c r="A143" s="62"/>
      <c r="B143" s="62"/>
      <c r="C143" s="30"/>
      <c r="D143" s="30"/>
      <c r="E143" s="30"/>
      <c r="F143" s="30"/>
      <c r="G143" s="30"/>
      <c r="H143" s="30"/>
      <c r="I143" s="30"/>
      <c r="J143" s="30"/>
      <c r="K143" s="30"/>
      <c r="L143" s="30"/>
      <c r="M143" s="30"/>
      <c r="N143" s="30"/>
      <c r="O143" s="56"/>
      <c r="P143" s="56"/>
    </row>
    <row r="144" spans="1:16" s="61" customFormat="1" x14ac:dyDescent="0.25">
      <c r="A144" s="62"/>
      <c r="B144" s="62"/>
      <c r="C144" s="30"/>
      <c r="D144" s="30"/>
      <c r="E144" s="30"/>
      <c r="F144" s="30"/>
      <c r="G144" s="30"/>
      <c r="H144" s="30"/>
      <c r="I144" s="30"/>
      <c r="J144" s="30"/>
      <c r="K144" s="30"/>
      <c r="L144" s="30"/>
      <c r="M144" s="30"/>
      <c r="N144" s="30"/>
      <c r="O144" s="56"/>
      <c r="P144" s="56"/>
    </row>
    <row r="145" spans="1:16" s="61" customFormat="1" x14ac:dyDescent="0.25">
      <c r="A145" s="62"/>
      <c r="B145" s="62"/>
      <c r="C145" s="30"/>
      <c r="D145" s="30"/>
      <c r="E145" s="30"/>
      <c r="F145" s="30"/>
      <c r="G145" s="30"/>
      <c r="H145" s="30"/>
      <c r="I145" s="30"/>
      <c r="J145" s="30"/>
      <c r="K145" s="30"/>
      <c r="L145" s="30"/>
      <c r="M145" s="30"/>
      <c r="N145" s="30"/>
      <c r="O145" s="56"/>
      <c r="P145" s="56"/>
    </row>
    <row r="146" spans="1:16" s="61" customFormat="1" x14ac:dyDescent="0.25">
      <c r="A146" s="62"/>
      <c r="B146" s="62"/>
      <c r="C146" s="30"/>
      <c r="D146" s="30"/>
      <c r="E146" s="30"/>
      <c r="F146" s="30"/>
      <c r="G146" s="30"/>
      <c r="H146" s="30"/>
      <c r="I146" s="30"/>
      <c r="J146" s="30"/>
      <c r="K146" s="30"/>
      <c r="L146" s="30"/>
      <c r="M146" s="30"/>
      <c r="N146" s="30"/>
      <c r="O146" s="56"/>
      <c r="P146" s="56"/>
    </row>
    <row r="147" spans="1:16" s="61" customFormat="1" x14ac:dyDescent="0.25">
      <c r="A147" s="62"/>
      <c r="B147" s="62"/>
      <c r="C147" s="30"/>
      <c r="D147" s="30"/>
      <c r="E147" s="30"/>
      <c r="F147" s="30"/>
      <c r="G147" s="30"/>
      <c r="H147" s="30"/>
      <c r="I147" s="30"/>
      <c r="J147" s="30"/>
      <c r="K147" s="30"/>
      <c r="L147" s="30"/>
      <c r="M147" s="30"/>
      <c r="N147" s="30"/>
      <c r="O147" s="56"/>
      <c r="P147" s="56"/>
    </row>
    <row r="148" spans="1:16" s="61" customFormat="1" x14ac:dyDescent="0.25">
      <c r="A148" s="62"/>
      <c r="B148" s="62"/>
      <c r="C148" s="30"/>
      <c r="D148" s="30"/>
      <c r="E148" s="30"/>
      <c r="F148" s="30"/>
      <c r="G148" s="30"/>
      <c r="H148" s="30"/>
      <c r="I148" s="30"/>
      <c r="J148" s="30"/>
      <c r="K148" s="30"/>
      <c r="L148" s="30"/>
      <c r="M148" s="30"/>
      <c r="N148" s="30"/>
      <c r="O148" s="56"/>
      <c r="P148" s="56"/>
    </row>
    <row r="149" spans="1:16" s="61" customFormat="1" x14ac:dyDescent="0.25">
      <c r="A149" s="62"/>
      <c r="B149" s="62"/>
      <c r="C149" s="30"/>
      <c r="D149" s="30"/>
      <c r="E149" s="30"/>
      <c r="F149" s="30"/>
      <c r="G149" s="30"/>
      <c r="H149" s="30"/>
      <c r="I149" s="30"/>
      <c r="J149" s="30"/>
      <c r="K149" s="30"/>
      <c r="L149" s="30"/>
      <c r="M149" s="30"/>
      <c r="N149" s="30"/>
      <c r="O149" s="56"/>
      <c r="P149" s="56"/>
    </row>
    <row r="150" spans="1:16" s="61" customFormat="1" x14ac:dyDescent="0.25">
      <c r="A150" s="62"/>
      <c r="B150" s="62"/>
      <c r="C150" s="30"/>
      <c r="D150" s="30"/>
      <c r="E150" s="30"/>
      <c r="F150" s="30"/>
      <c r="G150" s="30"/>
      <c r="H150" s="30"/>
      <c r="I150" s="30"/>
      <c r="J150" s="30"/>
      <c r="K150" s="30"/>
      <c r="L150" s="30"/>
      <c r="M150" s="30"/>
      <c r="N150" s="30"/>
      <c r="O150" s="56"/>
      <c r="P150" s="56"/>
    </row>
    <row r="151" spans="1:16" s="61" customFormat="1" x14ac:dyDescent="0.25">
      <c r="A151" s="62"/>
      <c r="B151" s="62"/>
      <c r="C151" s="30"/>
      <c r="D151" s="30"/>
      <c r="E151" s="30"/>
      <c r="F151" s="30"/>
      <c r="G151" s="30"/>
      <c r="H151" s="30"/>
      <c r="I151" s="30"/>
      <c r="J151" s="30"/>
      <c r="K151" s="30"/>
      <c r="L151" s="30"/>
      <c r="M151" s="30"/>
      <c r="N151" s="30"/>
      <c r="O151" s="56"/>
      <c r="P151" s="56"/>
    </row>
    <row r="152" spans="1:16" s="61" customFormat="1" x14ac:dyDescent="0.25">
      <c r="A152" s="62"/>
      <c r="B152" s="62"/>
      <c r="C152" s="30"/>
      <c r="D152" s="30"/>
      <c r="E152" s="30"/>
      <c r="F152" s="30"/>
      <c r="G152" s="30"/>
      <c r="H152" s="30"/>
      <c r="I152" s="30"/>
      <c r="J152" s="30"/>
      <c r="K152" s="30"/>
      <c r="L152" s="30"/>
      <c r="M152" s="30"/>
      <c r="N152" s="30"/>
      <c r="O152" s="56"/>
      <c r="P152" s="56"/>
    </row>
    <row r="153" spans="1:16" s="61" customFormat="1" x14ac:dyDescent="0.25">
      <c r="A153" s="62"/>
      <c r="B153" s="62"/>
      <c r="C153" s="30"/>
      <c r="D153" s="30"/>
      <c r="E153" s="30"/>
      <c r="F153" s="30"/>
      <c r="G153" s="30"/>
      <c r="H153" s="30"/>
      <c r="I153" s="30"/>
      <c r="J153" s="30"/>
      <c r="K153" s="30"/>
      <c r="L153" s="30"/>
      <c r="M153" s="30"/>
      <c r="N153" s="30"/>
      <c r="O153" s="56"/>
      <c r="P153" s="56"/>
    </row>
    <row r="154" spans="1:16" s="61" customFormat="1" x14ac:dyDescent="0.25">
      <c r="A154" s="62"/>
      <c r="B154" s="62"/>
      <c r="C154" s="30"/>
      <c r="D154" s="30"/>
      <c r="E154" s="30"/>
      <c r="F154" s="30"/>
      <c r="G154" s="30"/>
      <c r="H154" s="30"/>
      <c r="I154" s="30"/>
      <c r="J154" s="30"/>
      <c r="K154" s="30"/>
      <c r="L154" s="30"/>
      <c r="M154" s="30"/>
      <c r="N154" s="30"/>
      <c r="O154" s="56"/>
      <c r="P154" s="56"/>
    </row>
    <row r="155" spans="1:16" s="61" customFormat="1" x14ac:dyDescent="0.25">
      <c r="A155" s="62"/>
      <c r="B155" s="62"/>
      <c r="C155" s="30"/>
      <c r="D155" s="30"/>
      <c r="E155" s="30"/>
      <c r="F155" s="30"/>
      <c r="G155" s="30"/>
      <c r="H155" s="30"/>
      <c r="I155" s="30"/>
      <c r="J155" s="30"/>
      <c r="K155" s="30"/>
      <c r="L155" s="30"/>
      <c r="M155" s="30"/>
      <c r="N155" s="30"/>
      <c r="O155" s="56"/>
      <c r="P155" s="56"/>
    </row>
    <row r="156" spans="1:16" s="61" customFormat="1" x14ac:dyDescent="0.25">
      <c r="A156" s="62"/>
      <c r="B156" s="62"/>
      <c r="C156" s="30"/>
      <c r="D156" s="30"/>
      <c r="E156" s="30"/>
      <c r="F156" s="30"/>
      <c r="G156" s="30"/>
      <c r="H156" s="30"/>
      <c r="I156" s="30"/>
      <c r="J156" s="30"/>
      <c r="K156" s="30"/>
      <c r="L156" s="30"/>
      <c r="M156" s="30"/>
      <c r="N156" s="30"/>
      <c r="O156" s="56"/>
      <c r="P156" s="56"/>
    </row>
    <row r="157" spans="1:16" s="61" customFormat="1" x14ac:dyDescent="0.25">
      <c r="A157" s="62"/>
      <c r="B157" s="62"/>
      <c r="C157" s="30"/>
      <c r="D157" s="30"/>
      <c r="E157" s="30"/>
      <c r="F157" s="30"/>
      <c r="G157" s="30"/>
      <c r="H157" s="30"/>
      <c r="I157" s="30"/>
      <c r="J157" s="30"/>
      <c r="K157" s="30"/>
      <c r="L157" s="30"/>
      <c r="M157" s="30"/>
      <c r="N157" s="30"/>
      <c r="O157" s="56"/>
      <c r="P157" s="56"/>
    </row>
    <row r="158" spans="1:16" s="61" customFormat="1" x14ac:dyDescent="0.25">
      <c r="A158" s="62"/>
      <c r="B158" s="62"/>
      <c r="C158" s="30"/>
      <c r="D158" s="30"/>
      <c r="E158" s="30"/>
      <c r="F158" s="30"/>
      <c r="G158" s="30"/>
      <c r="H158" s="30"/>
      <c r="I158" s="30"/>
      <c r="J158" s="30"/>
      <c r="K158" s="30"/>
      <c r="L158" s="30"/>
      <c r="M158" s="30"/>
      <c r="N158" s="30"/>
      <c r="O158" s="56"/>
      <c r="P158" s="56"/>
    </row>
    <row r="159" spans="1:16" s="61" customFormat="1" x14ac:dyDescent="0.25">
      <c r="A159" s="62"/>
      <c r="B159" s="62"/>
      <c r="C159" s="30"/>
      <c r="D159" s="30"/>
      <c r="E159" s="30"/>
      <c r="F159" s="30"/>
      <c r="G159" s="30"/>
      <c r="H159" s="30"/>
      <c r="I159" s="30"/>
      <c r="J159" s="30"/>
      <c r="K159" s="30"/>
      <c r="L159" s="30"/>
      <c r="M159" s="30"/>
      <c r="N159" s="30"/>
      <c r="O159" s="56"/>
      <c r="P159" s="56"/>
    </row>
    <row r="160" spans="1:16" s="61" customFormat="1" x14ac:dyDescent="0.25">
      <c r="A160" s="62"/>
      <c r="B160" s="62"/>
      <c r="C160" s="30"/>
      <c r="D160" s="30"/>
      <c r="E160" s="30"/>
      <c r="F160" s="30"/>
      <c r="G160" s="30"/>
      <c r="H160" s="30"/>
      <c r="I160" s="30"/>
      <c r="J160" s="30"/>
      <c r="K160" s="30"/>
      <c r="L160" s="30"/>
      <c r="M160" s="30"/>
      <c r="N160" s="30"/>
      <c r="O160" s="56"/>
      <c r="P160" s="56"/>
    </row>
    <row r="161" spans="1:16" s="61" customFormat="1" x14ac:dyDescent="0.25">
      <c r="A161" s="62"/>
      <c r="B161" s="62"/>
      <c r="C161" s="30"/>
      <c r="D161" s="30"/>
      <c r="E161" s="30"/>
      <c r="F161" s="30"/>
      <c r="G161" s="30"/>
      <c r="H161" s="30"/>
      <c r="I161" s="30"/>
      <c r="J161" s="30"/>
      <c r="K161" s="30"/>
      <c r="L161" s="30"/>
      <c r="M161" s="30"/>
      <c r="N161" s="30"/>
      <c r="O161" s="56"/>
      <c r="P161" s="56"/>
    </row>
    <row r="162" spans="1:16" s="61" customFormat="1" x14ac:dyDescent="0.25">
      <c r="A162" s="62"/>
      <c r="B162" s="62"/>
      <c r="C162" s="30"/>
      <c r="D162" s="30"/>
      <c r="E162" s="30"/>
      <c r="F162" s="30"/>
      <c r="G162" s="30"/>
      <c r="H162" s="30"/>
      <c r="I162" s="30"/>
      <c r="J162" s="30"/>
      <c r="K162" s="30"/>
      <c r="L162" s="30"/>
      <c r="M162" s="30"/>
      <c r="N162" s="30"/>
      <c r="O162" s="56"/>
      <c r="P162" s="56"/>
    </row>
    <row r="163" spans="1:16" s="61" customFormat="1" x14ac:dyDescent="0.25">
      <c r="A163" s="62"/>
      <c r="B163" s="62"/>
      <c r="C163" s="30"/>
      <c r="D163" s="30"/>
      <c r="E163" s="30"/>
      <c r="F163" s="30"/>
      <c r="G163" s="30"/>
      <c r="H163" s="30"/>
      <c r="I163" s="30"/>
      <c r="J163" s="30"/>
      <c r="K163" s="30"/>
      <c r="L163" s="30"/>
      <c r="M163" s="30"/>
      <c r="N163" s="30"/>
      <c r="O163" s="56"/>
      <c r="P163" s="56"/>
    </row>
    <row r="164" spans="1:16" s="61" customFormat="1" x14ac:dyDescent="0.25">
      <c r="A164" s="62"/>
      <c r="B164" s="62"/>
      <c r="C164" s="30"/>
      <c r="D164" s="30"/>
      <c r="E164" s="30"/>
      <c r="F164" s="30"/>
      <c r="G164" s="30"/>
      <c r="H164" s="30"/>
      <c r="I164" s="30"/>
      <c r="J164" s="30"/>
      <c r="K164" s="30"/>
      <c r="L164" s="30"/>
      <c r="M164" s="30"/>
      <c r="N164" s="30"/>
      <c r="O164" s="56"/>
      <c r="P164" s="56"/>
    </row>
    <row r="165" spans="1:16" s="61" customFormat="1" x14ac:dyDescent="0.25">
      <c r="A165" s="62"/>
      <c r="B165" s="62"/>
      <c r="C165" s="30"/>
      <c r="D165" s="30"/>
      <c r="E165" s="30"/>
      <c r="F165" s="30"/>
      <c r="G165" s="30"/>
      <c r="H165" s="30"/>
      <c r="I165" s="30"/>
      <c r="J165" s="30"/>
      <c r="K165" s="30"/>
      <c r="L165" s="30"/>
      <c r="M165" s="30"/>
      <c r="N165" s="30"/>
      <c r="O165" s="56"/>
      <c r="P165" s="56"/>
    </row>
    <row r="166" spans="1:16" s="61" customFormat="1" x14ac:dyDescent="0.25">
      <c r="A166" s="62"/>
      <c r="B166" s="62"/>
      <c r="C166" s="30"/>
      <c r="D166" s="30"/>
      <c r="E166" s="30"/>
      <c r="F166" s="30"/>
      <c r="G166" s="30"/>
      <c r="H166" s="30"/>
      <c r="I166" s="30"/>
      <c r="J166" s="30"/>
      <c r="K166" s="30"/>
      <c r="L166" s="30"/>
      <c r="M166" s="30"/>
      <c r="N166" s="30"/>
      <c r="O166" s="56"/>
      <c r="P166" s="56"/>
    </row>
    <row r="167" spans="1:16" s="61" customFormat="1" x14ac:dyDescent="0.25">
      <c r="A167" s="62"/>
      <c r="B167" s="62"/>
      <c r="C167" s="30"/>
      <c r="D167" s="30"/>
      <c r="E167" s="30"/>
      <c r="F167" s="30"/>
      <c r="G167" s="30"/>
      <c r="H167" s="30"/>
      <c r="I167" s="30"/>
      <c r="J167" s="30"/>
      <c r="K167" s="30"/>
      <c r="L167" s="30"/>
      <c r="M167" s="30"/>
      <c r="N167" s="30"/>
      <c r="O167" s="56"/>
      <c r="P167" s="56"/>
    </row>
    <row r="168" spans="1:16" s="61" customFormat="1" x14ac:dyDescent="0.25">
      <c r="A168" s="62"/>
      <c r="B168" s="62"/>
      <c r="C168" s="30"/>
      <c r="D168" s="30"/>
      <c r="E168" s="30"/>
      <c r="F168" s="30"/>
      <c r="G168" s="30"/>
      <c r="H168" s="30"/>
      <c r="I168" s="30"/>
      <c r="J168" s="30"/>
      <c r="K168" s="30"/>
      <c r="L168" s="30"/>
      <c r="M168" s="30"/>
      <c r="N168" s="30"/>
      <c r="O168" s="56"/>
      <c r="P168" s="56"/>
    </row>
    <row r="169" spans="1:16" s="61" customFormat="1" x14ac:dyDescent="0.25">
      <c r="A169" s="62"/>
      <c r="B169" s="62"/>
      <c r="C169" s="30"/>
      <c r="D169" s="30"/>
      <c r="E169" s="30"/>
      <c r="F169" s="30"/>
      <c r="G169" s="30"/>
      <c r="H169" s="30"/>
      <c r="I169" s="30"/>
      <c r="J169" s="30"/>
      <c r="K169" s="30"/>
      <c r="L169" s="30"/>
      <c r="M169" s="30"/>
      <c r="N169" s="30"/>
      <c r="O169" s="56"/>
      <c r="P169" s="56"/>
    </row>
    <row r="170" spans="1:16" s="61" customFormat="1" x14ac:dyDescent="0.25">
      <c r="A170" s="62"/>
      <c r="B170" s="62"/>
      <c r="C170" s="30"/>
      <c r="D170" s="30"/>
      <c r="E170" s="30"/>
      <c r="F170" s="30"/>
      <c r="G170" s="30"/>
      <c r="H170" s="30"/>
      <c r="I170" s="30"/>
      <c r="J170" s="30"/>
      <c r="K170" s="30"/>
      <c r="L170" s="30"/>
      <c r="M170" s="30"/>
      <c r="N170" s="30"/>
      <c r="O170" s="56"/>
      <c r="P170" s="56"/>
    </row>
    <row r="171" spans="1:16" s="61" customFormat="1" x14ac:dyDescent="0.25">
      <c r="A171" s="62"/>
      <c r="B171" s="62"/>
      <c r="C171" s="30"/>
      <c r="D171" s="30"/>
      <c r="E171" s="30"/>
      <c r="F171" s="30"/>
      <c r="G171" s="30"/>
      <c r="H171" s="30"/>
      <c r="I171" s="30"/>
      <c r="J171" s="30"/>
      <c r="K171" s="30"/>
      <c r="L171" s="30"/>
      <c r="M171" s="30"/>
      <c r="N171" s="30"/>
      <c r="O171" s="56"/>
      <c r="P171" s="56"/>
    </row>
    <row r="172" spans="1:16" s="61" customFormat="1" x14ac:dyDescent="0.25">
      <c r="A172" s="62"/>
      <c r="B172" s="62"/>
      <c r="C172" s="30"/>
      <c r="D172" s="30"/>
      <c r="E172" s="30"/>
      <c r="F172" s="30"/>
      <c r="G172" s="30"/>
      <c r="H172" s="30"/>
      <c r="I172" s="30"/>
      <c r="J172" s="30"/>
      <c r="K172" s="30"/>
      <c r="L172" s="30"/>
      <c r="M172" s="30"/>
      <c r="N172" s="30"/>
      <c r="O172" s="56"/>
      <c r="P172" s="56"/>
    </row>
    <row r="173" spans="1:16" s="61" customFormat="1" x14ac:dyDescent="0.25">
      <c r="A173" s="62"/>
      <c r="B173" s="62"/>
      <c r="C173" s="30"/>
      <c r="D173" s="30"/>
      <c r="E173" s="30"/>
      <c r="F173" s="30"/>
      <c r="G173" s="30"/>
      <c r="H173" s="30"/>
      <c r="I173" s="30"/>
      <c r="J173" s="30"/>
      <c r="K173" s="30"/>
      <c r="L173" s="30"/>
      <c r="M173" s="30"/>
      <c r="N173" s="30"/>
      <c r="O173" s="56"/>
      <c r="P173" s="56"/>
    </row>
    <row r="174" spans="1:16" s="61" customFormat="1" x14ac:dyDescent="0.25">
      <c r="A174" s="62"/>
      <c r="B174" s="62"/>
      <c r="C174" s="30"/>
      <c r="D174" s="30"/>
      <c r="E174" s="30"/>
      <c r="F174" s="30"/>
      <c r="G174" s="30"/>
      <c r="H174" s="30"/>
      <c r="I174" s="30"/>
      <c r="J174" s="30"/>
      <c r="K174" s="30"/>
      <c r="L174" s="30"/>
      <c r="M174" s="30"/>
      <c r="N174" s="30"/>
      <c r="O174" s="56"/>
      <c r="P174" s="56"/>
    </row>
    <row r="175" spans="1:16" s="61" customFormat="1" x14ac:dyDescent="0.25">
      <c r="A175" s="62"/>
      <c r="B175" s="62"/>
      <c r="C175" s="30"/>
      <c r="D175" s="30"/>
      <c r="E175" s="30"/>
      <c r="F175" s="30"/>
      <c r="G175" s="30"/>
      <c r="H175" s="30"/>
      <c r="I175" s="30"/>
      <c r="J175" s="30"/>
      <c r="K175" s="30"/>
      <c r="L175" s="30"/>
      <c r="M175" s="30"/>
      <c r="N175" s="30"/>
      <c r="O175" s="56"/>
      <c r="P175" s="56"/>
    </row>
    <row r="176" spans="1:16" s="61" customFormat="1" x14ac:dyDescent="0.25">
      <c r="A176" s="62"/>
      <c r="B176" s="62"/>
      <c r="C176" s="30"/>
      <c r="D176" s="30"/>
      <c r="E176" s="30"/>
      <c r="F176" s="30"/>
      <c r="G176" s="30"/>
      <c r="H176" s="30"/>
      <c r="I176" s="30"/>
      <c r="J176" s="30"/>
      <c r="K176" s="30"/>
      <c r="L176" s="30"/>
      <c r="M176" s="30"/>
      <c r="N176" s="30"/>
      <c r="O176" s="56"/>
      <c r="P176" s="56"/>
    </row>
    <row r="177" spans="1:16" s="61" customFormat="1" x14ac:dyDescent="0.25">
      <c r="A177" s="62"/>
      <c r="B177" s="62"/>
      <c r="C177" s="30"/>
      <c r="D177" s="30"/>
      <c r="E177" s="30"/>
      <c r="F177" s="30"/>
      <c r="G177" s="30"/>
      <c r="H177" s="30"/>
      <c r="I177" s="30"/>
      <c r="J177" s="30"/>
      <c r="K177" s="30"/>
      <c r="L177" s="30"/>
      <c r="M177" s="30"/>
      <c r="N177" s="30"/>
      <c r="O177" s="56"/>
      <c r="P177" s="56"/>
    </row>
    <row r="178" spans="1:16" s="61" customFormat="1" x14ac:dyDescent="0.25">
      <c r="A178" s="62"/>
      <c r="B178" s="62"/>
      <c r="C178" s="30"/>
      <c r="D178" s="30"/>
      <c r="E178" s="30"/>
      <c r="F178" s="30"/>
      <c r="G178" s="30"/>
      <c r="H178" s="30"/>
      <c r="I178" s="30"/>
      <c r="J178" s="30"/>
      <c r="K178" s="30"/>
      <c r="L178" s="30"/>
      <c r="M178" s="30"/>
      <c r="N178" s="30"/>
      <c r="O178" s="56"/>
      <c r="P178" s="56"/>
    </row>
    <row r="179" spans="1:16" s="61" customFormat="1" x14ac:dyDescent="0.25">
      <c r="A179" s="62"/>
      <c r="B179" s="62"/>
      <c r="C179" s="30"/>
      <c r="D179" s="30"/>
      <c r="E179" s="30"/>
      <c r="F179" s="30"/>
      <c r="G179" s="30"/>
      <c r="H179" s="30"/>
      <c r="I179" s="30"/>
      <c r="J179" s="30"/>
      <c r="K179" s="30"/>
      <c r="L179" s="30"/>
      <c r="M179" s="30"/>
      <c r="N179" s="30"/>
      <c r="O179" s="56"/>
      <c r="P179" s="56"/>
    </row>
    <row r="180" spans="1:16" s="61" customFormat="1" x14ac:dyDescent="0.25">
      <c r="A180" s="62"/>
      <c r="B180" s="62"/>
      <c r="C180" s="30"/>
      <c r="D180" s="30"/>
      <c r="E180" s="30"/>
      <c r="F180" s="30"/>
      <c r="G180" s="30"/>
      <c r="H180" s="30"/>
      <c r="I180" s="30"/>
      <c r="J180" s="30"/>
      <c r="K180" s="30"/>
      <c r="L180" s="30"/>
      <c r="M180" s="30"/>
      <c r="N180" s="30"/>
      <c r="O180" s="56"/>
      <c r="P180" s="56"/>
    </row>
    <row r="181" spans="1:16" s="61" customFormat="1" x14ac:dyDescent="0.25">
      <c r="A181" s="62"/>
      <c r="B181" s="62"/>
      <c r="C181" s="30"/>
      <c r="D181" s="30"/>
      <c r="E181" s="30"/>
      <c r="F181" s="30"/>
      <c r="G181" s="30"/>
      <c r="H181" s="30"/>
      <c r="I181" s="30"/>
      <c r="J181" s="30"/>
      <c r="K181" s="30"/>
      <c r="L181" s="30"/>
      <c r="M181" s="30"/>
      <c r="N181" s="30"/>
      <c r="O181" s="56"/>
      <c r="P181" s="56"/>
    </row>
    <row r="182" spans="1:16" s="61" customFormat="1" x14ac:dyDescent="0.25">
      <c r="A182" s="62"/>
      <c r="B182" s="62"/>
      <c r="C182" s="30"/>
      <c r="D182" s="30"/>
      <c r="E182" s="30"/>
      <c r="F182" s="30"/>
      <c r="G182" s="30"/>
      <c r="H182" s="30"/>
      <c r="I182" s="30"/>
      <c r="J182" s="30"/>
      <c r="K182" s="30"/>
      <c r="L182" s="30"/>
      <c r="M182" s="30"/>
      <c r="N182" s="30"/>
      <c r="O182" s="56"/>
      <c r="P182" s="56"/>
    </row>
    <row r="183" spans="1:16" s="61" customFormat="1" x14ac:dyDescent="0.25">
      <c r="A183" s="62"/>
      <c r="B183" s="62"/>
      <c r="C183" s="30"/>
      <c r="D183" s="30"/>
      <c r="E183" s="30"/>
      <c r="F183" s="30"/>
      <c r="G183" s="30"/>
      <c r="H183" s="30"/>
      <c r="I183" s="30"/>
      <c r="J183" s="30"/>
      <c r="K183" s="30"/>
      <c r="L183" s="30"/>
      <c r="M183" s="30"/>
      <c r="N183" s="30"/>
      <c r="O183" s="56"/>
      <c r="P183" s="56"/>
    </row>
    <row r="184" spans="1:16" s="61" customFormat="1" x14ac:dyDescent="0.25">
      <c r="A184" s="62"/>
      <c r="B184" s="62"/>
      <c r="C184" s="30"/>
      <c r="D184" s="30"/>
      <c r="E184" s="30"/>
      <c r="F184" s="30"/>
      <c r="G184" s="30"/>
      <c r="H184" s="30"/>
      <c r="I184" s="30"/>
      <c r="J184" s="30"/>
      <c r="K184" s="30"/>
      <c r="L184" s="30"/>
      <c r="M184" s="30"/>
      <c r="N184" s="30"/>
      <c r="O184" s="56"/>
      <c r="P184" s="56"/>
    </row>
    <row r="185" spans="1:16" s="61" customFormat="1" x14ac:dyDescent="0.25">
      <c r="A185" s="62"/>
      <c r="B185" s="62"/>
      <c r="C185" s="30"/>
      <c r="D185" s="30"/>
      <c r="E185" s="30"/>
      <c r="F185" s="30"/>
      <c r="G185" s="30"/>
      <c r="H185" s="30"/>
      <c r="I185" s="30"/>
      <c r="J185" s="30"/>
      <c r="K185" s="30"/>
      <c r="L185" s="30"/>
      <c r="M185" s="30"/>
      <c r="N185" s="30"/>
      <c r="O185" s="56"/>
      <c r="P185" s="56"/>
    </row>
    <row r="186" spans="1:16" s="61" customFormat="1" x14ac:dyDescent="0.25">
      <c r="A186" s="62"/>
      <c r="B186" s="62"/>
      <c r="C186" s="30"/>
      <c r="D186" s="30"/>
      <c r="E186" s="30"/>
      <c r="F186" s="30"/>
      <c r="G186" s="30"/>
      <c r="H186" s="30"/>
      <c r="I186" s="30"/>
      <c r="J186" s="30"/>
      <c r="K186" s="30"/>
      <c r="L186" s="30"/>
      <c r="M186" s="30"/>
      <c r="N186" s="30"/>
      <c r="O186" s="56"/>
      <c r="P186" s="56"/>
    </row>
    <row r="187" spans="1:16" s="61" customFormat="1" x14ac:dyDescent="0.25">
      <c r="A187" s="62"/>
      <c r="B187" s="62"/>
      <c r="C187" s="30"/>
      <c r="D187" s="30"/>
      <c r="E187" s="30"/>
      <c r="F187" s="30"/>
      <c r="G187" s="30"/>
      <c r="H187" s="30"/>
      <c r="I187" s="30"/>
      <c r="J187" s="30"/>
      <c r="K187" s="30"/>
      <c r="L187" s="30"/>
      <c r="M187" s="30"/>
      <c r="N187" s="30"/>
      <c r="O187" s="56"/>
      <c r="P187" s="56"/>
    </row>
    <row r="188" spans="1:16" s="61" customFormat="1" x14ac:dyDescent="0.25">
      <c r="A188" s="62"/>
      <c r="B188" s="62"/>
      <c r="C188" s="30"/>
      <c r="D188" s="30"/>
      <c r="E188" s="30"/>
      <c r="F188" s="30"/>
      <c r="G188" s="30"/>
      <c r="H188" s="30"/>
      <c r="I188" s="30"/>
      <c r="J188" s="30"/>
      <c r="K188" s="30"/>
      <c r="L188" s="30"/>
      <c r="M188" s="30"/>
      <c r="N188" s="30"/>
      <c r="O188" s="56"/>
      <c r="P188" s="56"/>
    </row>
    <row r="189" spans="1:16" s="61" customFormat="1" x14ac:dyDescent="0.25">
      <c r="A189" s="62"/>
      <c r="B189" s="62"/>
      <c r="C189" s="30"/>
      <c r="D189" s="30"/>
      <c r="E189" s="30"/>
      <c r="F189" s="30"/>
      <c r="G189" s="30"/>
      <c r="H189" s="30"/>
      <c r="I189" s="30"/>
      <c r="J189" s="30"/>
      <c r="K189" s="30"/>
      <c r="L189" s="30"/>
      <c r="M189" s="30"/>
      <c r="N189" s="30"/>
      <c r="O189" s="56"/>
      <c r="P189" s="56"/>
    </row>
    <row r="190" spans="1:16" s="61" customFormat="1" x14ac:dyDescent="0.25">
      <c r="A190" s="62"/>
      <c r="B190" s="62"/>
      <c r="C190" s="30"/>
      <c r="D190" s="30"/>
      <c r="E190" s="30"/>
      <c r="F190" s="30"/>
      <c r="G190" s="30"/>
      <c r="H190" s="30"/>
      <c r="I190" s="30"/>
      <c r="J190" s="30"/>
      <c r="K190" s="30"/>
      <c r="L190" s="30"/>
      <c r="M190" s="30"/>
      <c r="N190" s="30"/>
      <c r="O190" s="56"/>
      <c r="P190" s="56"/>
    </row>
    <row r="191" spans="1:16" s="61" customFormat="1" x14ac:dyDescent="0.25">
      <c r="A191" s="62"/>
      <c r="B191" s="62"/>
      <c r="C191" s="30"/>
      <c r="D191" s="30"/>
      <c r="E191" s="30"/>
      <c r="F191" s="30"/>
      <c r="G191" s="30"/>
      <c r="H191" s="30"/>
      <c r="I191" s="30"/>
      <c r="J191" s="30"/>
      <c r="K191" s="30"/>
      <c r="L191" s="30"/>
      <c r="M191" s="30"/>
      <c r="N191" s="30"/>
      <c r="O191" s="56"/>
      <c r="P191" s="56"/>
    </row>
    <row r="192" spans="1:16" s="61" customFormat="1" x14ac:dyDescent="0.25">
      <c r="A192" s="62"/>
      <c r="B192" s="62"/>
      <c r="C192" s="30"/>
      <c r="D192" s="30"/>
      <c r="E192" s="30"/>
      <c r="F192" s="30"/>
      <c r="G192" s="30"/>
      <c r="H192" s="30"/>
      <c r="I192" s="30"/>
      <c r="J192" s="30"/>
      <c r="K192" s="30"/>
      <c r="L192" s="30"/>
      <c r="M192" s="30"/>
      <c r="N192" s="30"/>
      <c r="O192" s="56"/>
      <c r="P192" s="56"/>
    </row>
    <row r="193" spans="1:16" s="61" customFormat="1" x14ac:dyDescent="0.25">
      <c r="A193" s="62"/>
      <c r="B193" s="62"/>
      <c r="C193" s="30"/>
      <c r="D193" s="30"/>
      <c r="E193" s="30"/>
      <c r="F193" s="30"/>
      <c r="G193" s="30"/>
      <c r="H193" s="30"/>
      <c r="I193" s="30"/>
      <c r="J193" s="30"/>
      <c r="K193" s="30"/>
      <c r="L193" s="30"/>
      <c r="M193" s="30"/>
      <c r="N193" s="30"/>
      <c r="O193" s="56"/>
      <c r="P193" s="56"/>
    </row>
    <row r="194" spans="1:16" s="61" customFormat="1" x14ac:dyDescent="0.25">
      <c r="A194" s="62"/>
      <c r="B194" s="62"/>
      <c r="C194" s="30"/>
      <c r="D194" s="30"/>
      <c r="E194" s="30"/>
      <c r="F194" s="30"/>
      <c r="G194" s="30"/>
      <c r="H194" s="30"/>
      <c r="I194" s="30"/>
      <c r="J194" s="30"/>
      <c r="K194" s="30"/>
      <c r="L194" s="30"/>
      <c r="M194" s="30"/>
      <c r="N194" s="30"/>
      <c r="O194" s="56"/>
      <c r="P194" s="56"/>
    </row>
    <row r="195" spans="1:16" s="61" customFormat="1" x14ac:dyDescent="0.25">
      <c r="A195" s="62"/>
      <c r="B195" s="62"/>
      <c r="C195" s="30"/>
      <c r="D195" s="30"/>
      <c r="E195" s="30"/>
      <c r="F195" s="30"/>
      <c r="G195" s="30"/>
      <c r="H195" s="30"/>
      <c r="I195" s="30"/>
      <c r="J195" s="30"/>
      <c r="K195" s="30"/>
      <c r="L195" s="30"/>
      <c r="M195" s="30"/>
      <c r="N195" s="30"/>
      <c r="O195" s="56"/>
      <c r="P195" s="56"/>
    </row>
    <row r="196" spans="1:16" s="61" customFormat="1" x14ac:dyDescent="0.25">
      <c r="A196" s="62"/>
      <c r="B196" s="62"/>
      <c r="C196" s="30"/>
      <c r="D196" s="30"/>
      <c r="E196" s="30"/>
      <c r="F196" s="30"/>
      <c r="G196" s="30"/>
      <c r="H196" s="30"/>
      <c r="I196" s="30"/>
      <c r="J196" s="30"/>
      <c r="K196" s="30"/>
      <c r="L196" s="30"/>
      <c r="M196" s="30"/>
      <c r="N196" s="30"/>
      <c r="O196" s="56"/>
      <c r="P196" s="56"/>
    </row>
    <row r="197" spans="1:16" s="61" customFormat="1" x14ac:dyDescent="0.25">
      <c r="A197" s="62"/>
      <c r="B197" s="62"/>
      <c r="C197" s="30"/>
      <c r="D197" s="30"/>
      <c r="E197" s="30"/>
      <c r="F197" s="30"/>
      <c r="G197" s="30"/>
      <c r="H197" s="30"/>
      <c r="I197" s="30"/>
      <c r="J197" s="30"/>
      <c r="K197" s="30"/>
      <c r="L197" s="30"/>
      <c r="M197" s="30"/>
      <c r="N197" s="30"/>
      <c r="O197" s="56"/>
      <c r="P197" s="56"/>
    </row>
    <row r="198" spans="1:16" s="61" customFormat="1" x14ac:dyDescent="0.25">
      <c r="A198" s="62"/>
      <c r="B198" s="62"/>
      <c r="C198" s="30"/>
      <c r="D198" s="30"/>
      <c r="E198" s="30"/>
      <c r="F198" s="30"/>
      <c r="G198" s="30"/>
      <c r="H198" s="30"/>
      <c r="I198" s="30"/>
      <c r="J198" s="30"/>
      <c r="K198" s="30"/>
      <c r="L198" s="30"/>
      <c r="M198" s="30"/>
      <c r="N198" s="30"/>
      <c r="O198" s="56"/>
      <c r="P198" s="56"/>
    </row>
    <row r="199" spans="1:16" s="61" customFormat="1" x14ac:dyDescent="0.25">
      <c r="A199" s="62"/>
      <c r="B199" s="62"/>
      <c r="C199" s="30"/>
      <c r="D199" s="30"/>
      <c r="E199" s="30"/>
      <c r="F199" s="30"/>
      <c r="G199" s="30"/>
      <c r="H199" s="30"/>
      <c r="I199" s="30"/>
      <c r="J199" s="30"/>
      <c r="K199" s="30"/>
      <c r="L199" s="30"/>
      <c r="M199" s="30"/>
      <c r="N199" s="30"/>
      <c r="O199" s="56"/>
      <c r="P199" s="56"/>
    </row>
    <row r="200" spans="1:16" s="61" customFormat="1" x14ac:dyDescent="0.25">
      <c r="A200" s="62"/>
      <c r="B200" s="62"/>
      <c r="C200" s="30"/>
      <c r="D200" s="30"/>
      <c r="E200" s="30"/>
      <c r="F200" s="30"/>
      <c r="G200" s="30"/>
      <c r="H200" s="30"/>
      <c r="I200" s="30"/>
      <c r="J200" s="30"/>
      <c r="K200" s="30"/>
      <c r="L200" s="30"/>
      <c r="M200" s="30"/>
      <c r="N200" s="30"/>
      <c r="O200" s="56"/>
      <c r="P200" s="56"/>
    </row>
    <row r="201" spans="1:16" s="61" customFormat="1" x14ac:dyDescent="0.25">
      <c r="A201" s="62"/>
      <c r="B201" s="62"/>
      <c r="C201" s="30"/>
      <c r="D201" s="30"/>
      <c r="E201" s="30"/>
      <c r="F201" s="30"/>
      <c r="G201" s="30"/>
      <c r="H201" s="30"/>
      <c r="I201" s="30"/>
      <c r="J201" s="30"/>
      <c r="K201" s="30"/>
      <c r="L201" s="30"/>
      <c r="M201" s="30"/>
      <c r="N201" s="30"/>
      <c r="O201" s="56"/>
      <c r="P201" s="56"/>
    </row>
    <row r="202" spans="1:16" s="61" customFormat="1" x14ac:dyDescent="0.25">
      <c r="A202" s="62"/>
      <c r="B202" s="62"/>
      <c r="C202" s="30"/>
      <c r="D202" s="30"/>
      <c r="E202" s="30"/>
      <c r="F202" s="30"/>
      <c r="G202" s="30"/>
      <c r="H202" s="30"/>
      <c r="I202" s="30"/>
      <c r="J202" s="30"/>
      <c r="K202" s="30"/>
      <c r="L202" s="30"/>
      <c r="M202" s="30"/>
      <c r="N202" s="30"/>
      <c r="O202" s="56"/>
      <c r="P202" s="56"/>
    </row>
    <row r="203" spans="1:16" s="61" customFormat="1" x14ac:dyDescent="0.25">
      <c r="A203" s="62"/>
      <c r="B203" s="62"/>
      <c r="C203" s="30"/>
      <c r="D203" s="30"/>
      <c r="E203" s="30"/>
      <c r="F203" s="30"/>
      <c r="G203" s="30"/>
      <c r="H203" s="30"/>
      <c r="I203" s="30"/>
      <c r="J203" s="30"/>
      <c r="K203" s="30"/>
      <c r="L203" s="30"/>
      <c r="M203" s="30"/>
      <c r="N203" s="30"/>
      <c r="O203" s="56"/>
      <c r="P203" s="56"/>
    </row>
    <row r="204" spans="1:16" s="61" customFormat="1" x14ac:dyDescent="0.25">
      <c r="A204" s="62"/>
      <c r="B204" s="62"/>
      <c r="C204" s="30"/>
      <c r="D204" s="30"/>
      <c r="E204" s="30"/>
      <c r="F204" s="30"/>
      <c r="G204" s="30"/>
      <c r="H204" s="30"/>
      <c r="I204" s="30"/>
      <c r="J204" s="30"/>
      <c r="K204" s="30"/>
      <c r="L204" s="30"/>
      <c r="M204" s="30"/>
      <c r="N204" s="30"/>
      <c r="O204" s="56"/>
      <c r="P204" s="56"/>
    </row>
    <row r="205" spans="1:16" s="61" customFormat="1" x14ac:dyDescent="0.25">
      <c r="A205" s="62"/>
      <c r="B205" s="62"/>
      <c r="C205" s="30"/>
      <c r="D205" s="30"/>
      <c r="E205" s="30"/>
      <c r="F205" s="30"/>
      <c r="G205" s="30"/>
      <c r="H205" s="30"/>
      <c r="I205" s="30"/>
      <c r="J205" s="30"/>
      <c r="K205" s="30"/>
      <c r="L205" s="30"/>
      <c r="M205" s="30"/>
      <c r="N205" s="30"/>
      <c r="O205" s="56"/>
      <c r="P205" s="56"/>
    </row>
    <row r="206" spans="1:16" s="61" customFormat="1" x14ac:dyDescent="0.25">
      <c r="A206" s="62"/>
      <c r="B206" s="62"/>
      <c r="C206" s="30"/>
      <c r="D206" s="30"/>
      <c r="E206" s="30"/>
      <c r="F206" s="30"/>
      <c r="G206" s="30"/>
      <c r="H206" s="30"/>
      <c r="I206" s="30"/>
      <c r="J206" s="30"/>
      <c r="K206" s="30"/>
      <c r="L206" s="30"/>
      <c r="M206" s="30"/>
      <c r="N206" s="30"/>
      <c r="O206" s="56"/>
      <c r="P206" s="56"/>
    </row>
    <row r="207" spans="1:16" s="61" customFormat="1" x14ac:dyDescent="0.25">
      <c r="A207" s="62"/>
      <c r="B207" s="62"/>
      <c r="C207" s="30"/>
      <c r="D207" s="30"/>
      <c r="E207" s="30"/>
      <c r="F207" s="30"/>
      <c r="G207" s="30"/>
      <c r="H207" s="30"/>
      <c r="I207" s="30"/>
      <c r="J207" s="30"/>
      <c r="K207" s="30"/>
      <c r="L207" s="30"/>
      <c r="M207" s="30"/>
      <c r="N207" s="30"/>
      <c r="O207" s="56"/>
      <c r="P207" s="56"/>
    </row>
    <row r="208" spans="1:16" s="61" customFormat="1" x14ac:dyDescent="0.25">
      <c r="A208" s="62"/>
      <c r="B208" s="62"/>
      <c r="C208" s="30"/>
      <c r="D208" s="30"/>
      <c r="E208" s="30"/>
      <c r="F208" s="30"/>
      <c r="G208" s="30"/>
      <c r="H208" s="30"/>
      <c r="I208" s="30"/>
      <c r="J208" s="30"/>
      <c r="K208" s="30"/>
      <c r="L208" s="30"/>
      <c r="M208" s="30"/>
      <c r="N208" s="30"/>
      <c r="O208" s="56"/>
      <c r="P208" s="56"/>
    </row>
    <row r="209" spans="1:16" s="61" customFormat="1" x14ac:dyDescent="0.25">
      <c r="A209" s="62"/>
      <c r="B209" s="62"/>
      <c r="C209" s="30"/>
      <c r="D209" s="30"/>
      <c r="E209" s="30"/>
      <c r="F209" s="30"/>
      <c r="G209" s="30"/>
      <c r="H209" s="30"/>
      <c r="I209" s="30"/>
      <c r="J209" s="30"/>
      <c r="K209" s="30"/>
      <c r="L209" s="30"/>
      <c r="M209" s="30"/>
      <c r="N209" s="30"/>
      <c r="O209" s="56"/>
      <c r="P209" s="56"/>
    </row>
    <row r="210" spans="1:16" s="61" customFormat="1" x14ac:dyDescent="0.25">
      <c r="A210" s="62"/>
      <c r="B210" s="62"/>
      <c r="C210" s="30"/>
      <c r="D210" s="30"/>
      <c r="E210" s="30"/>
      <c r="F210" s="30"/>
      <c r="G210" s="30"/>
      <c r="H210" s="30"/>
      <c r="I210" s="30"/>
      <c r="J210" s="30"/>
      <c r="K210" s="30"/>
      <c r="L210" s="30"/>
      <c r="M210" s="30"/>
      <c r="N210" s="30"/>
      <c r="O210" s="56"/>
      <c r="P210" s="56"/>
    </row>
    <row r="211" spans="1:16" s="61" customFormat="1" x14ac:dyDescent="0.25">
      <c r="A211" s="62"/>
      <c r="B211" s="62"/>
      <c r="C211" s="30"/>
      <c r="D211" s="30"/>
      <c r="E211" s="30"/>
      <c r="F211" s="30"/>
      <c r="G211" s="30"/>
      <c r="H211" s="30"/>
      <c r="I211" s="30"/>
      <c r="J211" s="30"/>
      <c r="K211" s="30"/>
      <c r="L211" s="30"/>
      <c r="M211" s="30"/>
      <c r="N211" s="30"/>
      <c r="O211" s="56"/>
      <c r="P211" s="56"/>
    </row>
    <row r="212" spans="1:16" s="61" customFormat="1" x14ac:dyDescent="0.25">
      <c r="A212" s="62"/>
      <c r="B212" s="62"/>
      <c r="C212" s="30"/>
      <c r="D212" s="30"/>
      <c r="E212" s="30"/>
      <c r="F212" s="30"/>
      <c r="G212" s="30"/>
      <c r="H212" s="30"/>
      <c r="I212" s="30"/>
      <c r="J212" s="30"/>
      <c r="K212" s="30"/>
      <c r="L212" s="30"/>
      <c r="M212" s="30"/>
      <c r="N212" s="30"/>
      <c r="O212" s="56"/>
      <c r="P212" s="56"/>
    </row>
    <row r="213" spans="1:16" s="61" customFormat="1" x14ac:dyDescent="0.25">
      <c r="A213" s="62"/>
      <c r="B213" s="62"/>
      <c r="C213" s="30"/>
      <c r="D213" s="30"/>
      <c r="E213" s="30"/>
      <c r="F213" s="30"/>
      <c r="G213" s="30"/>
      <c r="H213" s="30"/>
      <c r="I213" s="30"/>
      <c r="J213" s="30"/>
      <c r="K213" s="30"/>
      <c r="L213" s="30"/>
      <c r="M213" s="30"/>
      <c r="N213" s="30"/>
      <c r="O213" s="56"/>
      <c r="P213" s="56"/>
    </row>
    <row r="214" spans="1:16" s="61" customFormat="1" x14ac:dyDescent="0.25">
      <c r="A214" s="62"/>
      <c r="B214" s="62"/>
      <c r="C214" s="30"/>
      <c r="D214" s="30"/>
      <c r="E214" s="30"/>
      <c r="F214" s="30"/>
      <c r="G214" s="30"/>
      <c r="H214" s="30"/>
      <c r="I214" s="30"/>
      <c r="J214" s="30"/>
      <c r="K214" s="30"/>
      <c r="L214" s="30"/>
      <c r="M214" s="30"/>
      <c r="N214" s="30"/>
      <c r="O214" s="56"/>
      <c r="P214" s="56"/>
    </row>
    <row r="215" spans="1:16" s="61" customFormat="1" x14ac:dyDescent="0.25">
      <c r="A215" s="62"/>
      <c r="B215" s="62"/>
      <c r="C215" s="30"/>
      <c r="D215" s="30"/>
      <c r="E215" s="30"/>
      <c r="F215" s="30"/>
      <c r="G215" s="30"/>
      <c r="H215" s="30"/>
      <c r="I215" s="30"/>
      <c r="J215" s="30"/>
      <c r="K215" s="30"/>
      <c r="L215" s="30"/>
      <c r="M215" s="30"/>
      <c r="N215" s="30"/>
      <c r="O215" s="56"/>
      <c r="P215" s="56"/>
    </row>
    <row r="216" spans="1:16" s="61" customFormat="1" x14ac:dyDescent="0.25">
      <c r="A216" s="62"/>
      <c r="B216" s="62"/>
      <c r="C216" s="30"/>
      <c r="D216" s="30"/>
      <c r="E216" s="30"/>
      <c r="F216" s="30"/>
      <c r="G216" s="30"/>
      <c r="H216" s="30"/>
      <c r="I216" s="30"/>
      <c r="J216" s="30"/>
      <c r="K216" s="30"/>
      <c r="L216" s="30"/>
      <c r="M216" s="30"/>
      <c r="N216" s="30"/>
      <c r="O216" s="56"/>
      <c r="P216" s="56"/>
    </row>
    <row r="217" spans="1:16" s="61" customFormat="1" x14ac:dyDescent="0.25">
      <c r="A217" s="62"/>
      <c r="B217" s="62"/>
      <c r="C217" s="30"/>
      <c r="D217" s="30"/>
      <c r="E217" s="30"/>
      <c r="F217" s="30"/>
      <c r="G217" s="30"/>
      <c r="H217" s="30"/>
      <c r="I217" s="30"/>
      <c r="J217" s="30"/>
      <c r="K217" s="30"/>
      <c r="L217" s="30"/>
      <c r="M217" s="30"/>
      <c r="N217" s="30"/>
      <c r="O217" s="56"/>
      <c r="P217" s="56"/>
    </row>
    <row r="218" spans="1:16" s="61" customFormat="1" x14ac:dyDescent="0.25">
      <c r="A218" s="62"/>
      <c r="B218" s="62"/>
      <c r="C218" s="30"/>
      <c r="D218" s="30"/>
      <c r="E218" s="30"/>
      <c r="F218" s="30"/>
      <c r="G218" s="30"/>
      <c r="H218" s="30"/>
      <c r="I218" s="30"/>
      <c r="J218" s="30"/>
      <c r="K218" s="30"/>
      <c r="L218" s="30"/>
      <c r="M218" s="30"/>
      <c r="N218" s="30"/>
      <c r="O218" s="56"/>
      <c r="P218" s="56"/>
    </row>
    <row r="219" spans="1:16" s="61" customFormat="1" x14ac:dyDescent="0.25">
      <c r="A219" s="62"/>
      <c r="B219" s="62"/>
      <c r="C219" s="30"/>
      <c r="D219" s="30"/>
      <c r="E219" s="30"/>
      <c r="F219" s="30"/>
      <c r="G219" s="30"/>
      <c r="H219" s="30"/>
      <c r="I219" s="30"/>
      <c r="J219" s="30"/>
      <c r="K219" s="30"/>
      <c r="L219" s="30"/>
      <c r="M219" s="30"/>
      <c r="N219" s="30"/>
      <c r="O219" s="56"/>
      <c r="P219" s="56"/>
    </row>
    <row r="220" spans="1:16" s="61" customFormat="1" x14ac:dyDescent="0.25">
      <c r="A220" s="62"/>
      <c r="B220" s="62"/>
      <c r="C220" s="30"/>
      <c r="D220" s="30"/>
      <c r="E220" s="30"/>
      <c r="F220" s="30"/>
      <c r="G220" s="30"/>
      <c r="H220" s="30"/>
      <c r="I220" s="30"/>
      <c r="J220" s="30"/>
      <c r="K220" s="30"/>
      <c r="L220" s="30"/>
      <c r="M220" s="30"/>
      <c r="N220" s="30"/>
      <c r="O220" s="56"/>
      <c r="P220" s="56"/>
    </row>
    <row r="221" spans="1:16" s="61" customFormat="1" x14ac:dyDescent="0.25">
      <c r="A221" s="62"/>
      <c r="B221" s="62"/>
      <c r="C221" s="30"/>
      <c r="D221" s="30"/>
      <c r="E221" s="30"/>
      <c r="F221" s="30"/>
      <c r="G221" s="30"/>
      <c r="H221" s="30"/>
      <c r="I221" s="30"/>
      <c r="J221" s="30"/>
      <c r="K221" s="30"/>
      <c r="L221" s="30"/>
      <c r="M221" s="30"/>
      <c r="N221" s="30"/>
      <c r="O221" s="56"/>
      <c r="P221" s="56"/>
    </row>
    <row r="222" spans="1:16" s="61" customFormat="1" x14ac:dyDescent="0.25">
      <c r="A222" s="62"/>
      <c r="B222" s="62"/>
      <c r="C222" s="30"/>
      <c r="D222" s="30"/>
      <c r="E222" s="30"/>
      <c r="F222" s="30"/>
      <c r="G222" s="30"/>
      <c r="H222" s="30"/>
      <c r="I222" s="30"/>
      <c r="J222" s="30"/>
      <c r="K222" s="30"/>
      <c r="L222" s="30"/>
      <c r="M222" s="30"/>
      <c r="N222" s="30"/>
      <c r="O222" s="56"/>
      <c r="P222" s="56"/>
    </row>
    <row r="223" spans="1:16" s="61" customFormat="1" x14ac:dyDescent="0.25">
      <c r="A223" s="62"/>
      <c r="B223" s="62"/>
      <c r="C223" s="30"/>
      <c r="D223" s="30"/>
      <c r="E223" s="30"/>
      <c r="F223" s="30"/>
      <c r="G223" s="30"/>
      <c r="H223" s="30"/>
      <c r="I223" s="30"/>
      <c r="J223" s="30"/>
      <c r="K223" s="30"/>
      <c r="L223" s="30"/>
      <c r="M223" s="30"/>
      <c r="N223" s="30"/>
      <c r="O223" s="56"/>
      <c r="P223" s="56"/>
    </row>
    <row r="224" spans="1:16" s="61" customFormat="1" x14ac:dyDescent="0.25">
      <c r="A224" s="62"/>
      <c r="B224" s="62"/>
      <c r="C224" s="30"/>
      <c r="D224" s="30"/>
      <c r="E224" s="30"/>
      <c r="F224" s="30"/>
      <c r="G224" s="30"/>
      <c r="H224" s="30"/>
      <c r="I224" s="30"/>
      <c r="J224" s="30"/>
      <c r="K224" s="30"/>
      <c r="L224" s="30"/>
      <c r="M224" s="30"/>
      <c r="N224" s="30"/>
      <c r="O224" s="56"/>
      <c r="P224" s="56"/>
    </row>
    <row r="225" spans="1:16" s="61" customFormat="1" x14ac:dyDescent="0.25">
      <c r="A225" s="62"/>
      <c r="B225" s="62"/>
      <c r="C225" s="30"/>
      <c r="D225" s="30"/>
      <c r="E225" s="30"/>
      <c r="F225" s="30"/>
      <c r="G225" s="30"/>
      <c r="H225" s="30"/>
      <c r="I225" s="30"/>
      <c r="J225" s="30"/>
      <c r="K225" s="30"/>
      <c r="L225" s="30"/>
      <c r="M225" s="30"/>
      <c r="N225" s="30"/>
      <c r="O225" s="56"/>
      <c r="P225" s="56"/>
    </row>
    <row r="226" spans="1:16" s="61" customFormat="1" x14ac:dyDescent="0.25">
      <c r="A226" s="62"/>
      <c r="B226" s="62"/>
      <c r="C226" s="30"/>
      <c r="D226" s="30"/>
      <c r="E226" s="30"/>
      <c r="F226" s="30"/>
      <c r="G226" s="30"/>
      <c r="H226" s="30"/>
      <c r="I226" s="30"/>
      <c r="J226" s="30"/>
      <c r="K226" s="30"/>
      <c r="L226" s="30"/>
      <c r="M226" s="30"/>
      <c r="N226" s="30"/>
      <c r="O226" s="56"/>
      <c r="P226" s="56"/>
    </row>
    <row r="227" spans="1:16" s="61" customFormat="1" x14ac:dyDescent="0.25">
      <c r="A227" s="62"/>
      <c r="B227" s="62"/>
      <c r="C227" s="30"/>
      <c r="D227" s="30"/>
      <c r="E227" s="30"/>
      <c r="F227" s="30"/>
      <c r="G227" s="30"/>
      <c r="H227" s="30"/>
      <c r="I227" s="30"/>
      <c r="J227" s="30"/>
      <c r="K227" s="30"/>
      <c r="L227" s="30"/>
      <c r="M227" s="30"/>
      <c r="N227" s="30"/>
      <c r="O227" s="56"/>
      <c r="P227" s="56"/>
    </row>
    <row r="228" spans="1:16" s="61" customFormat="1" x14ac:dyDescent="0.25">
      <c r="A228" s="62"/>
      <c r="B228" s="62"/>
      <c r="C228" s="30"/>
      <c r="D228" s="30"/>
      <c r="E228" s="30"/>
      <c r="F228" s="30"/>
      <c r="G228" s="30"/>
      <c r="H228" s="30"/>
      <c r="I228" s="30"/>
      <c r="J228" s="30"/>
      <c r="K228" s="30"/>
      <c r="L228" s="30"/>
      <c r="M228" s="30"/>
      <c r="N228" s="30"/>
      <c r="O228" s="56"/>
      <c r="P228" s="56"/>
    </row>
    <row r="229" spans="1:16" s="61" customFormat="1" x14ac:dyDescent="0.25">
      <c r="A229" s="62"/>
      <c r="B229" s="62"/>
      <c r="C229" s="30"/>
      <c r="D229" s="30"/>
      <c r="E229" s="30"/>
      <c r="F229" s="30"/>
      <c r="G229" s="30"/>
      <c r="H229" s="30"/>
      <c r="I229" s="30"/>
      <c r="J229" s="30"/>
      <c r="K229" s="30"/>
      <c r="L229" s="30"/>
      <c r="M229" s="30"/>
      <c r="N229" s="30"/>
      <c r="O229" s="56"/>
      <c r="P229" s="56"/>
    </row>
    <row r="230" spans="1:16" s="61" customFormat="1" x14ac:dyDescent="0.25">
      <c r="A230" s="62"/>
      <c r="B230" s="62"/>
      <c r="C230" s="30"/>
      <c r="D230" s="30"/>
      <c r="E230" s="30"/>
      <c r="F230" s="30"/>
      <c r="G230" s="30"/>
      <c r="H230" s="30"/>
      <c r="I230" s="30"/>
      <c r="J230" s="30"/>
      <c r="K230" s="30"/>
      <c r="L230" s="30"/>
      <c r="M230" s="30"/>
      <c r="N230" s="30"/>
      <c r="O230" s="56"/>
      <c r="P230" s="56"/>
    </row>
    <row r="231" spans="1:16" s="61" customFormat="1" x14ac:dyDescent="0.25">
      <c r="A231" s="62"/>
      <c r="B231" s="62"/>
      <c r="C231" s="30"/>
      <c r="D231" s="30"/>
      <c r="E231" s="30"/>
      <c r="F231" s="30"/>
      <c r="G231" s="30"/>
      <c r="H231" s="30"/>
      <c r="I231" s="30"/>
      <c r="J231" s="30"/>
      <c r="K231" s="30"/>
      <c r="L231" s="30"/>
      <c r="M231" s="30"/>
      <c r="N231" s="30"/>
      <c r="O231" s="56"/>
      <c r="P231" s="56"/>
    </row>
    <row r="232" spans="1:16" s="61" customFormat="1" x14ac:dyDescent="0.25">
      <c r="A232" s="62"/>
      <c r="B232" s="62"/>
      <c r="C232" s="30"/>
      <c r="D232" s="30"/>
      <c r="E232" s="30"/>
      <c r="F232" s="30"/>
      <c r="G232" s="30"/>
      <c r="H232" s="30"/>
      <c r="I232" s="30"/>
      <c r="J232" s="30"/>
      <c r="K232" s="30"/>
      <c r="L232" s="30"/>
      <c r="M232" s="30"/>
      <c r="N232" s="30"/>
      <c r="O232" s="56"/>
      <c r="P232" s="56"/>
    </row>
    <row r="233" spans="1:16" s="61" customFormat="1" x14ac:dyDescent="0.25">
      <c r="A233" s="62"/>
      <c r="B233" s="62"/>
      <c r="C233" s="30"/>
      <c r="D233" s="30"/>
      <c r="E233" s="30"/>
      <c r="F233" s="30"/>
      <c r="G233" s="30"/>
      <c r="H233" s="30"/>
      <c r="I233" s="30"/>
      <c r="J233" s="30"/>
      <c r="K233" s="30"/>
      <c r="L233" s="30"/>
      <c r="M233" s="30"/>
      <c r="N233" s="30"/>
      <c r="O233" s="56"/>
      <c r="P233" s="56"/>
    </row>
    <row r="234" spans="1:16" s="61" customFormat="1" x14ac:dyDescent="0.25">
      <c r="A234" s="62"/>
      <c r="B234" s="62"/>
      <c r="C234" s="30"/>
      <c r="D234" s="30"/>
      <c r="E234" s="30"/>
      <c r="F234" s="30"/>
      <c r="G234" s="30"/>
      <c r="H234" s="30"/>
      <c r="I234" s="30"/>
      <c r="J234" s="30"/>
      <c r="K234" s="30"/>
      <c r="L234" s="30"/>
      <c r="M234" s="30"/>
      <c r="N234" s="30"/>
      <c r="O234" s="56"/>
      <c r="P234" s="56"/>
    </row>
    <row r="235" spans="1:16" s="61" customFormat="1" x14ac:dyDescent="0.25">
      <c r="A235" s="62"/>
      <c r="B235" s="62"/>
      <c r="C235" s="30"/>
      <c r="D235" s="30"/>
      <c r="E235" s="30"/>
      <c r="F235" s="30"/>
      <c r="G235" s="30"/>
      <c r="H235" s="30"/>
      <c r="I235" s="30"/>
      <c r="J235" s="30"/>
      <c r="K235" s="30"/>
      <c r="L235" s="30"/>
      <c r="M235" s="30"/>
      <c r="N235" s="30"/>
      <c r="O235" s="56"/>
      <c r="P235" s="56"/>
    </row>
    <row r="236" spans="1:16" s="61" customFormat="1" x14ac:dyDescent="0.25">
      <c r="A236" s="62"/>
      <c r="B236" s="62"/>
      <c r="C236" s="30"/>
      <c r="D236" s="30"/>
      <c r="E236" s="30"/>
      <c r="F236" s="30"/>
      <c r="G236" s="30"/>
      <c r="H236" s="30"/>
      <c r="I236" s="30"/>
      <c r="J236" s="30"/>
      <c r="K236" s="30"/>
      <c r="L236" s="30"/>
      <c r="M236" s="30"/>
      <c r="N236" s="30"/>
      <c r="O236" s="56"/>
      <c r="P236" s="56"/>
    </row>
    <row r="237" spans="1:16" s="61" customFormat="1" x14ac:dyDescent="0.25">
      <c r="A237" s="62"/>
      <c r="B237" s="62"/>
      <c r="C237" s="30"/>
      <c r="D237" s="30"/>
      <c r="E237" s="30"/>
      <c r="F237" s="30"/>
      <c r="G237" s="30"/>
      <c r="H237" s="30"/>
      <c r="I237" s="30"/>
      <c r="J237" s="30"/>
      <c r="K237" s="30"/>
      <c r="L237" s="30"/>
      <c r="M237" s="30"/>
      <c r="N237" s="30"/>
      <c r="O237" s="56"/>
      <c r="P237" s="56"/>
    </row>
    <row r="238" spans="1:16" s="61" customFormat="1" x14ac:dyDescent="0.25">
      <c r="A238" s="62"/>
      <c r="B238" s="62"/>
      <c r="C238" s="30"/>
      <c r="D238" s="30"/>
      <c r="E238" s="30"/>
      <c r="F238" s="30"/>
      <c r="G238" s="30"/>
      <c r="H238" s="30"/>
      <c r="I238" s="30"/>
      <c r="J238" s="30"/>
      <c r="K238" s="30"/>
      <c r="L238" s="30"/>
      <c r="M238" s="30"/>
      <c r="N238" s="30"/>
      <c r="O238" s="56"/>
      <c r="P238" s="56"/>
    </row>
    <row r="239" spans="1:16" s="61" customFormat="1" x14ac:dyDescent="0.25">
      <c r="A239" s="62"/>
      <c r="B239" s="62"/>
      <c r="C239" s="30"/>
      <c r="D239" s="30"/>
      <c r="E239" s="30"/>
      <c r="F239" s="30"/>
      <c r="G239" s="30"/>
      <c r="H239" s="30"/>
      <c r="I239" s="30"/>
      <c r="J239" s="30"/>
      <c r="K239" s="30"/>
      <c r="L239" s="30"/>
      <c r="M239" s="30"/>
      <c r="N239" s="30"/>
      <c r="O239" s="56"/>
      <c r="P239" s="56"/>
    </row>
    <row r="240" spans="1:16" s="61" customFormat="1" x14ac:dyDescent="0.25">
      <c r="A240" s="62"/>
      <c r="B240" s="62"/>
      <c r="C240" s="30"/>
      <c r="D240" s="30"/>
      <c r="E240" s="30"/>
      <c r="F240" s="30"/>
      <c r="G240" s="30"/>
      <c r="H240" s="30"/>
      <c r="I240" s="30"/>
      <c r="J240" s="30"/>
      <c r="K240" s="30"/>
      <c r="L240" s="30"/>
      <c r="M240" s="30"/>
      <c r="N240" s="30"/>
      <c r="O240" s="56"/>
      <c r="P240" s="56"/>
    </row>
    <row r="241" spans="1:16" s="61" customFormat="1" x14ac:dyDescent="0.25">
      <c r="A241" s="62"/>
      <c r="B241" s="62"/>
      <c r="C241" s="30"/>
      <c r="D241" s="30"/>
      <c r="E241" s="30"/>
      <c r="F241" s="30"/>
      <c r="G241" s="30"/>
      <c r="H241" s="30"/>
      <c r="I241" s="30"/>
      <c r="J241" s="30"/>
      <c r="K241" s="30"/>
      <c r="L241" s="30"/>
      <c r="M241" s="30"/>
      <c r="N241" s="30"/>
      <c r="O241" s="56"/>
      <c r="P241" s="56"/>
    </row>
    <row r="242" spans="1:16" s="61" customFormat="1" x14ac:dyDescent="0.25">
      <c r="A242" s="62"/>
      <c r="B242" s="62"/>
      <c r="C242" s="30"/>
      <c r="D242" s="30"/>
      <c r="E242" s="30"/>
      <c r="F242" s="30"/>
      <c r="G242" s="30"/>
      <c r="H242" s="30"/>
      <c r="I242" s="30"/>
      <c r="J242" s="30"/>
      <c r="K242" s="30"/>
      <c r="L242" s="30"/>
      <c r="M242" s="30"/>
      <c r="N242" s="30"/>
      <c r="O242" s="56"/>
      <c r="P242" s="56"/>
    </row>
    <row r="243" spans="1:16" s="61" customFormat="1" x14ac:dyDescent="0.25">
      <c r="A243" s="62"/>
      <c r="B243" s="62"/>
      <c r="C243" s="30"/>
      <c r="D243" s="30"/>
      <c r="E243" s="30"/>
      <c r="F243" s="30"/>
      <c r="G243" s="30"/>
      <c r="H243" s="30"/>
      <c r="I243" s="30"/>
      <c r="J243" s="30"/>
      <c r="K243" s="30"/>
      <c r="L243" s="30"/>
      <c r="M243" s="30"/>
      <c r="N243" s="30"/>
      <c r="O243" s="56"/>
      <c r="P243" s="56"/>
    </row>
    <row r="244" spans="1:16" s="61" customFormat="1" x14ac:dyDescent="0.25">
      <c r="A244" s="62"/>
      <c r="B244" s="62"/>
      <c r="C244" s="30"/>
      <c r="D244" s="30"/>
      <c r="E244" s="30"/>
      <c r="F244" s="30"/>
      <c r="G244" s="30"/>
      <c r="H244" s="30"/>
      <c r="I244" s="30"/>
      <c r="J244" s="30"/>
      <c r="K244" s="30"/>
      <c r="L244" s="30"/>
      <c r="M244" s="30"/>
      <c r="N244" s="30"/>
      <c r="O244" s="56"/>
      <c r="P244" s="56"/>
    </row>
    <row r="245" spans="1:16" s="61" customFormat="1" x14ac:dyDescent="0.25">
      <c r="A245" s="62"/>
      <c r="B245" s="62"/>
      <c r="C245" s="30"/>
      <c r="D245" s="30"/>
      <c r="E245" s="30"/>
      <c r="F245" s="30"/>
      <c r="G245" s="30"/>
      <c r="H245" s="30"/>
      <c r="I245" s="30"/>
      <c r="J245" s="30"/>
      <c r="K245" s="30"/>
      <c r="L245" s="30"/>
      <c r="M245" s="30"/>
      <c r="N245" s="30"/>
      <c r="O245" s="56"/>
      <c r="P245" s="56"/>
    </row>
    <row r="246" spans="1:16" s="61" customFormat="1" x14ac:dyDescent="0.25">
      <c r="A246" s="62"/>
      <c r="B246" s="62"/>
      <c r="C246" s="30"/>
      <c r="D246" s="30"/>
      <c r="E246" s="30"/>
      <c r="F246" s="30"/>
      <c r="G246" s="30"/>
      <c r="H246" s="30"/>
      <c r="I246" s="30"/>
      <c r="J246" s="30"/>
      <c r="K246" s="30"/>
      <c r="L246" s="30"/>
      <c r="M246" s="30"/>
      <c r="N246" s="30"/>
      <c r="O246" s="56"/>
      <c r="P246" s="56"/>
    </row>
    <row r="247" spans="1:16" s="61" customFormat="1" x14ac:dyDescent="0.25">
      <c r="A247" s="62"/>
      <c r="B247" s="62"/>
      <c r="C247" s="30"/>
      <c r="D247" s="30"/>
      <c r="E247" s="30"/>
      <c r="F247" s="30"/>
      <c r="G247" s="30"/>
      <c r="H247" s="30"/>
      <c r="I247" s="30"/>
      <c r="J247" s="30"/>
      <c r="K247" s="30"/>
      <c r="L247" s="30"/>
      <c r="M247" s="30"/>
      <c r="N247" s="30"/>
      <c r="O247" s="56"/>
      <c r="P247" s="56"/>
    </row>
    <row r="248" spans="1:16" s="61" customFormat="1" x14ac:dyDescent="0.25">
      <c r="A248" s="62"/>
      <c r="B248" s="62"/>
      <c r="C248" s="30"/>
      <c r="D248" s="30"/>
      <c r="E248" s="30"/>
      <c r="F248" s="30"/>
      <c r="G248" s="30"/>
      <c r="H248" s="30"/>
      <c r="I248" s="30"/>
      <c r="J248" s="30"/>
      <c r="K248" s="30"/>
      <c r="L248" s="30"/>
      <c r="M248" s="30"/>
      <c r="N248" s="30"/>
      <c r="O248" s="56"/>
      <c r="P248" s="56"/>
    </row>
    <row r="249" spans="1:16" s="61" customFormat="1" x14ac:dyDescent="0.25">
      <c r="A249" s="62"/>
      <c r="B249" s="62"/>
      <c r="C249" s="30"/>
      <c r="D249" s="30"/>
      <c r="E249" s="30"/>
      <c r="F249" s="30"/>
      <c r="G249" s="30"/>
      <c r="H249" s="30"/>
      <c r="I249" s="30"/>
      <c r="J249" s="30"/>
      <c r="K249" s="30"/>
      <c r="L249" s="30"/>
      <c r="M249" s="30"/>
      <c r="N249" s="30"/>
      <c r="O249" s="56"/>
      <c r="P249" s="56"/>
    </row>
    <row r="250" spans="1:16" s="61" customFormat="1" x14ac:dyDescent="0.25">
      <c r="A250" s="62"/>
      <c r="B250" s="62"/>
      <c r="C250" s="30"/>
      <c r="D250" s="30"/>
      <c r="E250" s="30"/>
      <c r="F250" s="30"/>
      <c r="G250" s="30"/>
      <c r="H250" s="30"/>
      <c r="I250" s="30"/>
      <c r="J250" s="30"/>
      <c r="K250" s="30"/>
      <c r="L250" s="30"/>
      <c r="M250" s="30"/>
      <c r="N250" s="30"/>
      <c r="O250" s="56"/>
      <c r="P250" s="56"/>
    </row>
    <row r="251" spans="1:16" s="61" customFormat="1" x14ac:dyDescent="0.25">
      <c r="A251" s="62"/>
      <c r="B251" s="62"/>
      <c r="C251" s="30"/>
      <c r="D251" s="30"/>
      <c r="E251" s="30"/>
      <c r="F251" s="30"/>
      <c r="G251" s="30"/>
      <c r="H251" s="30"/>
      <c r="I251" s="30"/>
      <c r="J251" s="30"/>
      <c r="K251" s="30"/>
      <c r="L251" s="30"/>
      <c r="M251" s="30"/>
      <c r="N251" s="30"/>
      <c r="O251" s="56"/>
      <c r="P251" s="56"/>
    </row>
    <row r="252" spans="1:16" s="61" customFormat="1" x14ac:dyDescent="0.25">
      <c r="A252" s="62"/>
      <c r="B252" s="62"/>
      <c r="C252" s="30"/>
      <c r="D252" s="30"/>
      <c r="E252" s="30"/>
      <c r="F252" s="30"/>
      <c r="G252" s="30"/>
      <c r="H252" s="30"/>
      <c r="I252" s="30"/>
      <c r="J252" s="30"/>
      <c r="K252" s="30"/>
      <c r="L252" s="30"/>
      <c r="M252" s="30"/>
      <c r="N252" s="30"/>
      <c r="O252" s="56"/>
      <c r="P252" s="56"/>
    </row>
    <row r="253" spans="1:16" s="61" customFormat="1" x14ac:dyDescent="0.25">
      <c r="A253" s="62"/>
      <c r="B253" s="62"/>
      <c r="C253" s="30"/>
      <c r="D253" s="30"/>
      <c r="E253" s="30"/>
      <c r="F253" s="30"/>
      <c r="G253" s="30"/>
      <c r="H253" s="30"/>
      <c r="I253" s="30"/>
      <c r="J253" s="30"/>
      <c r="K253" s="30"/>
      <c r="L253" s="30"/>
      <c r="M253" s="30"/>
      <c r="N253" s="30"/>
      <c r="O253" s="56"/>
      <c r="P253" s="56"/>
    </row>
    <row r="254" spans="1:16" s="61" customFormat="1" x14ac:dyDescent="0.25">
      <c r="A254" s="62"/>
      <c r="B254" s="62"/>
      <c r="C254" s="30"/>
      <c r="D254" s="30"/>
      <c r="E254" s="30"/>
      <c r="F254" s="30"/>
      <c r="G254" s="30"/>
      <c r="H254" s="30"/>
      <c r="I254" s="30"/>
      <c r="J254" s="30"/>
      <c r="K254" s="30"/>
      <c r="L254" s="30"/>
      <c r="M254" s="30"/>
      <c r="N254" s="30"/>
      <c r="O254" s="56"/>
      <c r="P254" s="56"/>
    </row>
    <row r="255" spans="1:16" s="61" customFormat="1" x14ac:dyDescent="0.25">
      <c r="A255" s="62"/>
      <c r="B255" s="62"/>
      <c r="C255" s="30"/>
      <c r="D255" s="30"/>
      <c r="E255" s="30"/>
      <c r="F255" s="30"/>
      <c r="G255" s="30"/>
      <c r="H255" s="30"/>
      <c r="I255" s="30"/>
      <c r="J255" s="30"/>
      <c r="K255" s="30"/>
      <c r="L255" s="30"/>
      <c r="M255" s="30"/>
      <c r="N255" s="30"/>
      <c r="O255" s="56"/>
      <c r="P255" s="56"/>
    </row>
    <row r="256" spans="1:16" s="61" customFormat="1" x14ac:dyDescent="0.25">
      <c r="A256" s="62"/>
      <c r="B256" s="62"/>
      <c r="C256" s="30"/>
      <c r="D256" s="30"/>
      <c r="E256" s="30"/>
      <c r="F256" s="30"/>
      <c r="G256" s="30"/>
      <c r="H256" s="30"/>
      <c r="I256" s="30"/>
      <c r="J256" s="30"/>
      <c r="K256" s="30"/>
      <c r="L256" s="30"/>
      <c r="M256" s="30"/>
      <c r="N256" s="30"/>
      <c r="O256" s="56"/>
      <c r="P256" s="56"/>
    </row>
    <row r="257" spans="1:16" s="61" customFormat="1" x14ac:dyDescent="0.25">
      <c r="A257" s="62"/>
      <c r="B257" s="62"/>
      <c r="C257" s="30"/>
      <c r="D257" s="30"/>
      <c r="E257" s="30"/>
      <c r="F257" s="30"/>
      <c r="G257" s="30"/>
      <c r="H257" s="30"/>
      <c r="I257" s="30"/>
      <c r="J257" s="30"/>
      <c r="K257" s="30"/>
      <c r="L257" s="30"/>
      <c r="M257" s="30"/>
      <c r="N257" s="30"/>
      <c r="O257" s="56"/>
      <c r="P257" s="56"/>
    </row>
    <row r="258" spans="1:16" s="61" customFormat="1" x14ac:dyDescent="0.25">
      <c r="A258" s="62"/>
      <c r="B258" s="62"/>
      <c r="C258" s="30"/>
      <c r="D258" s="30"/>
      <c r="E258" s="30"/>
      <c r="F258" s="30"/>
      <c r="G258" s="30"/>
      <c r="H258" s="30"/>
      <c r="I258" s="30"/>
      <c r="J258" s="30"/>
      <c r="K258" s="30"/>
      <c r="L258" s="30"/>
      <c r="M258" s="30"/>
      <c r="N258" s="30"/>
      <c r="O258" s="56"/>
      <c r="P258" s="56"/>
    </row>
    <row r="259" spans="1:16" x14ac:dyDescent="0.25">
      <c r="O259" s="6"/>
      <c r="P259" s="6"/>
    </row>
    <row r="260" spans="1:16" x14ac:dyDescent="0.25">
      <c r="O260" s="6"/>
      <c r="P260" s="6"/>
    </row>
    <row r="261" spans="1:16" x14ac:dyDescent="0.25">
      <c r="O261" s="6"/>
      <c r="P261" s="6"/>
    </row>
    <row r="262" spans="1:16" x14ac:dyDescent="0.25">
      <c r="O262" s="6"/>
      <c r="P262" s="6"/>
    </row>
    <row r="263" spans="1:16" x14ac:dyDescent="0.25">
      <c r="O263" s="6"/>
      <c r="P263" s="6"/>
    </row>
    <row r="264" spans="1:16" x14ac:dyDescent="0.25">
      <c r="O264" s="6"/>
      <c r="P264" s="6"/>
    </row>
    <row r="265" spans="1:16" x14ac:dyDescent="0.25">
      <c r="O265" s="6"/>
      <c r="P265" s="6"/>
    </row>
    <row r="266" spans="1:16" x14ac:dyDescent="0.25">
      <c r="O266" s="6"/>
      <c r="P266" s="6"/>
    </row>
    <row r="267" spans="1:16" x14ac:dyDescent="0.25">
      <c r="O267" s="6"/>
      <c r="P267" s="6"/>
    </row>
    <row r="268" spans="1:16" x14ac:dyDescent="0.25">
      <c r="O268" s="6"/>
      <c r="P268" s="6"/>
    </row>
    <row r="269" spans="1:16" x14ac:dyDescent="0.25">
      <c r="O269" s="6"/>
      <c r="P269" s="6"/>
    </row>
    <row r="270" spans="1:16" x14ac:dyDescent="0.25">
      <c r="O270" s="6"/>
      <c r="P270" s="6"/>
    </row>
    <row r="271" spans="1:16" x14ac:dyDescent="0.25">
      <c r="O271" s="6"/>
      <c r="P271" s="6"/>
    </row>
    <row r="272" spans="1:16" x14ac:dyDescent="0.25">
      <c r="O272" s="6"/>
      <c r="P272" s="6"/>
    </row>
    <row r="273" spans="15:16" x14ac:dyDescent="0.25">
      <c r="O273" s="6"/>
      <c r="P273" s="6"/>
    </row>
    <row r="274" spans="15:16" x14ac:dyDescent="0.25">
      <c r="O274" s="6"/>
      <c r="P274" s="6"/>
    </row>
    <row r="275" spans="15:16" x14ac:dyDescent="0.25">
      <c r="O275" s="6"/>
      <c r="P275" s="6"/>
    </row>
    <row r="276" spans="15:16" x14ac:dyDescent="0.25">
      <c r="O276" s="6"/>
      <c r="P276" s="6"/>
    </row>
    <row r="277" spans="15:16" x14ac:dyDescent="0.25">
      <c r="O277" s="6"/>
      <c r="P277" s="6"/>
    </row>
    <row r="278" spans="15:16" x14ac:dyDescent="0.25">
      <c r="O278" s="6"/>
      <c r="P278" s="6"/>
    </row>
    <row r="279" spans="15:16" x14ac:dyDescent="0.25">
      <c r="O279" s="6"/>
      <c r="P279" s="6"/>
    </row>
    <row r="280" spans="15:16" x14ac:dyDescent="0.25">
      <c r="O280" s="6"/>
      <c r="P280" s="6"/>
    </row>
    <row r="281" spans="15:16" x14ac:dyDescent="0.25">
      <c r="O281" s="6"/>
      <c r="P281" s="6"/>
    </row>
    <row r="282" spans="15:16" x14ac:dyDescent="0.25">
      <c r="O282" s="6"/>
      <c r="P282" s="6"/>
    </row>
    <row r="283" spans="15:16" x14ac:dyDescent="0.25">
      <c r="O283" s="6"/>
      <c r="P283" s="6"/>
    </row>
    <row r="284" spans="15:16" x14ac:dyDescent="0.25">
      <c r="O284" s="6"/>
      <c r="P284" s="6"/>
    </row>
    <row r="285" spans="15:16" x14ac:dyDescent="0.25">
      <c r="O285" s="6"/>
      <c r="P285" s="6"/>
    </row>
    <row r="286" spans="15:16" x14ac:dyDescent="0.25">
      <c r="O286" s="6"/>
      <c r="P286" s="6"/>
    </row>
    <row r="287" spans="15:16" x14ac:dyDescent="0.25">
      <c r="O287" s="6"/>
      <c r="P287" s="6"/>
    </row>
    <row r="288" spans="15:16" x14ac:dyDescent="0.25">
      <c r="O288" s="6"/>
      <c r="P288" s="6"/>
    </row>
    <row r="289" spans="15:16" x14ac:dyDescent="0.25">
      <c r="O289" s="6"/>
      <c r="P289" s="6"/>
    </row>
    <row r="290" spans="15:16" x14ac:dyDescent="0.25">
      <c r="O290" s="6"/>
      <c r="P290" s="6"/>
    </row>
    <row r="291" spans="15:16" x14ac:dyDescent="0.25">
      <c r="O291" s="6"/>
      <c r="P291" s="6"/>
    </row>
    <row r="292" spans="15:16" x14ac:dyDescent="0.25">
      <c r="O292" s="6"/>
      <c r="P292" s="6"/>
    </row>
    <row r="293" spans="15:16" x14ac:dyDescent="0.25">
      <c r="O293" s="6"/>
      <c r="P293" s="6"/>
    </row>
    <row r="294" spans="15:16" x14ac:dyDescent="0.25">
      <c r="O294" s="6"/>
      <c r="P294" s="6"/>
    </row>
    <row r="295" spans="15:16" x14ac:dyDescent="0.25">
      <c r="O295" s="6"/>
      <c r="P295" s="6"/>
    </row>
    <row r="296" spans="15:16" x14ac:dyDescent="0.25">
      <c r="O296" s="6"/>
      <c r="P296" s="6"/>
    </row>
    <row r="297" spans="15:16" x14ac:dyDescent="0.25">
      <c r="O297" s="6"/>
      <c r="P297" s="6"/>
    </row>
    <row r="298" spans="15:16" x14ac:dyDescent="0.25">
      <c r="O298" s="6"/>
      <c r="P298" s="6"/>
    </row>
    <row r="299" spans="15:16" x14ac:dyDescent="0.25">
      <c r="O299" s="6"/>
      <c r="P299" s="6"/>
    </row>
    <row r="300" spans="15:16" x14ac:dyDescent="0.25">
      <c r="O300" s="6"/>
      <c r="P300" s="6"/>
    </row>
    <row r="301" spans="15:16" x14ac:dyDescent="0.25">
      <c r="O301" s="6"/>
      <c r="P301" s="6"/>
    </row>
    <row r="302" spans="15:16" x14ac:dyDescent="0.25">
      <c r="O302" s="6"/>
      <c r="P302" s="6"/>
    </row>
    <row r="303" spans="15:16" x14ac:dyDescent="0.25">
      <c r="O303" s="6"/>
      <c r="P303" s="6"/>
    </row>
    <row r="304" spans="15:16" x14ac:dyDescent="0.25">
      <c r="O304" s="6"/>
      <c r="P304" s="6"/>
    </row>
    <row r="305" spans="15:16" x14ac:dyDescent="0.25">
      <c r="O305" s="6"/>
      <c r="P305" s="6"/>
    </row>
    <row r="306" spans="15:16" x14ac:dyDescent="0.25">
      <c r="O306" s="6"/>
      <c r="P306" s="6"/>
    </row>
    <row r="307" spans="15:16" x14ac:dyDescent="0.25">
      <c r="O307" s="6"/>
      <c r="P307" s="6"/>
    </row>
    <row r="308" spans="15:16" x14ac:dyDescent="0.25">
      <c r="O308" s="6"/>
      <c r="P308" s="6"/>
    </row>
    <row r="309" spans="15:16" x14ac:dyDescent="0.25">
      <c r="O309" s="6"/>
      <c r="P309" s="6"/>
    </row>
    <row r="310" spans="15:16" x14ac:dyDescent="0.25">
      <c r="O310" s="6"/>
      <c r="P310" s="6"/>
    </row>
    <row r="311" spans="15:16" x14ac:dyDescent="0.25">
      <c r="O311" s="6"/>
      <c r="P311" s="6"/>
    </row>
    <row r="312" spans="15:16" x14ac:dyDescent="0.25">
      <c r="O312" s="6"/>
      <c r="P312" s="6"/>
    </row>
    <row r="313" spans="15:16" x14ac:dyDescent="0.25">
      <c r="O313" s="6"/>
      <c r="P313" s="6"/>
    </row>
    <row r="314" spans="15:16" x14ac:dyDescent="0.25">
      <c r="O314" s="6"/>
      <c r="P314" s="6"/>
    </row>
    <row r="315" spans="15:16" x14ac:dyDescent="0.25">
      <c r="O315" s="6"/>
      <c r="P315" s="6"/>
    </row>
    <row r="316" spans="15:16" x14ac:dyDescent="0.25">
      <c r="O316" s="6"/>
      <c r="P316" s="6"/>
    </row>
    <row r="317" spans="15:16" x14ac:dyDescent="0.25">
      <c r="O317" s="6"/>
      <c r="P317" s="6"/>
    </row>
    <row r="318" spans="15:16" x14ac:dyDescent="0.25">
      <c r="O318" s="6"/>
      <c r="P318" s="6"/>
    </row>
    <row r="319" spans="15:16" x14ac:dyDescent="0.25">
      <c r="O319" s="6"/>
      <c r="P319" s="6"/>
    </row>
    <row r="320" spans="15:16" x14ac:dyDescent="0.25">
      <c r="O320" s="6"/>
      <c r="P320" s="6"/>
    </row>
    <row r="321" spans="15:16" x14ac:dyDescent="0.25">
      <c r="O321" s="6"/>
      <c r="P321" s="6"/>
    </row>
    <row r="322" spans="15:16" x14ac:dyDescent="0.25">
      <c r="O322" s="6"/>
      <c r="P322" s="6"/>
    </row>
    <row r="323" spans="15:16" x14ac:dyDescent="0.25">
      <c r="O323" s="6"/>
      <c r="P323" s="6"/>
    </row>
    <row r="324" spans="15:16" x14ac:dyDescent="0.25">
      <c r="O324" s="6"/>
      <c r="P324" s="6"/>
    </row>
    <row r="325" spans="15:16" x14ac:dyDescent="0.25">
      <c r="O325" s="6"/>
      <c r="P325" s="6"/>
    </row>
    <row r="326" spans="15:16" x14ac:dyDescent="0.25">
      <c r="O326" s="6"/>
      <c r="P326" s="6"/>
    </row>
    <row r="327" spans="15:16" x14ac:dyDescent="0.25">
      <c r="O327" s="6"/>
      <c r="P327" s="6"/>
    </row>
    <row r="328" spans="15:16" x14ac:dyDescent="0.25">
      <c r="O328" s="6"/>
      <c r="P328" s="6"/>
    </row>
    <row r="329" spans="15:16" x14ac:dyDescent="0.25">
      <c r="O329" s="6"/>
      <c r="P329" s="6"/>
    </row>
    <row r="330" spans="15:16" x14ac:dyDescent="0.25">
      <c r="O330" s="6"/>
      <c r="P330" s="6"/>
    </row>
    <row r="331" spans="15:16" x14ac:dyDescent="0.25">
      <c r="O331" s="6"/>
      <c r="P331" s="6"/>
    </row>
    <row r="332" spans="15:16" x14ac:dyDescent="0.25">
      <c r="O332" s="6"/>
      <c r="P332" s="6"/>
    </row>
    <row r="333" spans="15:16" x14ac:dyDescent="0.25">
      <c r="O333" s="6"/>
      <c r="P333" s="6"/>
    </row>
    <row r="334" spans="15:16" x14ac:dyDescent="0.25">
      <c r="O334" s="6"/>
      <c r="P334" s="6"/>
    </row>
    <row r="335" spans="15:16" x14ac:dyDescent="0.25">
      <c r="O335" s="6"/>
      <c r="P335" s="6"/>
    </row>
    <row r="336" spans="15:16" x14ac:dyDescent="0.25">
      <c r="O336" s="6"/>
      <c r="P336" s="6"/>
    </row>
    <row r="337" spans="15:16" x14ac:dyDescent="0.25">
      <c r="O337" s="6"/>
      <c r="P337" s="6"/>
    </row>
    <row r="338" spans="15:16" x14ac:dyDescent="0.25">
      <c r="O338" s="6"/>
      <c r="P338" s="6"/>
    </row>
    <row r="339" spans="15:16" x14ac:dyDescent="0.25">
      <c r="O339" s="6"/>
      <c r="P339" s="6"/>
    </row>
    <row r="340" spans="15:16" x14ac:dyDescent="0.25">
      <c r="O340" s="6"/>
      <c r="P340" s="6"/>
    </row>
    <row r="341" spans="15:16" x14ac:dyDescent="0.25">
      <c r="O341" s="6"/>
      <c r="P341" s="6"/>
    </row>
    <row r="342" spans="15:16" x14ac:dyDescent="0.25">
      <c r="O342" s="6"/>
      <c r="P342" s="6"/>
    </row>
    <row r="343" spans="15:16" x14ac:dyDescent="0.25">
      <c r="O343" s="6"/>
      <c r="P343" s="6"/>
    </row>
    <row r="344" spans="15:16" x14ac:dyDescent="0.25">
      <c r="O344" s="6"/>
      <c r="P344" s="6"/>
    </row>
    <row r="345" spans="15:16" x14ac:dyDescent="0.25">
      <c r="O345" s="6"/>
      <c r="P345" s="6"/>
    </row>
    <row r="346" spans="15:16" x14ac:dyDescent="0.25">
      <c r="O346" s="6"/>
      <c r="P346" s="6"/>
    </row>
    <row r="347" spans="15:16" x14ac:dyDescent="0.25">
      <c r="O347" s="6"/>
      <c r="P347" s="6"/>
    </row>
    <row r="348" spans="15:16" x14ac:dyDescent="0.25">
      <c r="O348" s="6"/>
      <c r="P348" s="6"/>
    </row>
    <row r="349" spans="15:16" x14ac:dyDescent="0.25">
      <c r="O349" s="6"/>
      <c r="P349" s="6"/>
    </row>
    <row r="350" spans="15:16" x14ac:dyDescent="0.25">
      <c r="O350" s="6"/>
      <c r="P350" s="6"/>
    </row>
    <row r="351" spans="15:16" x14ac:dyDescent="0.25">
      <c r="O351" s="6"/>
      <c r="P351" s="6"/>
    </row>
    <row r="352" spans="15:16" x14ac:dyDescent="0.25">
      <c r="O352" s="6"/>
      <c r="P352" s="6"/>
    </row>
    <row r="353" spans="15:16" x14ac:dyDescent="0.25">
      <c r="O353" s="6"/>
      <c r="P353" s="6"/>
    </row>
    <row r="354" spans="15:16" x14ac:dyDescent="0.25">
      <c r="O354" s="6"/>
      <c r="P354" s="6"/>
    </row>
    <row r="355" spans="15:16" x14ac:dyDescent="0.25">
      <c r="O355" s="6"/>
      <c r="P355" s="6"/>
    </row>
    <row r="356" spans="15:16" x14ac:dyDescent="0.25">
      <c r="O356" s="6"/>
      <c r="P356" s="6"/>
    </row>
    <row r="357" spans="15:16" x14ac:dyDescent="0.25">
      <c r="O357" s="6"/>
      <c r="P357" s="6"/>
    </row>
    <row r="358" spans="15:16" x14ac:dyDescent="0.25">
      <c r="O358" s="6"/>
      <c r="P358" s="6"/>
    </row>
    <row r="359" spans="15:16" x14ac:dyDescent="0.25">
      <c r="O359" s="6"/>
      <c r="P359" s="6"/>
    </row>
    <row r="360" spans="15:16" x14ac:dyDescent="0.25">
      <c r="O360" s="6"/>
      <c r="P360" s="6"/>
    </row>
    <row r="361" spans="15:16" x14ac:dyDescent="0.25">
      <c r="O361" s="6"/>
      <c r="P361" s="6"/>
    </row>
    <row r="362" spans="15:16" x14ac:dyDescent="0.25">
      <c r="O362" s="6"/>
      <c r="P362" s="6"/>
    </row>
    <row r="363" spans="15:16" x14ac:dyDescent="0.25">
      <c r="O363" s="6"/>
      <c r="P363" s="6"/>
    </row>
  </sheetData>
  <sortState xmlns:xlrd2="http://schemas.microsoft.com/office/spreadsheetml/2017/richdata2" ref="A48:FI49">
    <sortCondition descending="1" ref="C48:C49"/>
  </sortState>
  <mergeCells count="24">
    <mergeCell ref="A59:B59"/>
    <mergeCell ref="N5:N6"/>
    <mergeCell ref="D59:E59"/>
    <mergeCell ref="F59:G59"/>
    <mergeCell ref="A57:B57"/>
    <mergeCell ref="A58:B58"/>
    <mergeCell ref="J5:K5"/>
    <mergeCell ref="L5:M5"/>
    <mergeCell ref="H59:I59"/>
    <mergeCell ref="J59:K59"/>
    <mergeCell ref="L59:M59"/>
    <mergeCell ref="D58:M58"/>
    <mergeCell ref="A2:P2"/>
    <mergeCell ref="A3:P3"/>
    <mergeCell ref="A5:A6"/>
    <mergeCell ref="B5:B6"/>
    <mergeCell ref="C5:C6"/>
    <mergeCell ref="D5:E5"/>
    <mergeCell ref="F5:G5"/>
    <mergeCell ref="P5:P6"/>
    <mergeCell ref="O5:O6"/>
    <mergeCell ref="O4:P4"/>
    <mergeCell ref="H5:I5"/>
    <mergeCell ref="D4:M4"/>
  </mergeCells>
  <phoneticPr fontId="0" type="noConversion"/>
  <dataValidations count="1">
    <dataValidation type="decimal" allowBlank="1" showInputMessage="1" showErrorMessage="1" sqref="H27:O27 H35:O36 L37:O37 D28:O34 D35:E35 H37:I37 D27:E27 D38:E38 D36:G37 D7:O26 D39:G44 H38:O44 D45:O55 D56:O56" xr:uid="{00000000-0002-0000-3700-000000000000}">
      <formula1>0</formula1>
      <formula2>1</formula2>
    </dataValidation>
  </dataValidations>
  <pageMargins left="0.78740157480314965" right="0.78740157480314965" top="0.98425196850393704" bottom="0.98425196850393704" header="0.51181102362204722" footer="0.51181102362204722"/>
  <pageSetup paperSize="9" scale="70" orientation="landscape" r:id="rId1"/>
  <headerFooter differentOddEven="1" differentFirst="1" alignWithMargins="0">
    <oddFooter>&amp;R&amp;8 &amp;10 66</oddFooter>
    <evenFooter>&amp;R65</evenFooter>
    <firstFooter>&amp;R64</firstFooter>
  </headerFooter>
  <rowBreaks count="1" manualBreakCount="1">
    <brk id="60" max="16383" man="1"/>
  </rowBreaks>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rgb="FF097D5F"/>
  </sheetPr>
  <dimension ref="A1:FI67"/>
  <sheetViews>
    <sheetView zoomScale="80" zoomScaleNormal="80" workbookViewId="0">
      <selection activeCell="L16" sqref="L16"/>
    </sheetView>
  </sheetViews>
  <sheetFormatPr baseColWidth="10" defaultColWidth="11.44140625" defaultRowHeight="13.2" x14ac:dyDescent="0.25"/>
  <cols>
    <col min="1" max="1" width="24" style="9" customWidth="1"/>
    <col min="2" max="2" width="20.44140625" style="9" customWidth="1"/>
    <col min="3" max="3" width="17.6640625" style="30" customWidth="1"/>
    <col min="4" max="13" width="8.33203125" style="8" customWidth="1"/>
    <col min="14" max="14" width="11.44140625" style="8" customWidth="1"/>
    <col min="15" max="15" width="11.44140625" style="1"/>
    <col min="16" max="16" width="12" style="132" customWidth="1"/>
    <col min="17" max="16384" width="11.44140625" style="132"/>
  </cols>
  <sheetData>
    <row r="1" spans="1:165" ht="135" customHeight="1" x14ac:dyDescent="0.25">
      <c r="A1" s="310"/>
      <c r="B1" s="310"/>
      <c r="C1" s="74"/>
      <c r="D1" s="2"/>
      <c r="E1" s="2"/>
      <c r="F1" s="2"/>
      <c r="G1" s="2"/>
      <c r="H1" s="2"/>
      <c r="I1" s="2"/>
      <c r="J1" s="2"/>
      <c r="K1" s="2"/>
      <c r="L1" s="2"/>
      <c r="M1" s="2"/>
      <c r="N1" s="2"/>
    </row>
    <row r="2" spans="1:165" ht="67.5" customHeight="1" x14ac:dyDescent="0.25">
      <c r="A2" s="901" t="s">
        <v>163</v>
      </c>
      <c r="B2" s="901"/>
      <c r="C2" s="901"/>
      <c r="D2" s="901"/>
      <c r="E2" s="901"/>
      <c r="F2" s="901"/>
      <c r="G2" s="901"/>
      <c r="H2" s="902"/>
      <c r="I2" s="902"/>
      <c r="J2" s="902"/>
      <c r="K2" s="902"/>
      <c r="L2" s="902"/>
      <c r="M2" s="902"/>
      <c r="N2" s="902"/>
      <c r="O2" s="902"/>
      <c r="P2" s="902"/>
    </row>
    <row r="3" spans="1:165" ht="63" customHeight="1" x14ac:dyDescent="0.25">
      <c r="A3" s="903" t="s">
        <v>0</v>
      </c>
      <c r="B3" s="904"/>
      <c r="C3" s="904"/>
      <c r="D3" s="904"/>
      <c r="E3" s="904"/>
      <c r="F3" s="904"/>
      <c r="G3" s="904"/>
      <c r="H3" s="904"/>
      <c r="I3" s="904"/>
      <c r="J3" s="904"/>
      <c r="K3" s="904"/>
      <c r="L3" s="904"/>
      <c r="M3" s="904"/>
      <c r="N3" s="905"/>
      <c r="O3" s="905"/>
      <c r="P3" s="906"/>
    </row>
    <row r="4" spans="1:165" ht="21" customHeight="1" x14ac:dyDescent="0.25">
      <c r="A4" s="21"/>
      <c r="B4" s="22"/>
      <c r="C4" s="15"/>
      <c r="D4" s="907" t="s">
        <v>164</v>
      </c>
      <c r="E4" s="923"/>
      <c r="F4" s="923"/>
      <c r="G4" s="923"/>
      <c r="H4" s="923"/>
      <c r="I4" s="923"/>
      <c r="J4" s="923"/>
      <c r="K4" s="923"/>
      <c r="L4" s="923"/>
      <c r="M4" s="924"/>
      <c r="N4" s="609" t="s">
        <v>7</v>
      </c>
      <c r="O4" s="907" t="s">
        <v>165</v>
      </c>
      <c r="P4" s="908"/>
    </row>
    <row r="5" spans="1:165" s="4" customFormat="1" ht="39" customHeight="1" x14ac:dyDescent="0.2">
      <c r="A5" s="914" t="s">
        <v>166</v>
      </c>
      <c r="B5" s="914" t="s">
        <v>131</v>
      </c>
      <c r="C5" s="916" t="s">
        <v>1320</v>
      </c>
      <c r="D5" s="911" t="s">
        <v>20</v>
      </c>
      <c r="E5" s="911"/>
      <c r="F5" s="911" t="s">
        <v>35</v>
      </c>
      <c r="G5" s="911"/>
      <c r="H5" s="920" t="s">
        <v>167</v>
      </c>
      <c r="I5" s="921"/>
      <c r="J5" s="916" t="s">
        <v>168</v>
      </c>
      <c r="K5" s="922"/>
      <c r="L5" s="916" t="s">
        <v>31</v>
      </c>
      <c r="M5" s="922"/>
      <c r="N5" s="912" t="s">
        <v>169</v>
      </c>
      <c r="O5" s="909" t="s">
        <v>170</v>
      </c>
      <c r="P5" s="909" t="s">
        <v>171</v>
      </c>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row>
    <row r="6" spans="1:165" s="5" customFormat="1" ht="45" customHeight="1" x14ac:dyDescent="0.25">
      <c r="A6" s="915"/>
      <c r="B6" s="915"/>
      <c r="C6" s="917"/>
      <c r="D6" s="11" t="s">
        <v>172</v>
      </c>
      <c r="E6" s="610" t="s">
        <v>173</v>
      </c>
      <c r="F6" s="11" t="s">
        <v>172</v>
      </c>
      <c r="G6" s="610" t="s">
        <v>173</v>
      </c>
      <c r="H6" s="11" t="s">
        <v>172</v>
      </c>
      <c r="I6" s="610" t="s">
        <v>173</v>
      </c>
      <c r="J6" s="11" t="s">
        <v>172</v>
      </c>
      <c r="K6" s="610" t="s">
        <v>173</v>
      </c>
      <c r="L6" s="11" t="s">
        <v>172</v>
      </c>
      <c r="M6" s="610" t="s">
        <v>173</v>
      </c>
      <c r="N6" s="913"/>
      <c r="O6" s="910"/>
      <c r="P6" s="910"/>
    </row>
    <row r="7" spans="1:165" s="61" customFormat="1" x14ac:dyDescent="0.25">
      <c r="A7" s="67" t="s">
        <v>1408</v>
      </c>
      <c r="B7" s="66" t="s">
        <v>1409</v>
      </c>
      <c r="C7" s="74" t="s">
        <v>1332</v>
      </c>
      <c r="D7" s="59"/>
      <c r="E7" s="59"/>
      <c r="F7" s="60"/>
      <c r="G7" s="60"/>
      <c r="H7" s="60"/>
      <c r="I7" s="60"/>
      <c r="J7" s="60"/>
      <c r="K7" s="60"/>
      <c r="L7" s="60"/>
      <c r="M7" s="60"/>
      <c r="N7" s="60"/>
      <c r="O7" s="128">
        <v>2.5999999999999999E-2</v>
      </c>
      <c r="P7" s="63" t="s">
        <v>11</v>
      </c>
    </row>
    <row r="8" spans="1:165" s="61" customFormat="1" x14ac:dyDescent="0.25">
      <c r="A8" s="67"/>
      <c r="B8" s="121"/>
      <c r="C8" s="74"/>
      <c r="D8" s="59"/>
      <c r="E8" s="59"/>
      <c r="F8" s="64"/>
      <c r="G8" s="64"/>
      <c r="H8" s="64"/>
      <c r="I8" s="64"/>
      <c r="J8" s="64"/>
      <c r="K8" s="64"/>
      <c r="L8" s="64"/>
      <c r="M8" s="64"/>
      <c r="N8" s="60"/>
      <c r="O8" s="128"/>
      <c r="P8" s="63"/>
    </row>
    <row r="9" spans="1:165" s="61" customFormat="1" x14ac:dyDescent="0.25">
      <c r="A9" s="929" t="s">
        <v>188</v>
      </c>
      <c r="B9" s="930"/>
      <c r="C9" s="126"/>
      <c r="D9" s="205"/>
      <c r="E9" s="205">
        <f>SUM(E7:E8)</f>
        <v>0</v>
      </c>
      <c r="F9" s="205"/>
      <c r="G9" s="205">
        <f>SUM(G7:G8)</f>
        <v>0</v>
      </c>
      <c r="H9" s="213"/>
      <c r="I9" s="213">
        <f>SUM(I7:I8)</f>
        <v>0</v>
      </c>
      <c r="J9" s="213"/>
      <c r="K9" s="213">
        <f>SUM(K7:K8)</f>
        <v>0</v>
      </c>
      <c r="L9" s="213"/>
      <c r="M9" s="213">
        <f>SUM(M7:M8)</f>
        <v>0</v>
      </c>
      <c r="N9" s="129"/>
      <c r="O9" s="206"/>
      <c r="P9" s="206"/>
    </row>
    <row r="10" spans="1:165" s="61" customFormat="1" x14ac:dyDescent="0.25">
      <c r="A10" s="940" t="s">
        <v>189</v>
      </c>
      <c r="B10" s="941"/>
      <c r="C10" s="607"/>
      <c r="D10" s="948">
        <f>E9+G9+I9+K9+M9</f>
        <v>0</v>
      </c>
      <c r="E10" s="949"/>
      <c r="F10" s="949"/>
      <c r="G10" s="949"/>
      <c r="H10" s="950"/>
      <c r="I10" s="950"/>
      <c r="J10" s="950"/>
      <c r="K10" s="950"/>
      <c r="L10" s="950"/>
      <c r="M10" s="951"/>
      <c r="N10" s="114"/>
      <c r="O10" s="214"/>
      <c r="P10" s="214"/>
    </row>
    <row r="11" spans="1:165" s="27" customFormat="1" x14ac:dyDescent="0.25">
      <c r="A11" s="929" t="s">
        <v>190</v>
      </c>
      <c r="B11" s="952"/>
      <c r="C11" s="33"/>
      <c r="D11" s="938">
        <f>SUM(D7:E8)</f>
        <v>0</v>
      </c>
      <c r="E11" s="947"/>
      <c r="F11" s="938">
        <f>SUM(F7:G8)</f>
        <v>0</v>
      </c>
      <c r="G11" s="947"/>
      <c r="H11" s="938">
        <f>SUM(H7:I8)</f>
        <v>0</v>
      </c>
      <c r="I11" s="947"/>
      <c r="J11" s="938">
        <f>SUM(J7:K8)</f>
        <v>0</v>
      </c>
      <c r="K11" s="947"/>
      <c r="L11" s="938">
        <f>SUM(L7:M8)</f>
        <v>0</v>
      </c>
      <c r="M11" s="947"/>
      <c r="N11" s="39">
        <f>SUM(N7:N8)</f>
        <v>0</v>
      </c>
      <c r="O11" s="32"/>
      <c r="P11" s="35"/>
    </row>
    <row r="12" spans="1:165" s="27" customFormat="1" x14ac:dyDescent="0.25">
      <c r="A12" s="161" t="s">
        <v>191</v>
      </c>
      <c r="B12" s="162">
        <v>0</v>
      </c>
      <c r="C12" s="29"/>
      <c r="D12" s="29"/>
      <c r="E12" s="29"/>
      <c r="F12" s="29"/>
      <c r="G12" s="29"/>
      <c r="H12" s="608"/>
      <c r="I12" s="608"/>
      <c r="J12" s="29"/>
      <c r="K12" s="29"/>
      <c r="L12" s="29"/>
      <c r="M12" s="29"/>
      <c r="N12" s="29"/>
      <c r="O12" s="29"/>
      <c r="P12" s="98"/>
    </row>
    <row r="13" spans="1:165" s="61" customFormat="1" x14ac:dyDescent="0.25">
      <c r="A13" s="582"/>
      <c r="B13" s="582"/>
      <c r="C13" s="74"/>
      <c r="D13" s="74"/>
      <c r="E13" s="74"/>
      <c r="F13" s="74"/>
      <c r="G13" s="74"/>
      <c r="H13" s="74"/>
      <c r="I13" s="74"/>
      <c r="J13" s="74"/>
      <c r="K13" s="74"/>
      <c r="L13" s="74"/>
      <c r="M13" s="74"/>
      <c r="N13" s="74"/>
      <c r="O13" s="74"/>
      <c r="P13" s="582"/>
    </row>
    <row r="14" spans="1:165" s="27" customFormat="1" x14ac:dyDescent="0.25">
      <c r="A14" s="70"/>
      <c r="B14" s="70"/>
      <c r="C14" s="71"/>
      <c r="D14" s="71"/>
      <c r="E14" s="71"/>
      <c r="F14" s="71"/>
      <c r="G14" s="71"/>
      <c r="H14" s="71"/>
      <c r="I14" s="71"/>
      <c r="J14" s="71"/>
      <c r="K14" s="71"/>
      <c r="L14" s="71"/>
      <c r="M14" s="71"/>
      <c r="N14" s="71"/>
      <c r="O14" s="71"/>
      <c r="P14" s="72"/>
      <c r="Q14" s="70"/>
    </row>
    <row r="15" spans="1:165" s="61" customFormat="1" x14ac:dyDescent="0.25">
      <c r="A15" s="582"/>
      <c r="B15" s="582"/>
      <c r="C15" s="74"/>
      <c r="D15" s="74"/>
      <c r="E15" s="74"/>
      <c r="F15" s="74"/>
      <c r="G15" s="74"/>
      <c r="H15" s="74"/>
      <c r="I15" s="74"/>
      <c r="J15" s="74"/>
      <c r="K15" s="74"/>
      <c r="L15" s="74"/>
      <c r="M15" s="74"/>
      <c r="N15" s="74"/>
      <c r="O15" s="74"/>
      <c r="P15" s="582"/>
      <c r="Q15" s="582"/>
    </row>
    <row r="16" spans="1:165" s="582" customFormat="1" x14ac:dyDescent="0.25">
      <c r="C16" s="74"/>
      <c r="D16" s="74"/>
      <c r="E16" s="74"/>
      <c r="F16" s="74"/>
      <c r="G16" s="74"/>
      <c r="H16" s="74"/>
      <c r="I16" s="74"/>
      <c r="J16" s="74"/>
      <c r="K16" s="74"/>
      <c r="L16" s="74"/>
      <c r="M16" s="74"/>
      <c r="N16" s="74"/>
      <c r="O16" s="74"/>
    </row>
    <row r="17" spans="1:15" s="582" customFormat="1" x14ac:dyDescent="0.25">
      <c r="C17" s="74"/>
      <c r="D17" s="74"/>
      <c r="E17" s="74"/>
      <c r="F17" s="74"/>
      <c r="G17" s="74"/>
      <c r="H17" s="74"/>
      <c r="I17" s="74"/>
      <c r="J17" s="74"/>
      <c r="K17" s="74"/>
      <c r="L17" s="74"/>
      <c r="M17" s="74"/>
      <c r="N17" s="74"/>
      <c r="O17" s="74"/>
    </row>
    <row r="18" spans="1:15" s="310" customFormat="1" x14ac:dyDescent="0.25">
      <c r="C18" s="74"/>
      <c r="D18" s="2"/>
      <c r="E18" s="2"/>
      <c r="F18" s="2"/>
      <c r="G18" s="2"/>
      <c r="H18" s="2"/>
      <c r="I18" s="2"/>
      <c r="J18" s="2"/>
      <c r="K18" s="2"/>
      <c r="L18" s="2"/>
      <c r="M18" s="2"/>
      <c r="N18" s="2"/>
      <c r="O18" s="2"/>
    </row>
    <row r="19" spans="1:15" s="310" customFormat="1" x14ac:dyDescent="0.25">
      <c r="A19" s="73"/>
      <c r="C19" s="74"/>
      <c r="D19" s="2"/>
      <c r="E19" s="2"/>
      <c r="F19" s="2"/>
      <c r="G19" s="2"/>
      <c r="H19" s="2"/>
      <c r="I19" s="2"/>
      <c r="J19" s="2"/>
      <c r="K19" s="2"/>
      <c r="L19" s="2"/>
      <c r="M19" s="2"/>
      <c r="N19" s="2"/>
      <c r="O19" s="2"/>
    </row>
    <row r="20" spans="1:15" s="310" customFormat="1" x14ac:dyDescent="0.25">
      <c r="C20" s="74"/>
      <c r="D20" s="2"/>
      <c r="E20" s="2"/>
      <c r="F20" s="2"/>
      <c r="G20" s="2"/>
      <c r="H20" s="2"/>
      <c r="I20" s="2"/>
      <c r="J20" s="2"/>
      <c r="K20" s="2"/>
      <c r="L20" s="2"/>
      <c r="M20" s="2"/>
      <c r="N20" s="2"/>
      <c r="O20" s="2"/>
    </row>
    <row r="21" spans="1:15" s="310" customFormat="1" x14ac:dyDescent="0.25">
      <c r="C21" s="74"/>
      <c r="D21" s="2"/>
      <c r="E21" s="2"/>
      <c r="F21" s="2"/>
      <c r="G21" s="2"/>
      <c r="H21" s="2"/>
      <c r="I21" s="2"/>
      <c r="J21" s="2"/>
      <c r="K21" s="2"/>
      <c r="L21" s="2"/>
      <c r="M21" s="2"/>
      <c r="N21" s="2"/>
      <c r="O21" s="2"/>
    </row>
    <row r="22" spans="1:15" s="310" customFormat="1" x14ac:dyDescent="0.25">
      <c r="C22" s="74"/>
      <c r="D22" s="2"/>
      <c r="E22" s="2"/>
      <c r="F22" s="2"/>
      <c r="G22" s="2"/>
      <c r="H22" s="2"/>
      <c r="I22" s="2"/>
      <c r="J22" s="2"/>
      <c r="K22" s="2"/>
      <c r="L22" s="2"/>
      <c r="M22" s="2"/>
      <c r="N22" s="2"/>
      <c r="O22" s="2"/>
    </row>
    <row r="23" spans="1:15" s="310" customFormat="1" x14ac:dyDescent="0.25">
      <c r="C23" s="74"/>
      <c r="D23" s="2"/>
      <c r="E23" s="2"/>
      <c r="F23" s="2"/>
      <c r="G23" s="2"/>
      <c r="H23" s="2"/>
      <c r="I23" s="2"/>
      <c r="J23" s="2"/>
      <c r="K23" s="2"/>
      <c r="L23" s="2"/>
      <c r="M23" s="2"/>
      <c r="N23" s="2"/>
      <c r="O23" s="2"/>
    </row>
    <row r="24" spans="1:15" s="310" customFormat="1" x14ac:dyDescent="0.25">
      <c r="C24" s="74"/>
      <c r="D24" s="2"/>
      <c r="E24" s="2"/>
      <c r="F24" s="2"/>
      <c r="G24" s="2"/>
      <c r="H24" s="2"/>
      <c r="I24" s="2"/>
      <c r="J24" s="2"/>
      <c r="K24" s="2"/>
      <c r="L24" s="2"/>
      <c r="M24" s="2"/>
      <c r="N24" s="2"/>
      <c r="O24" s="2"/>
    </row>
    <row r="25" spans="1:15" s="310" customFormat="1" x14ac:dyDescent="0.25">
      <c r="C25" s="74"/>
      <c r="D25" s="2"/>
      <c r="E25" s="2"/>
      <c r="F25" s="2"/>
      <c r="G25" s="2"/>
      <c r="H25" s="2"/>
      <c r="I25" s="2"/>
      <c r="J25" s="2"/>
      <c r="K25" s="2"/>
      <c r="L25" s="2"/>
      <c r="M25" s="2"/>
      <c r="N25" s="2"/>
      <c r="O25" s="2"/>
    </row>
    <row r="26" spans="1:15" s="310" customFormat="1" x14ac:dyDescent="0.25">
      <c r="C26" s="74"/>
      <c r="D26" s="2"/>
      <c r="E26" s="2"/>
      <c r="F26" s="2"/>
      <c r="G26" s="2"/>
      <c r="H26" s="2"/>
      <c r="I26" s="2"/>
      <c r="J26" s="2"/>
      <c r="K26" s="2"/>
      <c r="L26" s="2"/>
      <c r="M26" s="2"/>
      <c r="N26" s="2"/>
      <c r="O26" s="2"/>
    </row>
    <row r="27" spans="1:15" s="310" customFormat="1" x14ac:dyDescent="0.25">
      <c r="C27" s="74"/>
      <c r="D27" s="2"/>
      <c r="E27" s="2"/>
      <c r="F27" s="2"/>
      <c r="G27" s="2"/>
      <c r="H27" s="2"/>
      <c r="I27" s="2"/>
      <c r="J27" s="2"/>
      <c r="K27" s="2"/>
      <c r="L27" s="2"/>
      <c r="M27" s="2"/>
      <c r="N27" s="2"/>
      <c r="O27" s="2"/>
    </row>
    <row r="28" spans="1:15" s="310" customFormat="1" x14ac:dyDescent="0.25">
      <c r="C28" s="74"/>
      <c r="D28" s="2"/>
      <c r="E28" s="2"/>
      <c r="F28" s="2"/>
      <c r="G28" s="2"/>
      <c r="H28" s="2"/>
      <c r="I28" s="2"/>
      <c r="J28" s="2"/>
      <c r="K28" s="2"/>
      <c r="L28" s="2"/>
      <c r="M28" s="2"/>
      <c r="N28" s="2"/>
      <c r="O28" s="2"/>
    </row>
    <row r="29" spans="1:15" s="310" customFormat="1" x14ac:dyDescent="0.25">
      <c r="C29" s="74"/>
      <c r="D29" s="2"/>
      <c r="E29" s="2"/>
      <c r="F29" s="2"/>
      <c r="G29" s="2"/>
      <c r="H29" s="2"/>
      <c r="I29" s="2"/>
      <c r="J29" s="2"/>
      <c r="K29" s="2"/>
      <c r="L29" s="2"/>
      <c r="M29" s="2"/>
      <c r="N29" s="2"/>
      <c r="O29" s="2"/>
    </row>
    <row r="30" spans="1:15" s="310" customFormat="1" x14ac:dyDescent="0.25">
      <c r="C30" s="74"/>
      <c r="D30" s="2"/>
      <c r="E30" s="2"/>
      <c r="F30" s="2"/>
      <c r="G30" s="2"/>
      <c r="H30" s="2"/>
      <c r="I30" s="2"/>
      <c r="J30" s="2"/>
      <c r="K30" s="2"/>
      <c r="L30" s="2"/>
      <c r="M30" s="2"/>
      <c r="N30" s="2"/>
      <c r="O30" s="2"/>
    </row>
    <row r="31" spans="1:15" s="310" customFormat="1" x14ac:dyDescent="0.25">
      <c r="C31" s="74"/>
      <c r="D31" s="2"/>
      <c r="E31" s="2"/>
      <c r="F31" s="2"/>
      <c r="G31" s="2"/>
      <c r="H31" s="2"/>
      <c r="I31" s="2"/>
      <c r="J31" s="2"/>
      <c r="K31" s="2"/>
      <c r="L31" s="2"/>
      <c r="M31" s="2"/>
      <c r="N31" s="2"/>
      <c r="O31" s="2"/>
    </row>
    <row r="32" spans="1:15" s="310" customFormat="1" x14ac:dyDescent="0.25">
      <c r="A32" s="310" t="s">
        <v>235</v>
      </c>
      <c r="C32" s="74"/>
      <c r="D32" s="2"/>
      <c r="E32" s="2"/>
      <c r="F32" s="2"/>
      <c r="G32" s="2"/>
      <c r="H32" s="2"/>
      <c r="I32" s="2"/>
      <c r="J32" s="2"/>
      <c r="K32" s="2"/>
      <c r="L32" s="2"/>
      <c r="M32" s="2"/>
      <c r="N32" s="2"/>
      <c r="O32" s="2"/>
    </row>
    <row r="33" spans="3:15" s="310" customFormat="1" x14ac:dyDescent="0.25">
      <c r="C33" s="74"/>
      <c r="D33" s="2"/>
      <c r="E33" s="2"/>
      <c r="F33" s="2"/>
      <c r="G33" s="2"/>
      <c r="H33" s="2"/>
      <c r="I33" s="2"/>
      <c r="J33" s="2"/>
      <c r="K33" s="2"/>
      <c r="L33" s="2"/>
      <c r="M33" s="2"/>
      <c r="N33" s="2"/>
      <c r="O33" s="2"/>
    </row>
    <row r="34" spans="3:15" s="310" customFormat="1" x14ac:dyDescent="0.25">
      <c r="C34" s="74"/>
      <c r="D34" s="2"/>
      <c r="E34" s="2"/>
      <c r="F34" s="2"/>
      <c r="G34" s="2"/>
      <c r="H34" s="2"/>
      <c r="I34" s="2"/>
      <c r="J34" s="2"/>
      <c r="K34" s="2"/>
      <c r="L34" s="2"/>
      <c r="M34" s="2"/>
      <c r="N34" s="2"/>
      <c r="O34" s="2"/>
    </row>
    <row r="35" spans="3:15" s="310" customFormat="1" x14ac:dyDescent="0.25">
      <c r="C35" s="74"/>
      <c r="D35" s="2"/>
      <c r="E35" s="2"/>
      <c r="F35" s="2"/>
      <c r="G35" s="2"/>
      <c r="H35" s="2"/>
      <c r="I35" s="2"/>
      <c r="J35" s="2"/>
      <c r="K35" s="2"/>
      <c r="L35" s="2"/>
      <c r="M35" s="2"/>
      <c r="N35" s="2"/>
      <c r="O35" s="2"/>
    </row>
    <row r="36" spans="3:15" s="310" customFormat="1" x14ac:dyDescent="0.25">
      <c r="C36" s="74"/>
      <c r="D36" s="2"/>
      <c r="E36" s="2"/>
      <c r="F36" s="2"/>
      <c r="G36" s="2"/>
      <c r="H36" s="2"/>
      <c r="I36" s="2"/>
      <c r="J36" s="2"/>
      <c r="K36" s="2"/>
      <c r="L36" s="2"/>
      <c r="M36" s="2"/>
      <c r="N36" s="2"/>
      <c r="O36" s="2"/>
    </row>
    <row r="37" spans="3:15" s="310" customFormat="1" x14ac:dyDescent="0.25">
      <c r="C37" s="74"/>
      <c r="D37" s="2"/>
      <c r="E37" s="2"/>
      <c r="F37" s="2"/>
      <c r="G37" s="2"/>
      <c r="H37" s="2"/>
      <c r="I37" s="2"/>
      <c r="J37" s="2"/>
      <c r="K37" s="2"/>
      <c r="L37" s="2"/>
      <c r="M37" s="2"/>
      <c r="N37" s="2"/>
      <c r="O37" s="2"/>
    </row>
    <row r="38" spans="3:15" s="310" customFormat="1" x14ac:dyDescent="0.25">
      <c r="C38" s="74"/>
      <c r="D38" s="2"/>
      <c r="E38" s="2"/>
      <c r="F38" s="2"/>
      <c r="G38" s="2"/>
      <c r="H38" s="2"/>
      <c r="I38" s="2"/>
      <c r="J38" s="2"/>
      <c r="K38" s="2"/>
      <c r="L38" s="2"/>
      <c r="M38" s="2"/>
      <c r="N38" s="2"/>
      <c r="O38" s="2"/>
    </row>
    <row r="39" spans="3:15" s="310" customFormat="1" x14ac:dyDescent="0.25">
      <c r="C39" s="74"/>
      <c r="D39" s="2"/>
      <c r="E39" s="2"/>
      <c r="F39" s="2"/>
      <c r="G39" s="2"/>
      <c r="H39" s="2"/>
      <c r="I39" s="2"/>
      <c r="J39" s="2"/>
      <c r="K39" s="2"/>
      <c r="L39" s="2"/>
      <c r="M39" s="2"/>
      <c r="N39" s="2"/>
      <c r="O39" s="2"/>
    </row>
    <row r="40" spans="3:15" s="310" customFormat="1" x14ac:dyDescent="0.25">
      <c r="C40" s="74"/>
      <c r="D40" s="2"/>
      <c r="E40" s="2"/>
      <c r="F40" s="2"/>
      <c r="G40" s="2"/>
      <c r="H40" s="2"/>
      <c r="I40" s="2"/>
      <c r="J40" s="2"/>
      <c r="K40" s="2"/>
      <c r="L40" s="2"/>
      <c r="M40" s="2"/>
      <c r="N40" s="2"/>
      <c r="O40" s="2"/>
    </row>
    <row r="41" spans="3:15" s="310" customFormat="1" x14ac:dyDescent="0.25">
      <c r="C41" s="74"/>
      <c r="D41" s="2"/>
      <c r="E41" s="2"/>
      <c r="F41" s="2"/>
      <c r="G41" s="2"/>
      <c r="H41" s="2"/>
      <c r="I41" s="2"/>
      <c r="J41" s="2"/>
      <c r="K41" s="2"/>
      <c r="L41" s="2"/>
      <c r="M41" s="2"/>
      <c r="N41" s="2"/>
      <c r="O41" s="2"/>
    </row>
    <row r="42" spans="3:15" s="310" customFormat="1" x14ac:dyDescent="0.25">
      <c r="C42" s="74"/>
      <c r="D42" s="2"/>
      <c r="E42" s="2"/>
      <c r="F42" s="2"/>
      <c r="G42" s="2"/>
      <c r="H42" s="2"/>
      <c r="I42" s="2"/>
      <c r="J42" s="2"/>
      <c r="K42" s="2"/>
      <c r="L42" s="2"/>
      <c r="M42" s="2"/>
      <c r="N42" s="2"/>
      <c r="O42" s="2"/>
    </row>
    <row r="43" spans="3:15" s="310" customFormat="1" x14ac:dyDescent="0.25">
      <c r="C43" s="74"/>
      <c r="D43" s="2"/>
      <c r="E43" s="2"/>
      <c r="F43" s="2"/>
      <c r="G43" s="2"/>
      <c r="H43" s="2"/>
      <c r="I43" s="2"/>
      <c r="J43" s="2"/>
      <c r="K43" s="2"/>
      <c r="L43" s="2"/>
      <c r="M43" s="2"/>
      <c r="N43" s="2"/>
      <c r="O43" s="2"/>
    </row>
    <row r="44" spans="3:15" s="310" customFormat="1" x14ac:dyDescent="0.25">
      <c r="C44" s="74"/>
      <c r="D44" s="2"/>
      <c r="E44" s="2"/>
      <c r="F44" s="2"/>
      <c r="G44" s="2"/>
      <c r="H44" s="2"/>
      <c r="I44" s="2"/>
      <c r="J44" s="2"/>
      <c r="K44" s="2"/>
      <c r="L44" s="2"/>
      <c r="M44" s="2"/>
      <c r="N44" s="2"/>
      <c r="O44" s="2"/>
    </row>
    <row r="45" spans="3:15" s="310" customFormat="1" x14ac:dyDescent="0.25">
      <c r="C45" s="74"/>
      <c r="D45" s="2"/>
      <c r="E45" s="2"/>
      <c r="F45" s="2"/>
      <c r="G45" s="2"/>
      <c r="H45" s="2"/>
      <c r="I45" s="2"/>
      <c r="J45" s="2"/>
      <c r="K45" s="2"/>
      <c r="L45" s="2"/>
      <c r="M45" s="2"/>
      <c r="N45" s="2"/>
      <c r="O45" s="2"/>
    </row>
    <row r="46" spans="3:15" s="310" customFormat="1" x14ac:dyDescent="0.25">
      <c r="C46" s="74"/>
      <c r="D46" s="2"/>
      <c r="E46" s="2"/>
      <c r="F46" s="2"/>
      <c r="G46" s="2"/>
      <c r="H46" s="2"/>
      <c r="I46" s="2"/>
      <c r="J46" s="2"/>
      <c r="K46" s="2"/>
      <c r="L46" s="2"/>
      <c r="M46" s="2"/>
      <c r="N46" s="2"/>
      <c r="O46" s="2"/>
    </row>
    <row r="47" spans="3:15" s="310" customFormat="1" x14ac:dyDescent="0.25">
      <c r="C47" s="74"/>
      <c r="D47" s="2"/>
      <c r="E47" s="2"/>
      <c r="F47" s="2"/>
      <c r="G47" s="2"/>
      <c r="H47" s="2"/>
      <c r="I47" s="2"/>
      <c r="J47" s="2"/>
      <c r="K47" s="2"/>
      <c r="L47" s="2"/>
      <c r="M47" s="2"/>
      <c r="N47" s="2"/>
      <c r="O47" s="2"/>
    </row>
    <row r="48" spans="3:15" s="310" customFormat="1" x14ac:dyDescent="0.25">
      <c r="C48" s="74"/>
      <c r="D48" s="2"/>
      <c r="E48" s="2"/>
      <c r="F48" s="2"/>
      <c r="G48" s="2"/>
      <c r="H48" s="2"/>
      <c r="I48" s="2"/>
      <c r="J48" s="2"/>
      <c r="K48" s="2"/>
      <c r="L48" s="2"/>
      <c r="M48" s="2"/>
      <c r="N48" s="2"/>
      <c r="O48" s="2"/>
    </row>
    <row r="49" spans="3:15" s="310" customFormat="1" x14ac:dyDescent="0.25">
      <c r="C49" s="74"/>
      <c r="D49" s="2"/>
      <c r="E49" s="2"/>
      <c r="F49" s="2"/>
      <c r="G49" s="2"/>
      <c r="H49" s="2"/>
      <c r="I49" s="2"/>
      <c r="J49" s="2"/>
      <c r="K49" s="2"/>
      <c r="L49" s="2"/>
      <c r="M49" s="2"/>
      <c r="N49" s="2"/>
      <c r="O49" s="2"/>
    </row>
    <row r="50" spans="3:15" s="310" customFormat="1" x14ac:dyDescent="0.25">
      <c r="C50" s="74"/>
      <c r="D50" s="2"/>
      <c r="E50" s="2"/>
      <c r="F50" s="2"/>
      <c r="G50" s="2"/>
      <c r="H50" s="2"/>
      <c r="I50" s="2"/>
      <c r="J50" s="2"/>
      <c r="K50" s="2"/>
      <c r="L50" s="2"/>
      <c r="M50" s="2"/>
      <c r="N50" s="2"/>
      <c r="O50" s="2"/>
    </row>
    <row r="51" spans="3:15" s="310" customFormat="1" x14ac:dyDescent="0.25">
      <c r="C51" s="74"/>
      <c r="D51" s="2"/>
      <c r="E51" s="2"/>
      <c r="F51" s="2"/>
      <c r="G51" s="2"/>
      <c r="H51" s="2"/>
      <c r="I51" s="2"/>
      <c r="J51" s="2"/>
      <c r="K51" s="2"/>
      <c r="L51" s="2"/>
      <c r="M51" s="2"/>
      <c r="N51" s="2"/>
      <c r="O51" s="2"/>
    </row>
    <row r="52" spans="3:15" s="310" customFormat="1" x14ac:dyDescent="0.25">
      <c r="C52" s="74"/>
      <c r="D52" s="2"/>
      <c r="E52" s="2"/>
      <c r="F52" s="2"/>
      <c r="G52" s="2"/>
      <c r="H52" s="2"/>
      <c r="I52" s="2"/>
      <c r="J52" s="2"/>
      <c r="K52" s="2"/>
      <c r="L52" s="2"/>
      <c r="M52" s="2"/>
      <c r="N52" s="2"/>
      <c r="O52" s="2"/>
    </row>
    <row r="53" spans="3:15" s="310" customFormat="1" x14ac:dyDescent="0.25">
      <c r="C53" s="74"/>
      <c r="D53" s="2"/>
      <c r="E53" s="2"/>
      <c r="F53" s="2"/>
      <c r="G53" s="2"/>
      <c r="H53" s="2"/>
      <c r="I53" s="2"/>
      <c r="J53" s="2"/>
      <c r="K53" s="2"/>
      <c r="L53" s="2"/>
      <c r="M53" s="2"/>
      <c r="N53" s="2"/>
      <c r="O53" s="2"/>
    </row>
    <row r="54" spans="3:15" s="310" customFormat="1" x14ac:dyDescent="0.25">
      <c r="C54" s="74"/>
      <c r="D54" s="2"/>
      <c r="E54" s="2"/>
      <c r="F54" s="2"/>
      <c r="G54" s="2"/>
      <c r="H54" s="2"/>
      <c r="I54" s="2"/>
      <c r="J54" s="2"/>
      <c r="K54" s="2"/>
      <c r="L54" s="2"/>
      <c r="M54" s="2"/>
      <c r="N54" s="2"/>
      <c r="O54" s="2"/>
    </row>
    <row r="55" spans="3:15" s="310" customFormat="1" x14ac:dyDescent="0.25">
      <c r="C55" s="74"/>
      <c r="D55" s="2"/>
      <c r="E55" s="2"/>
      <c r="F55" s="2"/>
      <c r="G55" s="2"/>
      <c r="H55" s="2"/>
      <c r="I55" s="2"/>
      <c r="J55" s="2"/>
      <c r="K55" s="2"/>
      <c r="L55" s="2"/>
      <c r="M55" s="2"/>
      <c r="N55" s="2"/>
      <c r="O55" s="2"/>
    </row>
    <row r="56" spans="3:15" s="310" customFormat="1" x14ac:dyDescent="0.25">
      <c r="C56" s="74"/>
      <c r="D56" s="2"/>
      <c r="E56" s="2"/>
      <c r="F56" s="2"/>
      <c r="G56" s="2"/>
      <c r="H56" s="2"/>
      <c r="I56" s="2"/>
      <c r="J56" s="2"/>
      <c r="K56" s="2"/>
      <c r="L56" s="2"/>
      <c r="M56" s="2"/>
      <c r="N56" s="2"/>
      <c r="O56" s="2"/>
    </row>
    <row r="57" spans="3:15" s="310" customFormat="1" x14ac:dyDescent="0.25">
      <c r="C57" s="74"/>
      <c r="D57" s="2"/>
      <c r="E57" s="2"/>
      <c r="F57" s="2"/>
      <c r="G57" s="2"/>
      <c r="H57" s="2"/>
      <c r="I57" s="2"/>
      <c r="J57" s="2"/>
      <c r="K57" s="2"/>
      <c r="L57" s="2"/>
      <c r="M57" s="2"/>
      <c r="N57" s="2"/>
      <c r="O57" s="2"/>
    </row>
    <row r="58" spans="3:15" s="310" customFormat="1" x14ac:dyDescent="0.25">
      <c r="C58" s="74"/>
      <c r="D58" s="2"/>
      <c r="E58" s="2"/>
      <c r="F58" s="2"/>
      <c r="G58" s="2"/>
      <c r="H58" s="2"/>
      <c r="I58" s="2"/>
      <c r="J58" s="2"/>
      <c r="K58" s="2"/>
      <c r="L58" s="2"/>
      <c r="M58" s="2"/>
      <c r="N58" s="2"/>
      <c r="O58" s="2"/>
    </row>
    <row r="59" spans="3:15" s="310" customFormat="1" x14ac:dyDescent="0.25">
      <c r="C59" s="74"/>
      <c r="D59" s="2"/>
      <c r="E59" s="2"/>
      <c r="F59" s="2"/>
      <c r="G59" s="2"/>
      <c r="H59" s="2"/>
      <c r="I59" s="2"/>
      <c r="J59" s="2"/>
      <c r="K59" s="2"/>
      <c r="L59" s="2"/>
      <c r="M59" s="2"/>
      <c r="N59" s="2"/>
      <c r="O59" s="2"/>
    </row>
    <row r="60" spans="3:15" s="310" customFormat="1" x14ac:dyDescent="0.25">
      <c r="C60" s="74"/>
      <c r="D60" s="2"/>
      <c r="E60" s="2"/>
      <c r="F60" s="2"/>
      <c r="G60" s="2"/>
      <c r="H60" s="2"/>
      <c r="I60" s="2"/>
      <c r="J60" s="2"/>
      <c r="K60" s="2"/>
      <c r="L60" s="2"/>
      <c r="M60" s="2"/>
      <c r="N60" s="2"/>
      <c r="O60" s="2"/>
    </row>
    <row r="61" spans="3:15" s="310" customFormat="1" x14ac:dyDescent="0.25">
      <c r="C61" s="74"/>
      <c r="D61" s="2"/>
      <c r="E61" s="2"/>
      <c r="F61" s="2"/>
      <c r="G61" s="2"/>
      <c r="H61" s="2"/>
      <c r="I61" s="2"/>
      <c r="J61" s="2"/>
      <c r="K61" s="2"/>
      <c r="L61" s="2"/>
      <c r="M61" s="2"/>
      <c r="N61" s="2"/>
      <c r="O61" s="2"/>
    </row>
    <row r="62" spans="3:15" s="310" customFormat="1" x14ac:dyDescent="0.25">
      <c r="C62" s="74"/>
      <c r="D62" s="2"/>
      <c r="E62" s="2"/>
      <c r="F62" s="2"/>
      <c r="G62" s="2"/>
      <c r="H62" s="2"/>
      <c r="I62" s="2"/>
      <c r="J62" s="2"/>
      <c r="K62" s="2"/>
      <c r="L62" s="2"/>
      <c r="M62" s="2"/>
      <c r="N62" s="2"/>
      <c r="O62" s="2"/>
    </row>
    <row r="63" spans="3:15" s="310" customFormat="1" x14ac:dyDescent="0.25">
      <c r="C63" s="74"/>
      <c r="D63" s="2"/>
      <c r="E63" s="2"/>
      <c r="F63" s="2"/>
      <c r="G63" s="2"/>
      <c r="H63" s="2"/>
      <c r="I63" s="2"/>
      <c r="J63" s="2"/>
      <c r="K63" s="2"/>
      <c r="L63" s="2"/>
      <c r="M63" s="2"/>
      <c r="N63" s="2"/>
      <c r="O63" s="2"/>
    </row>
    <row r="64" spans="3:15" s="310" customFormat="1" x14ac:dyDescent="0.25">
      <c r="C64" s="74"/>
      <c r="D64" s="2"/>
      <c r="E64" s="2"/>
      <c r="F64" s="2"/>
      <c r="G64" s="2"/>
      <c r="H64" s="2"/>
      <c r="I64" s="2"/>
      <c r="J64" s="2"/>
      <c r="K64" s="2"/>
      <c r="L64" s="2"/>
      <c r="M64" s="2"/>
      <c r="N64" s="2"/>
      <c r="O64" s="2"/>
    </row>
    <row r="65" spans="3:15" s="310" customFormat="1" x14ac:dyDescent="0.25">
      <c r="C65" s="74"/>
      <c r="D65" s="2"/>
      <c r="E65" s="2"/>
      <c r="F65" s="2"/>
      <c r="G65" s="2"/>
      <c r="H65" s="2"/>
      <c r="I65" s="2"/>
      <c r="J65" s="2"/>
      <c r="K65" s="2"/>
      <c r="L65" s="2"/>
      <c r="M65" s="2"/>
      <c r="N65" s="2"/>
      <c r="O65" s="2"/>
    </row>
    <row r="66" spans="3:15" s="310" customFormat="1" x14ac:dyDescent="0.25">
      <c r="C66" s="74"/>
      <c r="D66" s="2"/>
      <c r="E66" s="2"/>
      <c r="F66" s="2"/>
      <c r="G66" s="2"/>
      <c r="H66" s="2"/>
      <c r="I66" s="2"/>
      <c r="J66" s="2"/>
      <c r="K66" s="2"/>
      <c r="L66" s="2"/>
      <c r="M66" s="2"/>
      <c r="N66" s="2"/>
      <c r="O66" s="2"/>
    </row>
    <row r="67" spans="3:15" s="310" customFormat="1" x14ac:dyDescent="0.25">
      <c r="C67" s="74"/>
      <c r="D67" s="2"/>
      <c r="E67" s="2"/>
      <c r="F67" s="2"/>
      <c r="G67" s="2"/>
      <c r="H67" s="2"/>
      <c r="I67" s="2"/>
      <c r="J67" s="2"/>
      <c r="K67" s="2"/>
      <c r="L67" s="2"/>
      <c r="M67" s="2"/>
      <c r="N67" s="2"/>
      <c r="O67" s="2"/>
    </row>
  </sheetData>
  <mergeCells count="24">
    <mergeCell ref="A10:B10"/>
    <mergeCell ref="D10:M10"/>
    <mergeCell ref="A11:B11"/>
    <mergeCell ref="D11:E11"/>
    <mergeCell ref="F11:G11"/>
    <mergeCell ref="H11:I11"/>
    <mergeCell ref="J11:K11"/>
    <mergeCell ref="L11:M11"/>
    <mergeCell ref="A9:B9"/>
    <mergeCell ref="A2:P2"/>
    <mergeCell ref="A3:P3"/>
    <mergeCell ref="D4:M4"/>
    <mergeCell ref="O4:P4"/>
    <mergeCell ref="A5:A6"/>
    <mergeCell ref="B5:B6"/>
    <mergeCell ref="C5:C6"/>
    <mergeCell ref="D5:E5"/>
    <mergeCell ref="F5:G5"/>
    <mergeCell ref="H5:I5"/>
    <mergeCell ref="J5:K5"/>
    <mergeCell ref="L5:M5"/>
    <mergeCell ref="N5:N6"/>
    <mergeCell ref="O5:O6"/>
    <mergeCell ref="P5:P6"/>
  </mergeCells>
  <dataValidations disablePrompts="1" count="1">
    <dataValidation type="decimal" allowBlank="1" showInputMessage="1" showErrorMessage="1" sqref="D7:O8" xr:uid="{00000000-0002-0000-3800-000000000000}">
      <formula1>0</formula1>
      <formula2>1</formula2>
    </dataValidation>
  </dataValidations>
  <pageMargins left="0.7" right="0.7" top="0.75" bottom="0.75" header="0.3" footer="0.3"/>
  <pageSetup paperSize="9" scale="70" orientation="landscape" horizontalDpi="0" verticalDpi="0" r:id="rId1"/>
  <headerFooter>
    <oddFooter>&amp;R67</oddFooter>
  </headerFooter>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theme="9" tint="-0.249977111117893"/>
  </sheetPr>
  <dimension ref="A1:V155"/>
  <sheetViews>
    <sheetView zoomScale="80" zoomScaleNormal="80" zoomScalePageLayoutView="80" workbookViewId="0">
      <selection activeCell="F24" sqref="F24"/>
    </sheetView>
  </sheetViews>
  <sheetFormatPr baseColWidth="10" defaultColWidth="11.44140625" defaultRowHeight="13.2" x14ac:dyDescent="0.25"/>
  <cols>
    <col min="1" max="1" width="23.6640625" style="132" customWidth="1"/>
    <col min="2" max="2" width="20.6640625" style="132" customWidth="1"/>
    <col min="3" max="3" width="17.77734375" style="61" customWidth="1"/>
    <col min="4" max="4" width="8.44140625" style="550" customWidth="1"/>
    <col min="5" max="5" width="8.33203125" style="550" customWidth="1"/>
    <col min="6" max="6" width="8.44140625" style="550" customWidth="1"/>
    <col min="7" max="7" width="8.33203125" style="550" customWidth="1"/>
    <col min="8" max="8" width="8.44140625" style="550" customWidth="1"/>
    <col min="9" max="9" width="8.33203125" style="550" customWidth="1"/>
    <col min="10" max="10" width="8.44140625" style="550" customWidth="1"/>
    <col min="11" max="11" width="8.33203125" style="550" customWidth="1"/>
    <col min="12" max="12" width="8.44140625" style="550" customWidth="1"/>
    <col min="13" max="13" width="8.33203125" style="550" customWidth="1"/>
    <col min="14" max="14" width="11.44140625" style="8" customWidth="1"/>
    <col min="15" max="15" width="11.44140625" style="1"/>
    <col min="16" max="16" width="12" style="132" customWidth="1"/>
    <col min="17" max="16384" width="11.44140625" style="132"/>
  </cols>
  <sheetData>
    <row r="1" spans="1:22" ht="135" customHeight="1" x14ac:dyDescent="0.25">
      <c r="A1" s="310"/>
      <c r="B1" s="310"/>
      <c r="C1" s="74"/>
      <c r="D1" s="604"/>
      <c r="E1" s="604"/>
      <c r="F1" s="604"/>
      <c r="G1" s="604"/>
      <c r="H1" s="604"/>
      <c r="I1" s="604"/>
      <c r="J1" s="604"/>
      <c r="K1" s="604"/>
      <c r="L1" s="604"/>
      <c r="M1" s="604"/>
      <c r="N1" s="2"/>
    </row>
    <row r="2" spans="1:22" ht="67.5" customHeight="1" x14ac:dyDescent="0.25">
      <c r="A2" s="901" t="s">
        <v>163</v>
      </c>
      <c r="B2" s="901"/>
      <c r="C2" s="901"/>
      <c r="D2" s="901"/>
      <c r="E2" s="901"/>
      <c r="F2" s="901"/>
      <c r="G2" s="901"/>
      <c r="H2" s="902"/>
      <c r="I2" s="902"/>
      <c r="J2" s="902"/>
      <c r="K2" s="902"/>
      <c r="L2" s="902"/>
      <c r="M2" s="902"/>
      <c r="N2" s="902"/>
      <c r="O2" s="902"/>
      <c r="P2" s="902"/>
    </row>
    <row r="3" spans="1:22" ht="63" customHeight="1" x14ac:dyDescent="0.3">
      <c r="A3" s="1234" t="s">
        <v>1281</v>
      </c>
      <c r="B3" s="1234"/>
      <c r="C3" s="1234"/>
      <c r="D3" s="1235"/>
      <c r="E3" s="1235"/>
      <c r="F3" s="1235"/>
      <c r="G3" s="1235"/>
      <c r="H3" s="1235"/>
      <c r="I3" s="1235"/>
      <c r="J3" s="1235"/>
      <c r="K3" s="1235"/>
      <c r="L3" s="1235"/>
      <c r="M3" s="1235"/>
      <c r="N3" s="1236"/>
      <c r="O3" s="1236"/>
      <c r="P3" s="1236"/>
    </row>
    <row r="4" spans="1:22" ht="21" customHeight="1" x14ac:dyDescent="0.25">
      <c r="A4" s="1230"/>
      <c r="B4" s="1231"/>
      <c r="C4" s="1231"/>
      <c r="D4" s="1232" t="s">
        <v>164</v>
      </c>
      <c r="E4" s="1232"/>
      <c r="F4" s="1232"/>
      <c r="G4" s="1232"/>
      <c r="H4" s="1232"/>
      <c r="I4" s="1232"/>
      <c r="J4" s="1232"/>
      <c r="K4" s="1232"/>
      <c r="L4" s="1232"/>
      <c r="M4" s="1233"/>
      <c r="N4" s="602" t="s">
        <v>7</v>
      </c>
      <c r="O4" s="1246" t="s">
        <v>165</v>
      </c>
      <c r="P4" s="1246"/>
      <c r="Q4" s="603"/>
      <c r="R4" s="603"/>
    </row>
    <row r="5" spans="1:22" ht="39" customHeight="1" x14ac:dyDescent="0.25">
      <c r="A5" s="1107" t="s">
        <v>166</v>
      </c>
      <c r="B5" s="1107" t="s">
        <v>131</v>
      </c>
      <c r="C5" s="1191" t="s">
        <v>1320</v>
      </c>
      <c r="D5" s="911" t="s">
        <v>20</v>
      </c>
      <c r="E5" s="911"/>
      <c r="F5" s="911" t="s">
        <v>35</v>
      </c>
      <c r="G5" s="911"/>
      <c r="H5" s="911" t="s">
        <v>167</v>
      </c>
      <c r="I5" s="911"/>
      <c r="J5" s="911" t="s">
        <v>168</v>
      </c>
      <c r="K5" s="911"/>
      <c r="L5" s="911" t="s">
        <v>31</v>
      </c>
      <c r="M5" s="911"/>
      <c r="N5" s="1247" t="s">
        <v>169</v>
      </c>
      <c r="O5" s="1249" t="s">
        <v>170</v>
      </c>
      <c r="P5" s="1249" t="s">
        <v>171</v>
      </c>
      <c r="Q5" s="603"/>
      <c r="R5" s="603"/>
      <c r="S5" s="603"/>
      <c r="T5" s="603"/>
      <c r="U5" s="603"/>
      <c r="V5" s="603"/>
    </row>
    <row r="6" spans="1:22" ht="45" customHeight="1" x14ac:dyDescent="0.25">
      <c r="A6" s="1107"/>
      <c r="B6" s="1107"/>
      <c r="C6" s="1191"/>
      <c r="D6" s="11" t="s">
        <v>172</v>
      </c>
      <c r="E6" s="601" t="s">
        <v>173</v>
      </c>
      <c r="F6" s="11" t="s">
        <v>172</v>
      </c>
      <c r="G6" s="601" t="s">
        <v>173</v>
      </c>
      <c r="H6" s="11" t="s">
        <v>172</v>
      </c>
      <c r="I6" s="601" t="s">
        <v>173</v>
      </c>
      <c r="J6" s="11" t="s">
        <v>172</v>
      </c>
      <c r="K6" s="601" t="s">
        <v>173</v>
      </c>
      <c r="L6" s="11" t="s">
        <v>172</v>
      </c>
      <c r="M6" s="601" t="s">
        <v>173</v>
      </c>
      <c r="N6" s="1248"/>
      <c r="O6" s="1249"/>
      <c r="P6" s="1249"/>
      <c r="Q6" s="603"/>
      <c r="R6" s="603"/>
      <c r="S6" s="603"/>
      <c r="T6" s="603"/>
      <c r="U6" s="603"/>
      <c r="V6" s="603"/>
    </row>
    <row r="7" spans="1:22" s="93" customFormat="1" ht="13.5" customHeight="1" x14ac:dyDescent="0.25">
      <c r="A7" s="66" t="s">
        <v>123</v>
      </c>
      <c r="B7" s="66" t="s">
        <v>124</v>
      </c>
      <c r="C7" s="435">
        <v>3693</v>
      </c>
      <c r="D7" s="334"/>
      <c r="E7" s="334"/>
      <c r="F7" s="334"/>
      <c r="G7" s="334"/>
      <c r="H7" s="334">
        <v>0.1</v>
      </c>
      <c r="I7" s="334">
        <v>0.2</v>
      </c>
      <c r="J7" s="334"/>
      <c r="K7" s="334"/>
      <c r="L7" s="334"/>
      <c r="M7" s="334"/>
      <c r="N7" s="59"/>
      <c r="O7" s="128"/>
      <c r="P7" s="63"/>
      <c r="Q7" s="61"/>
      <c r="R7" s="61"/>
      <c r="S7" s="61"/>
      <c r="T7" s="61"/>
      <c r="U7" s="61"/>
      <c r="V7" s="61"/>
    </row>
    <row r="8" spans="1:22" s="61" customFormat="1" x14ac:dyDescent="0.25">
      <c r="A8" s="551"/>
      <c r="B8" s="551"/>
      <c r="C8" s="380"/>
      <c r="D8" s="317"/>
      <c r="E8" s="317"/>
      <c r="F8" s="317"/>
      <c r="G8" s="317"/>
      <c r="H8" s="317"/>
      <c r="I8" s="317"/>
      <c r="J8" s="317"/>
      <c r="K8" s="317"/>
      <c r="L8" s="317"/>
      <c r="M8" s="317"/>
      <c r="N8" s="125"/>
      <c r="O8" s="124"/>
      <c r="P8" s="124"/>
      <c r="Q8" s="93"/>
      <c r="R8" s="93"/>
      <c r="S8" s="93"/>
      <c r="T8" s="93"/>
      <c r="U8" s="93"/>
      <c r="V8" s="93"/>
    </row>
    <row r="9" spans="1:22" s="93" customFormat="1" x14ac:dyDescent="0.25">
      <c r="A9" s="1237" t="s">
        <v>188</v>
      </c>
      <c r="B9" s="1238"/>
      <c r="C9" s="553"/>
      <c r="D9" s="358"/>
      <c r="E9" s="657">
        <f>SUM(E7:E8)</f>
        <v>0</v>
      </c>
      <c r="F9" s="657"/>
      <c r="G9" s="657">
        <f>SUM(G7:G8)</f>
        <v>0</v>
      </c>
      <c r="H9" s="657"/>
      <c r="I9" s="657">
        <f>SUM(I7:I8)</f>
        <v>0.2</v>
      </c>
      <c r="J9" s="657"/>
      <c r="K9" s="355">
        <f>SUM(K7:K8)</f>
        <v>0</v>
      </c>
      <c r="L9" s="355"/>
      <c r="M9" s="657">
        <f>SUM(M7:M8)</f>
        <v>0</v>
      </c>
      <c r="N9" s="130"/>
      <c r="O9" s="124"/>
      <c r="P9" s="124"/>
      <c r="Q9" s="94"/>
      <c r="R9" s="94"/>
      <c r="S9" s="94"/>
      <c r="T9" s="94"/>
      <c r="U9" s="94"/>
      <c r="V9" s="94"/>
    </row>
    <row r="10" spans="1:22" s="93" customFormat="1" x14ac:dyDescent="0.25">
      <c r="A10" s="1237" t="s">
        <v>189</v>
      </c>
      <c r="B10" s="1238"/>
      <c r="C10" s="553"/>
      <c r="D10" s="1245">
        <f>SUM(E9+G9+I9+K9+M9)</f>
        <v>0.2</v>
      </c>
      <c r="E10" s="1054"/>
      <c r="F10" s="1054"/>
      <c r="G10" s="1054"/>
      <c r="H10" s="1054"/>
      <c r="I10" s="1054"/>
      <c r="J10" s="1054"/>
      <c r="K10" s="1054"/>
      <c r="L10" s="1054"/>
      <c r="M10" s="990"/>
      <c r="N10" s="39"/>
      <c r="O10" s="32"/>
      <c r="P10" s="35"/>
      <c r="Q10" s="94"/>
      <c r="R10" s="94"/>
      <c r="S10" s="94"/>
      <c r="T10" s="94"/>
      <c r="U10" s="94"/>
      <c r="V10" s="94"/>
    </row>
    <row r="11" spans="1:22" s="227" customFormat="1" x14ac:dyDescent="0.25">
      <c r="A11" s="1244" t="s">
        <v>190</v>
      </c>
      <c r="B11" s="1238"/>
      <c r="C11" s="553"/>
      <c r="D11" s="1242">
        <f>SUM(D7:E8)</f>
        <v>0</v>
      </c>
      <c r="E11" s="1243"/>
      <c r="F11" s="1239">
        <f>SUM(F7:G8)</f>
        <v>0</v>
      </c>
      <c r="G11" s="1243"/>
      <c r="H11" s="1239">
        <f>SUM(H7:I8)</f>
        <v>0.30000000000000004</v>
      </c>
      <c r="I11" s="1240"/>
      <c r="J11" s="1239">
        <f>SUM(J7:K8)</f>
        <v>0</v>
      </c>
      <c r="K11" s="1240"/>
      <c r="L11" s="1239">
        <f>SUM(L7:M8)</f>
        <v>0</v>
      </c>
      <c r="M11" s="1241"/>
      <c r="N11" s="165">
        <f>SUM(N7:N8)</f>
        <v>0</v>
      </c>
      <c r="O11" s="167"/>
      <c r="P11" s="163"/>
    </row>
    <row r="12" spans="1:22" s="227" customFormat="1" ht="14.4" x14ac:dyDescent="0.25">
      <c r="A12" s="654" t="s">
        <v>191</v>
      </c>
      <c r="B12" s="555">
        <v>0</v>
      </c>
      <c r="C12" s="554"/>
      <c r="D12" s="635"/>
      <c r="E12" s="641"/>
      <c r="F12" s="641"/>
      <c r="G12" s="641"/>
      <c r="H12" s="641"/>
      <c r="I12" s="641"/>
      <c r="J12" s="641"/>
      <c r="K12" s="641"/>
      <c r="L12" s="641"/>
      <c r="M12" s="638"/>
      <c r="N12" s="29"/>
      <c r="O12" s="29"/>
      <c r="P12" s="40"/>
    </row>
    <row r="13" spans="1:22" s="61" customFormat="1" x14ac:dyDescent="0.25">
      <c r="A13" s="582"/>
      <c r="B13" s="582"/>
      <c r="C13" s="582"/>
      <c r="D13" s="643"/>
      <c r="E13" s="643"/>
      <c r="F13" s="643"/>
      <c r="G13" s="643"/>
      <c r="H13" s="643"/>
      <c r="I13" s="643"/>
      <c r="J13" s="643"/>
      <c r="K13" s="643"/>
      <c r="L13" s="643"/>
      <c r="M13" s="643"/>
      <c r="N13" s="74"/>
      <c r="O13" s="74"/>
      <c r="P13" s="582"/>
    </row>
    <row r="14" spans="1:22" s="27" customFormat="1" x14ac:dyDescent="0.25">
      <c r="A14" s="70" t="s">
        <v>192</v>
      </c>
      <c r="B14" s="70"/>
      <c r="C14" s="71"/>
      <c r="D14" s="71"/>
      <c r="E14" s="71"/>
      <c r="F14" s="71"/>
      <c r="G14" s="71"/>
      <c r="H14" s="71"/>
      <c r="I14" s="71"/>
      <c r="J14" s="72"/>
      <c r="K14" s="70"/>
      <c r="N14" s="74"/>
      <c r="O14" s="74"/>
      <c r="P14" s="582"/>
    </row>
    <row r="15" spans="1:22" s="61" customFormat="1" x14ac:dyDescent="0.25">
      <c r="A15" s="582" t="s">
        <v>1282</v>
      </c>
      <c r="D15" s="219"/>
      <c r="E15" s="219"/>
      <c r="F15" s="219"/>
      <c r="G15" s="219"/>
      <c r="H15" s="219"/>
      <c r="I15" s="219"/>
      <c r="J15" s="219"/>
      <c r="K15" s="219"/>
      <c r="L15" s="219"/>
      <c r="M15" s="219"/>
      <c r="N15" s="74"/>
      <c r="O15" s="74"/>
      <c r="P15" s="582"/>
    </row>
    <row r="16" spans="1:22" s="61" customFormat="1" x14ac:dyDescent="0.25">
      <c r="D16" s="219"/>
      <c r="E16" s="219"/>
      <c r="F16" s="219"/>
      <c r="G16" s="219"/>
      <c r="H16" s="219"/>
      <c r="I16" s="219"/>
      <c r="J16" s="219"/>
      <c r="K16" s="219"/>
      <c r="L16" s="219"/>
      <c r="M16" s="219"/>
      <c r="N16" s="74"/>
      <c r="O16" s="74"/>
      <c r="P16" s="582"/>
    </row>
    <row r="17" spans="3:16" s="61" customFormat="1" x14ac:dyDescent="0.25">
      <c r="D17" s="219"/>
      <c r="E17" s="219"/>
      <c r="F17" s="219"/>
      <c r="G17" s="219"/>
      <c r="H17" s="219"/>
      <c r="I17" s="219"/>
      <c r="J17" s="219"/>
      <c r="K17" s="219"/>
      <c r="L17" s="219"/>
      <c r="M17" s="219"/>
      <c r="N17" s="74"/>
      <c r="O17" s="74"/>
      <c r="P17" s="582"/>
    </row>
    <row r="18" spans="3:16" x14ac:dyDescent="0.25">
      <c r="D18" s="604"/>
      <c r="E18" s="604"/>
      <c r="F18" s="604"/>
      <c r="G18" s="604"/>
      <c r="H18" s="604"/>
      <c r="I18" s="604"/>
      <c r="J18" s="604"/>
      <c r="K18" s="604"/>
      <c r="L18" s="604"/>
      <c r="M18" s="604"/>
      <c r="N18" s="2"/>
      <c r="O18" s="2"/>
      <c r="P18" s="310"/>
    </row>
    <row r="19" spans="3:16" x14ac:dyDescent="0.25">
      <c r="D19" s="604"/>
      <c r="E19" s="604"/>
      <c r="F19" s="604"/>
      <c r="G19" s="604"/>
      <c r="H19" s="604"/>
      <c r="I19" s="604"/>
      <c r="J19" s="604"/>
      <c r="K19" s="604"/>
      <c r="L19" s="604"/>
      <c r="M19" s="604"/>
      <c r="N19" s="2"/>
      <c r="O19" s="2"/>
      <c r="P19" s="310"/>
    </row>
    <row r="20" spans="3:16" x14ac:dyDescent="0.25">
      <c r="D20" s="604"/>
      <c r="E20" s="604"/>
      <c r="F20" s="604"/>
      <c r="G20" s="604"/>
      <c r="H20" s="604"/>
      <c r="I20" s="604"/>
      <c r="J20" s="604"/>
      <c r="K20" s="604"/>
      <c r="L20" s="604"/>
      <c r="M20" s="604"/>
      <c r="N20" s="2"/>
      <c r="O20" s="2"/>
      <c r="P20" s="310"/>
    </row>
    <row r="21" spans="3:16" x14ac:dyDescent="0.25">
      <c r="D21" s="604"/>
      <c r="E21" s="604"/>
      <c r="F21" s="604"/>
      <c r="G21" s="604"/>
      <c r="H21" s="604"/>
      <c r="I21" s="604"/>
      <c r="J21" s="604"/>
      <c r="K21" s="604"/>
      <c r="L21" s="604"/>
      <c r="M21" s="604"/>
      <c r="N21" s="2"/>
      <c r="O21" s="2"/>
      <c r="P21" s="310"/>
    </row>
    <row r="22" spans="3:16" x14ac:dyDescent="0.25">
      <c r="D22" s="604"/>
      <c r="E22" s="604"/>
      <c r="F22" s="604"/>
      <c r="G22" s="604"/>
      <c r="H22" s="604"/>
      <c r="I22" s="604"/>
      <c r="J22" s="604"/>
      <c r="K22" s="604"/>
      <c r="L22" s="604"/>
      <c r="M22" s="604"/>
      <c r="N22" s="2"/>
      <c r="O22" s="2"/>
      <c r="P22" s="310"/>
    </row>
    <row r="23" spans="3:16" x14ac:dyDescent="0.25">
      <c r="D23" s="604"/>
      <c r="E23" s="604"/>
      <c r="F23" s="604"/>
      <c r="G23" s="604"/>
      <c r="H23" s="604"/>
      <c r="I23" s="604"/>
      <c r="J23" s="604"/>
      <c r="K23" s="604"/>
      <c r="L23" s="604"/>
      <c r="M23" s="604"/>
      <c r="N23" s="2"/>
      <c r="O23" s="2"/>
      <c r="P23" s="310"/>
    </row>
    <row r="24" spans="3:16" x14ac:dyDescent="0.25">
      <c r="D24" s="604"/>
      <c r="E24" s="604"/>
      <c r="F24" s="604"/>
      <c r="G24" s="604"/>
      <c r="H24" s="604"/>
      <c r="I24" s="604"/>
      <c r="J24" s="604"/>
      <c r="K24" s="604"/>
      <c r="L24" s="604"/>
      <c r="M24" s="604"/>
      <c r="N24" s="2"/>
      <c r="O24" s="2"/>
      <c r="P24" s="310"/>
    </row>
    <row r="25" spans="3:16" x14ac:dyDescent="0.25">
      <c r="D25" s="604"/>
      <c r="E25" s="604"/>
      <c r="F25" s="604"/>
      <c r="G25" s="604"/>
      <c r="H25" s="604"/>
      <c r="I25" s="604"/>
      <c r="J25" s="604"/>
      <c r="K25" s="604"/>
      <c r="L25" s="604"/>
      <c r="M25" s="604"/>
      <c r="N25" s="2"/>
      <c r="O25" s="2"/>
      <c r="P25" s="310"/>
    </row>
    <row r="26" spans="3:16" x14ac:dyDescent="0.25">
      <c r="D26" s="604"/>
      <c r="E26" s="604"/>
      <c r="F26" s="604"/>
      <c r="G26" s="604"/>
      <c r="H26" s="604"/>
      <c r="I26" s="604"/>
      <c r="J26" s="604"/>
      <c r="K26" s="604"/>
      <c r="L26" s="604"/>
      <c r="M26" s="604"/>
      <c r="N26" s="2"/>
      <c r="O26" s="2"/>
      <c r="P26" s="310"/>
    </row>
    <row r="27" spans="3:16" s="310" customFormat="1" x14ac:dyDescent="0.25">
      <c r="C27" s="582"/>
      <c r="D27" s="299"/>
      <c r="E27" s="299"/>
      <c r="F27" s="299"/>
      <c r="G27" s="299"/>
      <c r="H27" s="299"/>
      <c r="I27" s="299"/>
      <c r="J27" s="299"/>
      <c r="K27" s="299"/>
      <c r="L27" s="299"/>
      <c r="M27" s="299"/>
      <c r="N27" s="2"/>
      <c r="O27" s="2"/>
    </row>
    <row r="28" spans="3:16" s="310" customFormat="1" x14ac:dyDescent="0.25">
      <c r="C28" s="582"/>
      <c r="D28" s="299"/>
      <c r="E28" s="299"/>
      <c r="F28" s="299"/>
      <c r="G28" s="299"/>
      <c r="H28" s="299"/>
      <c r="I28" s="299"/>
      <c r="J28" s="299"/>
      <c r="K28" s="299"/>
      <c r="L28" s="299"/>
      <c r="M28" s="299"/>
      <c r="N28" s="2"/>
      <c r="O28" s="2"/>
    </row>
    <row r="29" spans="3:16" s="310" customFormat="1" x14ac:dyDescent="0.25">
      <c r="C29" s="582"/>
      <c r="D29" s="299"/>
      <c r="E29" s="299"/>
      <c r="F29" s="299"/>
      <c r="G29" s="299"/>
      <c r="H29" s="299"/>
      <c r="I29" s="299"/>
      <c r="J29" s="299"/>
      <c r="K29" s="299"/>
      <c r="L29" s="299"/>
      <c r="M29" s="299"/>
      <c r="N29" s="2"/>
      <c r="O29" s="2"/>
    </row>
    <row r="30" spans="3:16" s="310" customFormat="1" x14ac:dyDescent="0.25">
      <c r="C30" s="582"/>
      <c r="D30" s="299"/>
      <c r="E30" s="299"/>
      <c r="F30" s="299"/>
      <c r="G30" s="299"/>
      <c r="H30" s="299"/>
      <c r="I30" s="299"/>
      <c r="J30" s="299"/>
      <c r="K30" s="299"/>
      <c r="L30" s="299"/>
      <c r="M30" s="299"/>
      <c r="N30" s="2"/>
      <c r="O30" s="2"/>
    </row>
    <row r="31" spans="3:16" s="310" customFormat="1" x14ac:dyDescent="0.25">
      <c r="C31" s="582"/>
      <c r="D31" s="299"/>
      <c r="E31" s="299"/>
      <c r="F31" s="299"/>
      <c r="G31" s="299"/>
      <c r="H31" s="299"/>
      <c r="I31" s="299"/>
      <c r="J31" s="299"/>
      <c r="K31" s="299"/>
      <c r="L31" s="299"/>
      <c r="M31" s="299"/>
      <c r="N31" s="2"/>
      <c r="O31" s="2"/>
    </row>
    <row r="32" spans="3:16" s="310" customFormat="1" x14ac:dyDescent="0.25">
      <c r="C32" s="582"/>
      <c r="D32" s="299"/>
      <c r="E32" s="299"/>
      <c r="F32" s="299"/>
      <c r="G32" s="299"/>
      <c r="H32" s="299"/>
      <c r="I32" s="299"/>
      <c r="J32" s="299"/>
      <c r="K32" s="299"/>
      <c r="L32" s="299"/>
      <c r="M32" s="299"/>
      <c r="N32" s="2"/>
      <c r="O32" s="2"/>
    </row>
    <row r="33" spans="3:15" s="310" customFormat="1" x14ac:dyDescent="0.25">
      <c r="C33" s="582"/>
      <c r="D33" s="299"/>
      <c r="E33" s="299"/>
      <c r="F33" s="299"/>
      <c r="G33" s="299"/>
      <c r="H33" s="299"/>
      <c r="I33" s="299"/>
      <c r="J33" s="299"/>
      <c r="K33" s="299"/>
      <c r="L33" s="299"/>
      <c r="M33" s="299"/>
      <c r="N33" s="2"/>
      <c r="O33" s="2"/>
    </row>
    <row r="34" spans="3:15" s="310" customFormat="1" x14ac:dyDescent="0.25">
      <c r="C34" s="582"/>
      <c r="D34" s="299"/>
      <c r="E34" s="299"/>
      <c r="F34" s="299"/>
      <c r="G34" s="299"/>
      <c r="H34" s="299"/>
      <c r="I34" s="299"/>
      <c r="J34" s="299"/>
      <c r="K34" s="299"/>
      <c r="L34" s="299"/>
      <c r="M34" s="299"/>
      <c r="N34" s="2"/>
      <c r="O34" s="2"/>
    </row>
    <row r="35" spans="3:15" s="310" customFormat="1" x14ac:dyDescent="0.25">
      <c r="C35" s="582"/>
      <c r="D35" s="299"/>
      <c r="E35" s="299"/>
      <c r="F35" s="299"/>
      <c r="G35" s="299"/>
      <c r="H35" s="299"/>
      <c r="I35" s="299"/>
      <c r="J35" s="299"/>
      <c r="K35" s="299"/>
      <c r="L35" s="299"/>
      <c r="M35" s="299"/>
      <c r="N35" s="2"/>
      <c r="O35" s="2"/>
    </row>
    <row r="36" spans="3:15" s="310" customFormat="1" x14ac:dyDescent="0.25">
      <c r="C36" s="582"/>
      <c r="D36" s="299"/>
      <c r="E36" s="299"/>
      <c r="F36" s="299"/>
      <c r="G36" s="299"/>
      <c r="H36" s="299"/>
      <c r="I36" s="299"/>
      <c r="J36" s="299"/>
      <c r="K36" s="299"/>
      <c r="L36" s="299"/>
      <c r="M36" s="299"/>
      <c r="N36" s="2"/>
      <c r="O36" s="2"/>
    </row>
    <row r="37" spans="3:15" s="310" customFormat="1" x14ac:dyDescent="0.25">
      <c r="C37" s="582"/>
      <c r="D37" s="299"/>
      <c r="E37" s="299"/>
      <c r="F37" s="299"/>
      <c r="G37" s="299"/>
      <c r="H37" s="299"/>
      <c r="I37" s="299"/>
      <c r="J37" s="299"/>
      <c r="K37" s="299"/>
      <c r="L37" s="299"/>
      <c r="M37" s="299"/>
      <c r="N37" s="2"/>
      <c r="O37" s="2"/>
    </row>
    <row r="38" spans="3:15" s="310" customFormat="1" x14ac:dyDescent="0.25">
      <c r="C38" s="582"/>
      <c r="D38" s="299"/>
      <c r="E38" s="299"/>
      <c r="F38" s="299"/>
      <c r="G38" s="299"/>
      <c r="H38" s="299"/>
      <c r="I38" s="299"/>
      <c r="J38" s="299"/>
      <c r="K38" s="299"/>
      <c r="L38" s="299"/>
      <c r="M38" s="299"/>
      <c r="N38" s="2"/>
      <c r="O38" s="2"/>
    </row>
    <row r="39" spans="3:15" s="310" customFormat="1" x14ac:dyDescent="0.25">
      <c r="C39" s="582"/>
      <c r="D39" s="299"/>
      <c r="E39" s="299"/>
      <c r="F39" s="299"/>
      <c r="G39" s="299"/>
      <c r="H39" s="299"/>
      <c r="I39" s="299"/>
      <c r="J39" s="299"/>
      <c r="K39" s="299"/>
      <c r="L39" s="299"/>
      <c r="M39" s="299"/>
      <c r="N39" s="2"/>
      <c r="O39" s="2"/>
    </row>
    <row r="40" spans="3:15" s="310" customFormat="1" x14ac:dyDescent="0.25">
      <c r="C40" s="582"/>
      <c r="D40" s="299"/>
      <c r="E40" s="299"/>
      <c r="F40" s="299"/>
      <c r="G40" s="299"/>
      <c r="H40" s="299"/>
      <c r="I40" s="299"/>
      <c r="J40" s="299"/>
      <c r="K40" s="299"/>
      <c r="L40" s="299"/>
      <c r="M40" s="299"/>
      <c r="N40" s="2"/>
      <c r="O40" s="2"/>
    </row>
    <row r="41" spans="3:15" s="310" customFormat="1" x14ac:dyDescent="0.25">
      <c r="C41" s="582"/>
      <c r="D41" s="299"/>
      <c r="E41" s="299"/>
      <c r="F41" s="299"/>
      <c r="G41" s="299"/>
      <c r="H41" s="299"/>
      <c r="I41" s="299"/>
      <c r="J41" s="299"/>
      <c r="K41" s="299"/>
      <c r="L41" s="299"/>
      <c r="M41" s="299"/>
      <c r="N41" s="2"/>
      <c r="O41" s="2"/>
    </row>
    <row r="42" spans="3:15" s="310" customFormat="1" x14ac:dyDescent="0.25">
      <c r="C42" s="582"/>
      <c r="D42" s="299"/>
      <c r="E42" s="299"/>
      <c r="F42" s="299"/>
      <c r="G42" s="299"/>
      <c r="H42" s="299"/>
      <c r="I42" s="299"/>
      <c r="J42" s="299"/>
      <c r="K42" s="299"/>
      <c r="L42" s="299"/>
      <c r="M42" s="299"/>
      <c r="N42" s="2"/>
      <c r="O42" s="2"/>
    </row>
    <row r="43" spans="3:15" s="310" customFormat="1" x14ac:dyDescent="0.25">
      <c r="C43" s="582"/>
      <c r="D43" s="299"/>
      <c r="E43" s="299"/>
      <c r="F43" s="299"/>
      <c r="G43" s="299"/>
      <c r="H43" s="299"/>
      <c r="I43" s="299"/>
      <c r="J43" s="299"/>
      <c r="K43" s="299"/>
      <c r="L43" s="299"/>
      <c r="M43" s="299"/>
      <c r="N43" s="2"/>
      <c r="O43" s="2"/>
    </row>
    <row r="44" spans="3:15" s="310" customFormat="1" x14ac:dyDescent="0.25">
      <c r="C44" s="582"/>
      <c r="D44" s="299"/>
      <c r="E44" s="299"/>
      <c r="F44" s="299"/>
      <c r="G44" s="299"/>
      <c r="H44" s="299"/>
      <c r="I44" s="299"/>
      <c r="J44" s="299"/>
      <c r="K44" s="299"/>
      <c r="L44" s="299"/>
      <c r="M44" s="299"/>
      <c r="N44" s="2"/>
      <c r="O44" s="2"/>
    </row>
    <row r="45" spans="3:15" s="310" customFormat="1" x14ac:dyDescent="0.25">
      <c r="C45" s="582"/>
      <c r="D45" s="299"/>
      <c r="E45" s="299"/>
      <c r="F45" s="299"/>
      <c r="G45" s="299"/>
      <c r="H45" s="299"/>
      <c r="I45" s="299"/>
      <c r="J45" s="299"/>
      <c r="K45" s="299"/>
      <c r="L45" s="299"/>
      <c r="M45" s="299"/>
      <c r="N45" s="2"/>
      <c r="O45" s="2"/>
    </row>
    <row r="46" spans="3:15" s="310" customFormat="1" x14ac:dyDescent="0.25">
      <c r="C46" s="582"/>
      <c r="D46" s="299"/>
      <c r="E46" s="299"/>
      <c r="F46" s="299"/>
      <c r="G46" s="299"/>
      <c r="H46" s="299"/>
      <c r="I46" s="299"/>
      <c r="J46" s="299"/>
      <c r="K46" s="299"/>
      <c r="L46" s="299"/>
      <c r="M46" s="299"/>
      <c r="N46" s="2"/>
      <c r="O46" s="2"/>
    </row>
    <row r="47" spans="3:15" s="310" customFormat="1" x14ac:dyDescent="0.25">
      <c r="C47" s="582"/>
      <c r="D47" s="299"/>
      <c r="E47" s="299"/>
      <c r="F47" s="299"/>
      <c r="G47" s="299"/>
      <c r="H47" s="299"/>
      <c r="I47" s="299"/>
      <c r="J47" s="299"/>
      <c r="K47" s="299"/>
      <c r="L47" s="299"/>
      <c r="M47" s="299"/>
      <c r="N47" s="2"/>
      <c r="O47" s="2"/>
    </row>
    <row r="48" spans="3:15" s="310" customFormat="1" x14ac:dyDescent="0.25">
      <c r="C48" s="582"/>
      <c r="D48" s="299"/>
      <c r="E48" s="299"/>
      <c r="F48" s="299"/>
      <c r="G48" s="299"/>
      <c r="H48" s="299"/>
      <c r="I48" s="299"/>
      <c r="J48" s="299"/>
      <c r="K48" s="299"/>
      <c r="L48" s="299"/>
      <c r="M48" s="299"/>
      <c r="N48" s="2"/>
      <c r="O48" s="2"/>
    </row>
    <row r="49" spans="3:15" s="310" customFormat="1" x14ac:dyDescent="0.25">
      <c r="C49" s="582"/>
      <c r="D49" s="299"/>
      <c r="E49" s="299"/>
      <c r="F49" s="299"/>
      <c r="G49" s="299"/>
      <c r="H49" s="299"/>
      <c r="I49" s="299"/>
      <c r="J49" s="299"/>
      <c r="K49" s="299"/>
      <c r="L49" s="299"/>
      <c r="M49" s="299"/>
      <c r="N49" s="2"/>
      <c r="O49" s="2"/>
    </row>
    <row r="50" spans="3:15" s="310" customFormat="1" x14ac:dyDescent="0.25">
      <c r="C50" s="582"/>
      <c r="D50" s="299"/>
      <c r="E50" s="299"/>
      <c r="F50" s="299"/>
      <c r="G50" s="299"/>
      <c r="H50" s="299"/>
      <c r="I50" s="299"/>
      <c r="J50" s="299"/>
      <c r="K50" s="299"/>
      <c r="L50" s="299"/>
      <c r="M50" s="299"/>
      <c r="N50" s="2"/>
      <c r="O50" s="2"/>
    </row>
    <row r="51" spans="3:15" s="310" customFormat="1" x14ac:dyDescent="0.25">
      <c r="C51" s="582"/>
      <c r="D51" s="299"/>
      <c r="E51" s="299"/>
      <c r="F51" s="299"/>
      <c r="G51" s="299"/>
      <c r="H51" s="299"/>
      <c r="I51" s="299"/>
      <c r="J51" s="299"/>
      <c r="K51" s="299"/>
      <c r="L51" s="299"/>
      <c r="M51" s="299"/>
      <c r="N51" s="2"/>
      <c r="O51" s="2"/>
    </row>
    <row r="52" spans="3:15" s="310" customFormat="1" x14ac:dyDescent="0.25">
      <c r="C52" s="582"/>
      <c r="D52" s="299"/>
      <c r="E52" s="299"/>
      <c r="F52" s="299"/>
      <c r="G52" s="299"/>
      <c r="H52" s="299"/>
      <c r="I52" s="299"/>
      <c r="J52" s="299"/>
      <c r="K52" s="299"/>
      <c r="L52" s="299"/>
      <c r="M52" s="299"/>
      <c r="N52" s="2"/>
      <c r="O52" s="2"/>
    </row>
    <row r="53" spans="3:15" s="310" customFormat="1" x14ac:dyDescent="0.25">
      <c r="C53" s="582"/>
      <c r="D53" s="299"/>
      <c r="E53" s="299"/>
      <c r="F53" s="299"/>
      <c r="G53" s="299"/>
      <c r="H53" s="299"/>
      <c r="I53" s="299"/>
      <c r="J53" s="299"/>
      <c r="K53" s="299"/>
      <c r="L53" s="299"/>
      <c r="M53" s="299"/>
      <c r="N53" s="2"/>
      <c r="O53" s="2"/>
    </row>
    <row r="54" spans="3:15" s="310" customFormat="1" x14ac:dyDescent="0.25">
      <c r="C54" s="582"/>
      <c r="D54" s="299"/>
      <c r="E54" s="299"/>
      <c r="F54" s="299"/>
      <c r="G54" s="299"/>
      <c r="H54" s="299"/>
      <c r="I54" s="299"/>
      <c r="J54" s="299"/>
      <c r="K54" s="299"/>
      <c r="L54" s="299"/>
      <c r="M54" s="299"/>
      <c r="N54" s="2"/>
      <c r="O54" s="2"/>
    </row>
    <row r="55" spans="3:15" s="310" customFormat="1" x14ac:dyDescent="0.25">
      <c r="C55" s="582"/>
      <c r="D55" s="299"/>
      <c r="E55" s="299"/>
      <c r="F55" s="299"/>
      <c r="G55" s="299"/>
      <c r="H55" s="299"/>
      <c r="I55" s="299"/>
      <c r="J55" s="299"/>
      <c r="K55" s="299"/>
      <c r="L55" s="299"/>
      <c r="M55" s="299"/>
      <c r="N55" s="2"/>
      <c r="O55" s="2"/>
    </row>
    <row r="56" spans="3:15" s="310" customFormat="1" x14ac:dyDescent="0.25">
      <c r="C56" s="582"/>
      <c r="D56" s="299"/>
      <c r="E56" s="299"/>
      <c r="F56" s="299"/>
      <c r="G56" s="299"/>
      <c r="H56" s="299"/>
      <c r="I56" s="299"/>
      <c r="J56" s="299"/>
      <c r="K56" s="299"/>
      <c r="L56" s="299"/>
      <c r="M56" s="299"/>
      <c r="N56" s="2"/>
      <c r="O56" s="2"/>
    </row>
    <row r="57" spans="3:15" s="310" customFormat="1" x14ac:dyDescent="0.25">
      <c r="C57" s="582"/>
      <c r="D57" s="299"/>
      <c r="E57" s="299"/>
      <c r="F57" s="299"/>
      <c r="G57" s="299"/>
      <c r="H57" s="299"/>
      <c r="I57" s="299"/>
      <c r="J57" s="299"/>
      <c r="K57" s="299"/>
      <c r="L57" s="299"/>
      <c r="M57" s="299"/>
      <c r="N57" s="2"/>
      <c r="O57" s="2"/>
    </row>
    <row r="58" spans="3:15" s="310" customFormat="1" x14ac:dyDescent="0.25">
      <c r="C58" s="582"/>
      <c r="D58" s="299"/>
      <c r="E58" s="299"/>
      <c r="F58" s="299"/>
      <c r="G58" s="299"/>
      <c r="H58" s="299"/>
      <c r="I58" s="299"/>
      <c r="J58" s="299"/>
      <c r="K58" s="299"/>
      <c r="L58" s="299"/>
      <c r="M58" s="299"/>
      <c r="N58" s="2"/>
      <c r="O58" s="2"/>
    </row>
    <row r="59" spans="3:15" s="310" customFormat="1" x14ac:dyDescent="0.25">
      <c r="C59" s="582"/>
      <c r="D59" s="299"/>
      <c r="E59" s="299"/>
      <c r="F59" s="299"/>
      <c r="G59" s="299"/>
      <c r="H59" s="299"/>
      <c r="I59" s="299"/>
      <c r="J59" s="299"/>
      <c r="K59" s="299"/>
      <c r="L59" s="299"/>
      <c r="M59" s="299"/>
      <c r="N59" s="2"/>
      <c r="O59" s="2"/>
    </row>
    <row r="60" spans="3:15" s="310" customFormat="1" x14ac:dyDescent="0.25">
      <c r="C60" s="582"/>
      <c r="D60" s="299"/>
      <c r="E60" s="299"/>
      <c r="F60" s="299"/>
      <c r="G60" s="299"/>
      <c r="H60" s="299"/>
      <c r="I60" s="299"/>
      <c r="J60" s="299"/>
      <c r="K60" s="299"/>
      <c r="L60" s="299"/>
      <c r="M60" s="299"/>
      <c r="N60" s="2"/>
      <c r="O60" s="2"/>
    </row>
    <row r="61" spans="3:15" s="310" customFormat="1" x14ac:dyDescent="0.25">
      <c r="C61" s="582"/>
      <c r="D61" s="299"/>
      <c r="E61" s="299"/>
      <c r="F61" s="299"/>
      <c r="G61" s="299"/>
      <c r="H61" s="299"/>
      <c r="I61" s="299"/>
      <c r="J61" s="299"/>
      <c r="K61" s="299"/>
      <c r="L61" s="299"/>
      <c r="M61" s="299"/>
      <c r="N61" s="2"/>
      <c r="O61" s="2"/>
    </row>
    <row r="62" spans="3:15" s="310" customFormat="1" x14ac:dyDescent="0.25">
      <c r="C62" s="582"/>
      <c r="D62" s="299"/>
      <c r="E62" s="299"/>
      <c r="F62" s="299"/>
      <c r="G62" s="299"/>
      <c r="H62" s="299"/>
      <c r="I62" s="299"/>
      <c r="J62" s="299"/>
      <c r="K62" s="299"/>
      <c r="L62" s="299"/>
      <c r="M62" s="299"/>
      <c r="N62" s="2"/>
      <c r="O62" s="2"/>
    </row>
    <row r="63" spans="3:15" s="310" customFormat="1" x14ac:dyDescent="0.25">
      <c r="C63" s="582"/>
      <c r="D63" s="299"/>
      <c r="E63" s="299"/>
      <c r="F63" s="299"/>
      <c r="G63" s="299"/>
      <c r="H63" s="299"/>
      <c r="I63" s="299"/>
      <c r="J63" s="299"/>
      <c r="K63" s="299"/>
      <c r="L63" s="299"/>
      <c r="M63" s="299"/>
      <c r="N63" s="2"/>
      <c r="O63" s="2"/>
    </row>
    <row r="64" spans="3:15" s="310" customFormat="1" x14ac:dyDescent="0.25">
      <c r="C64" s="582"/>
      <c r="D64" s="299"/>
      <c r="E64" s="299"/>
      <c r="F64" s="299"/>
      <c r="G64" s="299"/>
      <c r="H64" s="299"/>
      <c r="I64" s="299"/>
      <c r="J64" s="299"/>
      <c r="K64" s="299"/>
      <c r="L64" s="299"/>
      <c r="M64" s="299"/>
      <c r="N64" s="2"/>
      <c r="O64" s="2"/>
    </row>
    <row r="65" spans="3:15" s="310" customFormat="1" x14ac:dyDescent="0.25">
      <c r="C65" s="582"/>
      <c r="D65" s="299"/>
      <c r="E65" s="299"/>
      <c r="F65" s="299"/>
      <c r="G65" s="299"/>
      <c r="H65" s="299"/>
      <c r="I65" s="299"/>
      <c r="J65" s="299"/>
      <c r="K65" s="299"/>
      <c r="L65" s="299"/>
      <c r="M65" s="299"/>
      <c r="N65" s="2"/>
      <c r="O65" s="2"/>
    </row>
    <row r="66" spans="3:15" s="310" customFormat="1" x14ac:dyDescent="0.25">
      <c r="C66" s="582"/>
      <c r="D66" s="299"/>
      <c r="E66" s="299"/>
      <c r="F66" s="299"/>
      <c r="G66" s="299"/>
      <c r="H66" s="299"/>
      <c r="I66" s="299"/>
      <c r="J66" s="299"/>
      <c r="K66" s="299"/>
      <c r="L66" s="299"/>
      <c r="M66" s="299"/>
      <c r="N66" s="2"/>
      <c r="O66" s="2"/>
    </row>
    <row r="67" spans="3:15" s="310" customFormat="1" x14ac:dyDescent="0.25">
      <c r="C67" s="582"/>
      <c r="D67" s="299"/>
      <c r="E67" s="299"/>
      <c r="F67" s="299"/>
      <c r="G67" s="299"/>
      <c r="H67" s="299"/>
      <c r="I67" s="299"/>
      <c r="J67" s="299"/>
      <c r="K67" s="299"/>
      <c r="L67" s="299"/>
      <c r="M67" s="299"/>
      <c r="N67" s="2"/>
      <c r="O67" s="2"/>
    </row>
    <row r="68" spans="3:15" s="310" customFormat="1" x14ac:dyDescent="0.25">
      <c r="C68" s="582"/>
      <c r="D68" s="299"/>
      <c r="E68" s="299"/>
      <c r="F68" s="299"/>
      <c r="G68" s="299"/>
      <c r="H68" s="299"/>
      <c r="I68" s="299"/>
      <c r="J68" s="299"/>
      <c r="K68" s="299"/>
      <c r="L68" s="299"/>
      <c r="M68" s="299"/>
      <c r="N68" s="2"/>
      <c r="O68" s="2"/>
    </row>
    <row r="69" spans="3:15" s="310" customFormat="1" x14ac:dyDescent="0.25">
      <c r="C69" s="582"/>
      <c r="D69" s="299"/>
      <c r="E69" s="299"/>
      <c r="F69" s="299"/>
      <c r="G69" s="299"/>
      <c r="H69" s="299"/>
      <c r="I69" s="299"/>
      <c r="J69" s="299"/>
      <c r="K69" s="299"/>
      <c r="L69" s="299"/>
      <c r="M69" s="299"/>
      <c r="N69" s="2"/>
      <c r="O69" s="2"/>
    </row>
    <row r="70" spans="3:15" s="310" customFormat="1" x14ac:dyDescent="0.25">
      <c r="C70" s="582"/>
      <c r="D70" s="299"/>
      <c r="E70" s="299"/>
      <c r="F70" s="299"/>
      <c r="G70" s="299"/>
      <c r="H70" s="299"/>
      <c r="I70" s="299"/>
      <c r="J70" s="299"/>
      <c r="K70" s="299"/>
      <c r="L70" s="299"/>
      <c r="M70" s="299"/>
      <c r="N70" s="2"/>
      <c r="O70" s="2"/>
    </row>
    <row r="71" spans="3:15" s="310" customFormat="1" x14ac:dyDescent="0.25">
      <c r="C71" s="582"/>
      <c r="D71" s="299"/>
      <c r="E71" s="299"/>
      <c r="F71" s="299"/>
      <c r="G71" s="299"/>
      <c r="H71" s="299"/>
      <c r="I71" s="299"/>
      <c r="J71" s="299"/>
      <c r="K71" s="299"/>
      <c r="L71" s="299"/>
      <c r="M71" s="299"/>
      <c r="N71" s="2"/>
      <c r="O71" s="2"/>
    </row>
    <row r="72" spans="3:15" s="310" customFormat="1" x14ac:dyDescent="0.25">
      <c r="C72" s="582"/>
      <c r="D72" s="299"/>
      <c r="E72" s="299"/>
      <c r="F72" s="299"/>
      <c r="G72" s="299"/>
      <c r="H72" s="299"/>
      <c r="I72" s="299"/>
      <c r="J72" s="299"/>
      <c r="K72" s="299"/>
      <c r="L72" s="299"/>
      <c r="M72" s="299"/>
      <c r="N72" s="2"/>
      <c r="O72" s="2"/>
    </row>
    <row r="73" spans="3:15" s="310" customFormat="1" x14ac:dyDescent="0.25">
      <c r="C73" s="582"/>
      <c r="D73" s="299"/>
      <c r="E73" s="299"/>
      <c r="F73" s="299"/>
      <c r="G73" s="299"/>
      <c r="H73" s="299"/>
      <c r="I73" s="299"/>
      <c r="J73" s="299"/>
      <c r="K73" s="299"/>
      <c r="L73" s="299"/>
      <c r="M73" s="299"/>
      <c r="N73" s="2"/>
      <c r="O73" s="2"/>
    </row>
    <row r="74" spans="3:15" s="310" customFormat="1" x14ac:dyDescent="0.25">
      <c r="C74" s="582"/>
      <c r="D74" s="299"/>
      <c r="E74" s="299"/>
      <c r="F74" s="299"/>
      <c r="G74" s="299"/>
      <c r="H74" s="299"/>
      <c r="I74" s="299"/>
      <c r="J74" s="299"/>
      <c r="K74" s="299"/>
      <c r="L74" s="299"/>
      <c r="M74" s="299"/>
      <c r="N74" s="2"/>
      <c r="O74" s="2"/>
    </row>
    <row r="75" spans="3:15" s="310" customFormat="1" x14ac:dyDescent="0.25">
      <c r="C75" s="582"/>
      <c r="D75" s="299"/>
      <c r="E75" s="299"/>
      <c r="F75" s="299"/>
      <c r="G75" s="299"/>
      <c r="H75" s="299"/>
      <c r="I75" s="299"/>
      <c r="J75" s="299"/>
      <c r="K75" s="299"/>
      <c r="L75" s="299"/>
      <c r="M75" s="299"/>
      <c r="N75" s="2"/>
      <c r="O75" s="2"/>
    </row>
    <row r="76" spans="3:15" s="310" customFormat="1" x14ac:dyDescent="0.25">
      <c r="C76" s="582"/>
      <c r="D76" s="299"/>
      <c r="E76" s="299"/>
      <c r="F76" s="299"/>
      <c r="G76" s="299"/>
      <c r="H76" s="299"/>
      <c r="I76" s="299"/>
      <c r="J76" s="299"/>
      <c r="K76" s="299"/>
      <c r="L76" s="299"/>
      <c r="M76" s="299"/>
      <c r="N76" s="2"/>
      <c r="O76" s="2"/>
    </row>
    <row r="77" spans="3:15" s="310" customFormat="1" x14ac:dyDescent="0.25">
      <c r="C77" s="582"/>
      <c r="D77" s="299"/>
      <c r="E77" s="299"/>
      <c r="F77" s="299"/>
      <c r="G77" s="299"/>
      <c r="H77" s="299"/>
      <c r="I77" s="299"/>
      <c r="J77" s="299"/>
      <c r="K77" s="299"/>
      <c r="L77" s="299"/>
      <c r="M77" s="299"/>
      <c r="N77" s="2"/>
      <c r="O77" s="2"/>
    </row>
    <row r="78" spans="3:15" s="310" customFormat="1" x14ac:dyDescent="0.25">
      <c r="C78" s="582"/>
      <c r="D78" s="299"/>
      <c r="E78" s="299"/>
      <c r="F78" s="299"/>
      <c r="G78" s="299"/>
      <c r="H78" s="299"/>
      <c r="I78" s="299"/>
      <c r="J78" s="299"/>
      <c r="K78" s="299"/>
      <c r="L78" s="299"/>
      <c r="M78" s="299"/>
      <c r="N78" s="2"/>
      <c r="O78" s="2"/>
    </row>
    <row r="79" spans="3:15" s="310" customFormat="1" x14ac:dyDescent="0.25">
      <c r="C79" s="582"/>
      <c r="D79" s="299"/>
      <c r="E79" s="299"/>
      <c r="F79" s="299"/>
      <c r="G79" s="299"/>
      <c r="H79" s="299"/>
      <c r="I79" s="299"/>
      <c r="J79" s="299"/>
      <c r="K79" s="299"/>
      <c r="L79" s="299"/>
      <c r="M79" s="299"/>
      <c r="N79" s="2"/>
      <c r="O79" s="2"/>
    </row>
    <row r="80" spans="3:15" s="310" customFormat="1" x14ac:dyDescent="0.25">
      <c r="C80" s="582"/>
      <c r="D80" s="299"/>
      <c r="E80" s="299"/>
      <c r="F80" s="299"/>
      <c r="G80" s="299"/>
      <c r="H80" s="299"/>
      <c r="I80" s="299"/>
      <c r="J80" s="299"/>
      <c r="K80" s="299"/>
      <c r="L80" s="299"/>
      <c r="M80" s="299"/>
      <c r="N80" s="2"/>
      <c r="O80" s="2"/>
    </row>
    <row r="81" spans="3:15" s="310" customFormat="1" x14ac:dyDescent="0.25">
      <c r="C81" s="582"/>
      <c r="D81" s="299"/>
      <c r="E81" s="299"/>
      <c r="F81" s="299"/>
      <c r="G81" s="299"/>
      <c r="H81" s="299"/>
      <c r="I81" s="299"/>
      <c r="J81" s="299"/>
      <c r="K81" s="299"/>
      <c r="L81" s="299"/>
      <c r="M81" s="299"/>
      <c r="N81" s="2"/>
      <c r="O81" s="2"/>
    </row>
    <row r="82" spans="3:15" s="310" customFormat="1" x14ac:dyDescent="0.25">
      <c r="C82" s="582"/>
      <c r="D82" s="299"/>
      <c r="E82" s="299"/>
      <c r="F82" s="299"/>
      <c r="G82" s="299"/>
      <c r="H82" s="299"/>
      <c r="I82" s="299"/>
      <c r="J82" s="299"/>
      <c r="K82" s="299"/>
      <c r="L82" s="299"/>
      <c r="M82" s="299"/>
      <c r="N82" s="2"/>
      <c r="O82" s="2"/>
    </row>
    <row r="83" spans="3:15" s="310" customFormat="1" x14ac:dyDescent="0.25">
      <c r="C83" s="582"/>
      <c r="D83" s="299"/>
      <c r="E83" s="299"/>
      <c r="F83" s="299"/>
      <c r="G83" s="299"/>
      <c r="H83" s="299"/>
      <c r="I83" s="299"/>
      <c r="J83" s="299"/>
      <c r="K83" s="299"/>
      <c r="L83" s="299"/>
      <c r="M83" s="299"/>
      <c r="N83" s="2"/>
      <c r="O83" s="2"/>
    </row>
    <row r="84" spans="3:15" s="310" customFormat="1" x14ac:dyDescent="0.25">
      <c r="C84" s="582"/>
      <c r="D84" s="299"/>
      <c r="E84" s="299"/>
      <c r="F84" s="299"/>
      <c r="G84" s="299"/>
      <c r="H84" s="299"/>
      <c r="I84" s="299"/>
      <c r="J84" s="299"/>
      <c r="K84" s="299"/>
      <c r="L84" s="299"/>
      <c r="M84" s="299"/>
      <c r="N84" s="2"/>
      <c r="O84" s="2"/>
    </row>
    <row r="85" spans="3:15" s="310" customFormat="1" x14ac:dyDescent="0.25">
      <c r="C85" s="582"/>
      <c r="D85" s="299"/>
      <c r="E85" s="299"/>
      <c r="F85" s="299"/>
      <c r="G85" s="299"/>
      <c r="H85" s="299"/>
      <c r="I85" s="299"/>
      <c r="J85" s="299"/>
      <c r="K85" s="299"/>
      <c r="L85" s="299"/>
      <c r="M85" s="299"/>
      <c r="N85" s="2"/>
      <c r="O85" s="2"/>
    </row>
    <row r="86" spans="3:15" s="310" customFormat="1" x14ac:dyDescent="0.25">
      <c r="C86" s="582"/>
      <c r="D86" s="299"/>
      <c r="E86" s="299"/>
      <c r="F86" s="299"/>
      <c r="G86" s="299"/>
      <c r="H86" s="299"/>
      <c r="I86" s="299"/>
      <c r="J86" s="299"/>
      <c r="K86" s="299"/>
      <c r="L86" s="299"/>
      <c r="M86" s="299"/>
      <c r="N86" s="2"/>
      <c r="O86" s="2"/>
    </row>
    <row r="87" spans="3:15" s="310" customFormat="1" x14ac:dyDescent="0.25">
      <c r="C87" s="582"/>
      <c r="D87" s="299"/>
      <c r="E87" s="299"/>
      <c r="F87" s="299"/>
      <c r="G87" s="299"/>
      <c r="H87" s="299"/>
      <c r="I87" s="299"/>
      <c r="J87" s="299"/>
      <c r="K87" s="299"/>
      <c r="L87" s="299"/>
      <c r="M87" s="299"/>
      <c r="N87" s="2"/>
      <c r="O87" s="2"/>
    </row>
    <row r="88" spans="3:15" s="310" customFormat="1" x14ac:dyDescent="0.25">
      <c r="C88" s="582"/>
      <c r="D88" s="299"/>
      <c r="E88" s="299"/>
      <c r="F88" s="299"/>
      <c r="G88" s="299"/>
      <c r="H88" s="299"/>
      <c r="I88" s="299"/>
      <c r="J88" s="299"/>
      <c r="K88" s="299"/>
      <c r="L88" s="299"/>
      <c r="M88" s="299"/>
      <c r="N88" s="2"/>
      <c r="O88" s="2"/>
    </row>
    <row r="89" spans="3:15" s="310" customFormat="1" x14ac:dyDescent="0.25">
      <c r="C89" s="582"/>
      <c r="D89" s="299"/>
      <c r="E89" s="299"/>
      <c r="F89" s="299"/>
      <c r="G89" s="299"/>
      <c r="H89" s="299"/>
      <c r="I89" s="299"/>
      <c r="J89" s="299"/>
      <c r="K89" s="299"/>
      <c r="L89" s="299"/>
      <c r="M89" s="299"/>
      <c r="N89" s="2"/>
      <c r="O89" s="2"/>
    </row>
    <row r="90" spans="3:15" s="310" customFormat="1" x14ac:dyDescent="0.25">
      <c r="C90" s="582"/>
      <c r="D90" s="299"/>
      <c r="E90" s="299"/>
      <c r="F90" s="299"/>
      <c r="G90" s="299"/>
      <c r="H90" s="299"/>
      <c r="I90" s="299"/>
      <c r="J90" s="299"/>
      <c r="K90" s="299"/>
      <c r="L90" s="299"/>
      <c r="M90" s="299"/>
      <c r="N90" s="2"/>
      <c r="O90" s="2"/>
    </row>
    <row r="91" spans="3:15" s="310" customFormat="1" x14ac:dyDescent="0.25">
      <c r="C91" s="582"/>
      <c r="D91" s="299"/>
      <c r="E91" s="299"/>
      <c r="F91" s="299"/>
      <c r="G91" s="299"/>
      <c r="H91" s="299"/>
      <c r="I91" s="299"/>
      <c r="J91" s="299"/>
      <c r="K91" s="299"/>
      <c r="L91" s="299"/>
      <c r="M91" s="299"/>
      <c r="N91" s="2"/>
      <c r="O91" s="2"/>
    </row>
    <row r="92" spans="3:15" s="310" customFormat="1" x14ac:dyDescent="0.25">
      <c r="C92" s="582"/>
      <c r="D92" s="299"/>
      <c r="E92" s="299"/>
      <c r="F92" s="299"/>
      <c r="G92" s="299"/>
      <c r="H92" s="299"/>
      <c r="I92" s="299"/>
      <c r="J92" s="299"/>
      <c r="K92" s="299"/>
      <c r="L92" s="299"/>
      <c r="M92" s="299"/>
      <c r="N92" s="2"/>
      <c r="O92" s="2"/>
    </row>
    <row r="93" spans="3:15" s="310" customFormat="1" x14ac:dyDescent="0.25">
      <c r="C93" s="582"/>
      <c r="D93" s="299"/>
      <c r="E93" s="299"/>
      <c r="F93" s="299"/>
      <c r="G93" s="299"/>
      <c r="H93" s="299"/>
      <c r="I93" s="299"/>
      <c r="J93" s="299"/>
      <c r="K93" s="299"/>
      <c r="L93" s="299"/>
      <c r="M93" s="299"/>
      <c r="N93" s="2"/>
      <c r="O93" s="2"/>
    </row>
    <row r="94" spans="3:15" s="310" customFormat="1" x14ac:dyDescent="0.25">
      <c r="C94" s="582"/>
      <c r="D94" s="299"/>
      <c r="E94" s="299"/>
      <c r="F94" s="299"/>
      <c r="G94" s="299"/>
      <c r="H94" s="299"/>
      <c r="I94" s="299"/>
      <c r="J94" s="299"/>
      <c r="K94" s="299"/>
      <c r="L94" s="299"/>
      <c r="M94" s="299"/>
      <c r="N94" s="2"/>
      <c r="O94" s="2"/>
    </row>
    <row r="95" spans="3:15" s="310" customFormat="1" x14ac:dyDescent="0.25">
      <c r="C95" s="582"/>
      <c r="D95" s="299"/>
      <c r="E95" s="299"/>
      <c r="F95" s="299"/>
      <c r="G95" s="299"/>
      <c r="H95" s="299"/>
      <c r="I95" s="299"/>
      <c r="J95" s="299"/>
      <c r="K95" s="299"/>
      <c r="L95" s="299"/>
      <c r="M95" s="299"/>
      <c r="N95" s="2"/>
      <c r="O95" s="2"/>
    </row>
    <row r="96" spans="3:15" s="310" customFormat="1" x14ac:dyDescent="0.25">
      <c r="C96" s="582"/>
      <c r="D96" s="299"/>
      <c r="E96" s="299"/>
      <c r="F96" s="299"/>
      <c r="G96" s="299"/>
      <c r="H96" s="299"/>
      <c r="I96" s="299"/>
      <c r="J96" s="299"/>
      <c r="K96" s="299"/>
      <c r="L96" s="299"/>
      <c r="M96" s="299"/>
      <c r="N96" s="2"/>
      <c r="O96" s="2"/>
    </row>
    <row r="97" spans="3:15" s="310" customFormat="1" x14ac:dyDescent="0.25">
      <c r="C97" s="582"/>
      <c r="D97" s="299"/>
      <c r="E97" s="299"/>
      <c r="F97" s="299"/>
      <c r="G97" s="299"/>
      <c r="H97" s="299"/>
      <c r="I97" s="299"/>
      <c r="J97" s="299"/>
      <c r="K97" s="299"/>
      <c r="L97" s="299"/>
      <c r="M97" s="299"/>
      <c r="N97" s="2"/>
      <c r="O97" s="2"/>
    </row>
    <row r="98" spans="3:15" s="310" customFormat="1" x14ac:dyDescent="0.25">
      <c r="C98" s="582"/>
      <c r="D98" s="299"/>
      <c r="E98" s="299"/>
      <c r="F98" s="299"/>
      <c r="G98" s="299"/>
      <c r="H98" s="299"/>
      <c r="I98" s="299"/>
      <c r="J98" s="299"/>
      <c r="K98" s="299"/>
      <c r="L98" s="299"/>
      <c r="M98" s="299"/>
      <c r="N98" s="2"/>
      <c r="O98" s="2"/>
    </row>
    <row r="99" spans="3:15" s="310" customFormat="1" x14ac:dyDescent="0.25">
      <c r="C99" s="582"/>
      <c r="D99" s="299"/>
      <c r="E99" s="299"/>
      <c r="F99" s="299"/>
      <c r="G99" s="299"/>
      <c r="H99" s="299"/>
      <c r="I99" s="299"/>
      <c r="J99" s="299"/>
      <c r="K99" s="299"/>
      <c r="L99" s="299"/>
      <c r="M99" s="299"/>
      <c r="N99" s="2"/>
      <c r="O99" s="2"/>
    </row>
    <row r="100" spans="3:15" s="310" customFormat="1" x14ac:dyDescent="0.25">
      <c r="C100" s="582"/>
      <c r="D100" s="299"/>
      <c r="E100" s="299"/>
      <c r="F100" s="299"/>
      <c r="G100" s="299"/>
      <c r="H100" s="299"/>
      <c r="I100" s="299"/>
      <c r="J100" s="299"/>
      <c r="K100" s="299"/>
      <c r="L100" s="299"/>
      <c r="M100" s="299"/>
      <c r="N100" s="2"/>
      <c r="O100" s="2"/>
    </row>
    <row r="101" spans="3:15" s="310" customFormat="1" x14ac:dyDescent="0.25">
      <c r="C101" s="582"/>
      <c r="D101" s="299"/>
      <c r="E101" s="299"/>
      <c r="F101" s="299"/>
      <c r="G101" s="299"/>
      <c r="H101" s="299"/>
      <c r="I101" s="299"/>
      <c r="J101" s="299"/>
      <c r="K101" s="299"/>
      <c r="L101" s="299"/>
      <c r="M101" s="299"/>
      <c r="N101" s="2"/>
      <c r="O101" s="2"/>
    </row>
    <row r="102" spans="3:15" s="310" customFormat="1" x14ac:dyDescent="0.25">
      <c r="C102" s="582"/>
      <c r="D102" s="299"/>
      <c r="E102" s="299"/>
      <c r="F102" s="299"/>
      <c r="G102" s="299"/>
      <c r="H102" s="299"/>
      <c r="I102" s="299"/>
      <c r="J102" s="299"/>
      <c r="K102" s="299"/>
      <c r="L102" s="299"/>
      <c r="M102" s="299"/>
      <c r="N102" s="2"/>
      <c r="O102" s="2"/>
    </row>
    <row r="103" spans="3:15" s="310" customFormat="1" x14ac:dyDescent="0.25">
      <c r="C103" s="582"/>
      <c r="D103" s="299"/>
      <c r="E103" s="299"/>
      <c r="F103" s="299"/>
      <c r="G103" s="299"/>
      <c r="H103" s="299"/>
      <c r="I103" s="299"/>
      <c r="J103" s="299"/>
      <c r="K103" s="299"/>
      <c r="L103" s="299"/>
      <c r="M103" s="299"/>
      <c r="N103" s="2"/>
      <c r="O103" s="2"/>
    </row>
    <row r="104" spans="3:15" s="310" customFormat="1" x14ac:dyDescent="0.25">
      <c r="C104" s="582"/>
      <c r="D104" s="299"/>
      <c r="E104" s="299"/>
      <c r="F104" s="299"/>
      <c r="G104" s="299"/>
      <c r="H104" s="299"/>
      <c r="I104" s="299"/>
      <c r="J104" s="299"/>
      <c r="K104" s="299"/>
      <c r="L104" s="299"/>
      <c r="M104" s="299"/>
      <c r="N104" s="2"/>
      <c r="O104" s="2"/>
    </row>
    <row r="105" spans="3:15" s="310" customFormat="1" x14ac:dyDescent="0.25">
      <c r="C105" s="582"/>
      <c r="D105" s="299"/>
      <c r="E105" s="299"/>
      <c r="F105" s="299"/>
      <c r="G105" s="299"/>
      <c r="H105" s="299"/>
      <c r="I105" s="299"/>
      <c r="J105" s="299"/>
      <c r="K105" s="299"/>
      <c r="L105" s="299"/>
      <c r="M105" s="299"/>
      <c r="N105" s="2"/>
      <c r="O105" s="2"/>
    </row>
    <row r="106" spans="3:15" s="310" customFormat="1" x14ac:dyDescent="0.25">
      <c r="C106" s="582"/>
      <c r="D106" s="299"/>
      <c r="E106" s="299"/>
      <c r="F106" s="299"/>
      <c r="G106" s="299"/>
      <c r="H106" s="299"/>
      <c r="I106" s="299"/>
      <c r="J106" s="299"/>
      <c r="K106" s="299"/>
      <c r="L106" s="299"/>
      <c r="M106" s="299"/>
      <c r="N106" s="2"/>
      <c r="O106" s="2"/>
    </row>
    <row r="107" spans="3:15" s="310" customFormat="1" x14ac:dyDescent="0.25">
      <c r="C107" s="582"/>
      <c r="D107" s="299"/>
      <c r="E107" s="299"/>
      <c r="F107" s="299"/>
      <c r="G107" s="299"/>
      <c r="H107" s="299"/>
      <c r="I107" s="299"/>
      <c r="J107" s="299"/>
      <c r="K107" s="299"/>
      <c r="L107" s="299"/>
      <c r="M107" s="299"/>
      <c r="N107" s="2"/>
      <c r="O107" s="2"/>
    </row>
    <row r="108" spans="3:15" s="310" customFormat="1" x14ac:dyDescent="0.25">
      <c r="C108" s="582"/>
      <c r="D108" s="299"/>
      <c r="E108" s="299"/>
      <c r="F108" s="299"/>
      <c r="G108" s="299"/>
      <c r="H108" s="299"/>
      <c r="I108" s="299"/>
      <c r="J108" s="299"/>
      <c r="K108" s="299"/>
      <c r="L108" s="299"/>
      <c r="M108" s="299"/>
      <c r="N108" s="2"/>
      <c r="O108" s="2"/>
    </row>
    <row r="109" spans="3:15" s="310" customFormat="1" x14ac:dyDescent="0.25">
      <c r="C109" s="582"/>
      <c r="D109" s="299"/>
      <c r="E109" s="299"/>
      <c r="F109" s="299"/>
      <c r="G109" s="299"/>
      <c r="H109" s="299"/>
      <c r="I109" s="299"/>
      <c r="J109" s="299"/>
      <c r="K109" s="299"/>
      <c r="L109" s="299"/>
      <c r="M109" s="299"/>
      <c r="N109" s="2"/>
      <c r="O109" s="2"/>
    </row>
    <row r="110" spans="3:15" s="310" customFormat="1" x14ac:dyDescent="0.25">
      <c r="C110" s="582"/>
      <c r="D110" s="299"/>
      <c r="E110" s="299"/>
      <c r="F110" s="299"/>
      <c r="G110" s="299"/>
      <c r="H110" s="299"/>
      <c r="I110" s="299"/>
      <c r="J110" s="299"/>
      <c r="K110" s="299"/>
      <c r="L110" s="299"/>
      <c r="M110" s="299"/>
      <c r="N110" s="2"/>
      <c r="O110" s="2"/>
    </row>
    <row r="111" spans="3:15" s="310" customFormat="1" x14ac:dyDescent="0.25">
      <c r="C111" s="582"/>
      <c r="D111" s="299"/>
      <c r="E111" s="299"/>
      <c r="F111" s="299"/>
      <c r="G111" s="299"/>
      <c r="H111" s="299"/>
      <c r="I111" s="299"/>
      <c r="J111" s="299"/>
      <c r="K111" s="299"/>
      <c r="L111" s="299"/>
      <c r="M111" s="299"/>
      <c r="N111" s="2"/>
      <c r="O111" s="2"/>
    </row>
    <row r="112" spans="3:15" s="310" customFormat="1" x14ac:dyDescent="0.25">
      <c r="C112" s="582"/>
      <c r="D112" s="299"/>
      <c r="E112" s="299"/>
      <c r="F112" s="299"/>
      <c r="G112" s="299"/>
      <c r="H112" s="299"/>
      <c r="I112" s="299"/>
      <c r="J112" s="299"/>
      <c r="K112" s="299"/>
      <c r="L112" s="299"/>
      <c r="M112" s="299"/>
      <c r="N112" s="2"/>
      <c r="O112" s="2"/>
    </row>
    <row r="113" spans="3:15" s="310" customFormat="1" x14ac:dyDescent="0.25">
      <c r="C113" s="582"/>
      <c r="D113" s="299"/>
      <c r="E113" s="299"/>
      <c r="F113" s="299"/>
      <c r="G113" s="299"/>
      <c r="H113" s="299"/>
      <c r="I113" s="299"/>
      <c r="J113" s="299"/>
      <c r="K113" s="299"/>
      <c r="L113" s="299"/>
      <c r="M113" s="299"/>
      <c r="N113" s="2"/>
      <c r="O113" s="2"/>
    </row>
    <row r="114" spans="3:15" s="310" customFormat="1" x14ac:dyDescent="0.25">
      <c r="C114" s="582"/>
      <c r="D114" s="299"/>
      <c r="E114" s="299"/>
      <c r="F114" s="299"/>
      <c r="G114" s="299"/>
      <c r="H114" s="299"/>
      <c r="I114" s="299"/>
      <c r="J114" s="299"/>
      <c r="K114" s="299"/>
      <c r="L114" s="299"/>
      <c r="M114" s="299"/>
      <c r="N114" s="2"/>
      <c r="O114" s="2"/>
    </row>
    <row r="115" spans="3:15" s="310" customFormat="1" x14ac:dyDescent="0.25">
      <c r="C115" s="582"/>
      <c r="D115" s="299"/>
      <c r="E115" s="299"/>
      <c r="F115" s="299"/>
      <c r="G115" s="299"/>
      <c r="H115" s="299"/>
      <c r="I115" s="299"/>
      <c r="J115" s="299"/>
      <c r="K115" s="299"/>
      <c r="L115" s="299"/>
      <c r="M115" s="299"/>
      <c r="N115" s="2"/>
      <c r="O115" s="2"/>
    </row>
    <row r="116" spans="3:15" s="310" customFormat="1" x14ac:dyDescent="0.25">
      <c r="C116" s="582"/>
      <c r="D116" s="299"/>
      <c r="E116" s="299"/>
      <c r="F116" s="299"/>
      <c r="G116" s="299"/>
      <c r="H116" s="299"/>
      <c r="I116" s="299"/>
      <c r="J116" s="299"/>
      <c r="K116" s="299"/>
      <c r="L116" s="299"/>
      <c r="M116" s="299"/>
      <c r="N116" s="2"/>
      <c r="O116" s="2"/>
    </row>
    <row r="117" spans="3:15" s="310" customFormat="1" x14ac:dyDescent="0.25">
      <c r="C117" s="582"/>
      <c r="D117" s="299"/>
      <c r="E117" s="299"/>
      <c r="F117" s="299"/>
      <c r="G117" s="299"/>
      <c r="H117" s="299"/>
      <c r="I117" s="299"/>
      <c r="J117" s="299"/>
      <c r="K117" s="299"/>
      <c r="L117" s="299"/>
      <c r="M117" s="299"/>
      <c r="N117" s="2"/>
      <c r="O117" s="2"/>
    </row>
    <row r="118" spans="3:15" s="310" customFormat="1" x14ac:dyDescent="0.25">
      <c r="C118" s="582"/>
      <c r="D118" s="299"/>
      <c r="E118" s="299"/>
      <c r="F118" s="299"/>
      <c r="G118" s="299"/>
      <c r="H118" s="299"/>
      <c r="I118" s="299"/>
      <c r="J118" s="299"/>
      <c r="K118" s="299"/>
      <c r="L118" s="299"/>
      <c r="M118" s="299"/>
      <c r="N118" s="2"/>
      <c r="O118" s="2"/>
    </row>
    <row r="119" spans="3:15" s="310" customFormat="1" x14ac:dyDescent="0.25">
      <c r="C119" s="582"/>
      <c r="D119" s="299"/>
      <c r="E119" s="299"/>
      <c r="F119" s="299"/>
      <c r="G119" s="299"/>
      <c r="H119" s="299"/>
      <c r="I119" s="299"/>
      <c r="J119" s="299"/>
      <c r="K119" s="299"/>
      <c r="L119" s="299"/>
      <c r="M119" s="299"/>
      <c r="N119" s="2"/>
      <c r="O119" s="2"/>
    </row>
    <row r="120" spans="3:15" s="310" customFormat="1" x14ac:dyDescent="0.25">
      <c r="C120" s="582"/>
      <c r="D120" s="299"/>
      <c r="E120" s="299"/>
      <c r="F120" s="299"/>
      <c r="G120" s="299"/>
      <c r="H120" s="299"/>
      <c r="I120" s="299"/>
      <c r="J120" s="299"/>
      <c r="K120" s="299"/>
      <c r="L120" s="299"/>
      <c r="M120" s="299"/>
      <c r="N120" s="2"/>
      <c r="O120" s="2"/>
    </row>
    <row r="121" spans="3:15" s="310" customFormat="1" x14ac:dyDescent="0.25">
      <c r="C121" s="582"/>
      <c r="D121" s="299"/>
      <c r="E121" s="299"/>
      <c r="F121" s="299"/>
      <c r="G121" s="299"/>
      <c r="H121" s="299"/>
      <c r="I121" s="299"/>
      <c r="J121" s="299"/>
      <c r="K121" s="299"/>
      <c r="L121" s="299"/>
      <c r="M121" s="299"/>
      <c r="N121" s="2"/>
      <c r="O121" s="2"/>
    </row>
    <row r="122" spans="3:15" s="310" customFormat="1" x14ac:dyDescent="0.25">
      <c r="C122" s="582"/>
      <c r="D122" s="299"/>
      <c r="E122" s="299"/>
      <c r="F122" s="299"/>
      <c r="G122" s="299"/>
      <c r="H122" s="299"/>
      <c r="I122" s="299"/>
      <c r="J122" s="299"/>
      <c r="K122" s="299"/>
      <c r="L122" s="299"/>
      <c r="M122" s="299"/>
      <c r="N122" s="2"/>
      <c r="O122" s="2"/>
    </row>
    <row r="123" spans="3:15" s="310" customFormat="1" x14ac:dyDescent="0.25">
      <c r="C123" s="582"/>
      <c r="D123" s="299"/>
      <c r="E123" s="299"/>
      <c r="F123" s="299"/>
      <c r="G123" s="299"/>
      <c r="H123" s="299"/>
      <c r="I123" s="299"/>
      <c r="J123" s="299"/>
      <c r="K123" s="299"/>
      <c r="L123" s="299"/>
      <c r="M123" s="299"/>
      <c r="N123" s="2"/>
      <c r="O123" s="2"/>
    </row>
    <row r="124" spans="3:15" s="310" customFormat="1" x14ac:dyDescent="0.25">
      <c r="C124" s="582"/>
      <c r="D124" s="299"/>
      <c r="E124" s="299"/>
      <c r="F124" s="299"/>
      <c r="G124" s="299"/>
      <c r="H124" s="299"/>
      <c r="I124" s="299"/>
      <c r="J124" s="299"/>
      <c r="K124" s="299"/>
      <c r="L124" s="299"/>
      <c r="M124" s="299"/>
      <c r="N124" s="2"/>
      <c r="O124" s="2"/>
    </row>
    <row r="125" spans="3:15" s="310" customFormat="1" x14ac:dyDescent="0.25">
      <c r="C125" s="582"/>
      <c r="D125" s="299"/>
      <c r="E125" s="299"/>
      <c r="F125" s="299"/>
      <c r="G125" s="299"/>
      <c r="H125" s="299"/>
      <c r="I125" s="299"/>
      <c r="J125" s="299"/>
      <c r="K125" s="299"/>
      <c r="L125" s="299"/>
      <c r="M125" s="299"/>
      <c r="N125" s="2"/>
      <c r="O125" s="2"/>
    </row>
    <row r="126" spans="3:15" s="310" customFormat="1" x14ac:dyDescent="0.25">
      <c r="C126" s="582"/>
      <c r="D126" s="299"/>
      <c r="E126" s="299"/>
      <c r="F126" s="299"/>
      <c r="G126" s="299"/>
      <c r="H126" s="299"/>
      <c r="I126" s="299"/>
      <c r="J126" s="299"/>
      <c r="K126" s="299"/>
      <c r="L126" s="299"/>
      <c r="M126" s="299"/>
      <c r="N126" s="2"/>
      <c r="O126" s="2"/>
    </row>
    <row r="127" spans="3:15" s="310" customFormat="1" x14ac:dyDescent="0.25">
      <c r="C127" s="582"/>
      <c r="D127" s="299"/>
      <c r="E127" s="299"/>
      <c r="F127" s="299"/>
      <c r="G127" s="299"/>
      <c r="H127" s="299"/>
      <c r="I127" s="299"/>
      <c r="J127" s="299"/>
      <c r="K127" s="299"/>
      <c r="L127" s="299"/>
      <c r="M127" s="299"/>
      <c r="N127" s="2"/>
      <c r="O127" s="2"/>
    </row>
    <row r="128" spans="3:15" s="310" customFormat="1" x14ac:dyDescent="0.25">
      <c r="C128" s="582"/>
      <c r="D128" s="299"/>
      <c r="E128" s="299"/>
      <c r="F128" s="299"/>
      <c r="G128" s="299"/>
      <c r="H128" s="299"/>
      <c r="I128" s="299"/>
      <c r="J128" s="299"/>
      <c r="K128" s="299"/>
      <c r="L128" s="299"/>
      <c r="M128" s="299"/>
      <c r="N128" s="2"/>
      <c r="O128" s="2"/>
    </row>
    <row r="129" spans="3:15" s="310" customFormat="1" x14ac:dyDescent="0.25">
      <c r="C129" s="582"/>
      <c r="D129" s="299"/>
      <c r="E129" s="299"/>
      <c r="F129" s="299"/>
      <c r="G129" s="299"/>
      <c r="H129" s="299"/>
      <c r="I129" s="299"/>
      <c r="J129" s="299"/>
      <c r="K129" s="299"/>
      <c r="L129" s="299"/>
      <c r="M129" s="299"/>
      <c r="N129" s="2"/>
      <c r="O129" s="2"/>
    </row>
    <row r="130" spans="3:15" s="310" customFormat="1" x14ac:dyDescent="0.25">
      <c r="C130" s="582"/>
      <c r="D130" s="299"/>
      <c r="E130" s="299"/>
      <c r="F130" s="299"/>
      <c r="G130" s="299"/>
      <c r="H130" s="299"/>
      <c r="I130" s="299"/>
      <c r="J130" s="299"/>
      <c r="K130" s="299"/>
      <c r="L130" s="299"/>
      <c r="M130" s="299"/>
      <c r="N130" s="2"/>
      <c r="O130" s="2"/>
    </row>
    <row r="131" spans="3:15" s="310" customFormat="1" x14ac:dyDescent="0.25">
      <c r="C131" s="582"/>
      <c r="D131" s="299"/>
      <c r="E131" s="299"/>
      <c r="F131" s="299"/>
      <c r="G131" s="299"/>
      <c r="H131" s="299"/>
      <c r="I131" s="299"/>
      <c r="J131" s="299"/>
      <c r="K131" s="299"/>
      <c r="L131" s="299"/>
      <c r="M131" s="299"/>
      <c r="N131" s="2"/>
      <c r="O131" s="2"/>
    </row>
    <row r="132" spans="3:15" s="310" customFormat="1" x14ac:dyDescent="0.25">
      <c r="C132" s="582"/>
      <c r="D132" s="299"/>
      <c r="E132" s="299"/>
      <c r="F132" s="299"/>
      <c r="G132" s="299"/>
      <c r="H132" s="299"/>
      <c r="I132" s="299"/>
      <c r="J132" s="299"/>
      <c r="K132" s="299"/>
      <c r="L132" s="299"/>
      <c r="M132" s="299"/>
      <c r="N132" s="2"/>
      <c r="O132" s="2"/>
    </row>
    <row r="133" spans="3:15" s="310" customFormat="1" x14ac:dyDescent="0.25">
      <c r="C133" s="582"/>
      <c r="D133" s="299"/>
      <c r="E133" s="299"/>
      <c r="F133" s="299"/>
      <c r="G133" s="299"/>
      <c r="H133" s="299"/>
      <c r="I133" s="299"/>
      <c r="J133" s="299"/>
      <c r="K133" s="299"/>
      <c r="L133" s="299"/>
      <c r="M133" s="299"/>
      <c r="N133" s="2"/>
      <c r="O133" s="2"/>
    </row>
    <row r="134" spans="3:15" s="310" customFormat="1" x14ac:dyDescent="0.25">
      <c r="C134" s="582"/>
      <c r="D134" s="299"/>
      <c r="E134" s="299"/>
      <c r="F134" s="299"/>
      <c r="G134" s="299"/>
      <c r="H134" s="299"/>
      <c r="I134" s="299"/>
      <c r="J134" s="299"/>
      <c r="K134" s="299"/>
      <c r="L134" s="299"/>
      <c r="M134" s="299"/>
      <c r="N134" s="2"/>
      <c r="O134" s="2"/>
    </row>
    <row r="135" spans="3:15" s="310" customFormat="1" x14ac:dyDescent="0.25">
      <c r="C135" s="582"/>
      <c r="D135" s="299"/>
      <c r="E135" s="299"/>
      <c r="F135" s="299"/>
      <c r="G135" s="299"/>
      <c r="H135" s="299"/>
      <c r="I135" s="299"/>
      <c r="J135" s="299"/>
      <c r="K135" s="299"/>
      <c r="L135" s="299"/>
      <c r="M135" s="299"/>
      <c r="N135" s="2"/>
      <c r="O135" s="2"/>
    </row>
    <row r="136" spans="3:15" s="310" customFormat="1" x14ac:dyDescent="0.25">
      <c r="C136" s="582"/>
      <c r="D136" s="299"/>
      <c r="E136" s="299"/>
      <c r="F136" s="299"/>
      <c r="G136" s="299"/>
      <c r="H136" s="299"/>
      <c r="I136" s="299"/>
      <c r="J136" s="299"/>
      <c r="K136" s="299"/>
      <c r="L136" s="299"/>
      <c r="M136" s="299"/>
      <c r="N136" s="2"/>
      <c r="O136" s="2"/>
    </row>
    <row r="137" spans="3:15" s="310" customFormat="1" x14ac:dyDescent="0.25">
      <c r="C137" s="582"/>
      <c r="D137" s="299"/>
      <c r="E137" s="299"/>
      <c r="F137" s="299"/>
      <c r="G137" s="299"/>
      <c r="H137" s="299"/>
      <c r="I137" s="299"/>
      <c r="J137" s="299"/>
      <c r="K137" s="299"/>
      <c r="L137" s="299"/>
      <c r="M137" s="299"/>
      <c r="N137" s="2"/>
      <c r="O137" s="2"/>
    </row>
    <row r="138" spans="3:15" s="310" customFormat="1" x14ac:dyDescent="0.25">
      <c r="C138" s="582"/>
      <c r="D138" s="299"/>
      <c r="E138" s="299"/>
      <c r="F138" s="299"/>
      <c r="G138" s="299"/>
      <c r="H138" s="299"/>
      <c r="I138" s="299"/>
      <c r="J138" s="299"/>
      <c r="K138" s="299"/>
      <c r="L138" s="299"/>
      <c r="M138" s="299"/>
      <c r="N138" s="2"/>
      <c r="O138" s="2"/>
    </row>
    <row r="139" spans="3:15" s="310" customFormat="1" x14ac:dyDescent="0.25">
      <c r="C139" s="582"/>
      <c r="D139" s="299"/>
      <c r="E139" s="299"/>
      <c r="F139" s="299"/>
      <c r="G139" s="299"/>
      <c r="H139" s="299"/>
      <c r="I139" s="299"/>
      <c r="J139" s="299"/>
      <c r="K139" s="299"/>
      <c r="L139" s="299"/>
      <c r="M139" s="299"/>
      <c r="N139" s="2"/>
      <c r="O139" s="2"/>
    </row>
    <row r="140" spans="3:15" s="310" customFormat="1" x14ac:dyDescent="0.25">
      <c r="C140" s="582"/>
      <c r="D140" s="299"/>
      <c r="E140" s="299"/>
      <c r="F140" s="299"/>
      <c r="G140" s="299"/>
      <c r="H140" s="299"/>
      <c r="I140" s="299"/>
      <c r="J140" s="299"/>
      <c r="K140" s="299"/>
      <c r="L140" s="299"/>
      <c r="M140" s="299"/>
      <c r="N140" s="2"/>
      <c r="O140" s="2"/>
    </row>
    <row r="141" spans="3:15" s="310" customFormat="1" x14ac:dyDescent="0.25">
      <c r="C141" s="582"/>
      <c r="D141" s="299"/>
      <c r="E141" s="299"/>
      <c r="F141" s="299"/>
      <c r="G141" s="299"/>
      <c r="H141" s="299"/>
      <c r="I141" s="299"/>
      <c r="J141" s="299"/>
      <c r="K141" s="299"/>
      <c r="L141" s="299"/>
      <c r="M141" s="299"/>
      <c r="N141" s="2"/>
      <c r="O141" s="2"/>
    </row>
    <row r="142" spans="3:15" s="310" customFormat="1" x14ac:dyDescent="0.25">
      <c r="C142" s="582"/>
      <c r="D142" s="299"/>
      <c r="E142" s="299"/>
      <c r="F142" s="299"/>
      <c r="G142" s="299"/>
      <c r="H142" s="299"/>
      <c r="I142" s="299"/>
      <c r="J142" s="299"/>
      <c r="K142" s="299"/>
      <c r="L142" s="299"/>
      <c r="M142" s="299"/>
      <c r="N142" s="2"/>
      <c r="O142" s="2"/>
    </row>
    <row r="143" spans="3:15" s="310" customFormat="1" x14ac:dyDescent="0.25">
      <c r="C143" s="582"/>
      <c r="D143" s="299"/>
      <c r="E143" s="299"/>
      <c r="F143" s="299"/>
      <c r="G143" s="299"/>
      <c r="H143" s="299"/>
      <c r="I143" s="299"/>
      <c r="J143" s="299"/>
      <c r="K143" s="299"/>
      <c r="L143" s="299"/>
      <c r="M143" s="299"/>
      <c r="N143" s="2"/>
      <c r="O143" s="2"/>
    </row>
    <row r="144" spans="3:15" s="310" customFormat="1" x14ac:dyDescent="0.25">
      <c r="C144" s="582"/>
      <c r="D144" s="299"/>
      <c r="E144" s="299"/>
      <c r="F144" s="299"/>
      <c r="G144" s="299"/>
      <c r="H144" s="299"/>
      <c r="I144" s="299"/>
      <c r="J144" s="299"/>
      <c r="K144" s="299"/>
      <c r="L144" s="299"/>
      <c r="M144" s="299"/>
      <c r="N144" s="2"/>
      <c r="O144" s="2"/>
    </row>
    <row r="145" spans="3:15" s="310" customFormat="1" x14ac:dyDescent="0.25">
      <c r="C145" s="582"/>
      <c r="D145" s="299"/>
      <c r="E145" s="299"/>
      <c r="F145" s="299"/>
      <c r="G145" s="299"/>
      <c r="H145" s="299"/>
      <c r="I145" s="299"/>
      <c r="J145" s="299"/>
      <c r="K145" s="299"/>
      <c r="L145" s="299"/>
      <c r="M145" s="299"/>
      <c r="N145" s="2"/>
      <c r="O145" s="2"/>
    </row>
    <row r="146" spans="3:15" s="310" customFormat="1" x14ac:dyDescent="0.25">
      <c r="C146" s="582"/>
      <c r="D146" s="299"/>
      <c r="E146" s="299"/>
      <c r="F146" s="299"/>
      <c r="G146" s="299"/>
      <c r="H146" s="299"/>
      <c r="I146" s="299"/>
      <c r="J146" s="299"/>
      <c r="K146" s="299"/>
      <c r="L146" s="299"/>
      <c r="M146" s="299"/>
      <c r="N146" s="2"/>
      <c r="O146" s="2"/>
    </row>
    <row r="147" spans="3:15" s="310" customFormat="1" x14ac:dyDescent="0.25">
      <c r="C147" s="582"/>
      <c r="D147" s="299"/>
      <c r="E147" s="299"/>
      <c r="F147" s="299"/>
      <c r="G147" s="299"/>
      <c r="H147" s="299"/>
      <c r="I147" s="299"/>
      <c r="J147" s="299"/>
      <c r="K147" s="299"/>
      <c r="L147" s="299"/>
      <c r="M147" s="299"/>
      <c r="N147" s="2"/>
      <c r="O147" s="2"/>
    </row>
    <row r="148" spans="3:15" s="310" customFormat="1" x14ac:dyDescent="0.25">
      <c r="C148" s="582"/>
      <c r="D148" s="299"/>
      <c r="E148" s="299"/>
      <c r="F148" s="299"/>
      <c r="G148" s="299"/>
      <c r="H148" s="299"/>
      <c r="I148" s="299"/>
      <c r="J148" s="299"/>
      <c r="K148" s="299"/>
      <c r="L148" s="299"/>
      <c r="M148" s="299"/>
      <c r="N148" s="2"/>
      <c r="O148" s="2"/>
    </row>
    <row r="149" spans="3:15" s="310" customFormat="1" x14ac:dyDescent="0.25">
      <c r="C149" s="582"/>
      <c r="D149" s="299"/>
      <c r="E149" s="299"/>
      <c r="F149" s="299"/>
      <c r="G149" s="299"/>
      <c r="H149" s="299"/>
      <c r="I149" s="299"/>
      <c r="J149" s="299"/>
      <c r="K149" s="299"/>
      <c r="L149" s="299"/>
      <c r="M149" s="299"/>
      <c r="N149" s="2"/>
      <c r="O149" s="2"/>
    </row>
    <row r="150" spans="3:15" s="310" customFormat="1" x14ac:dyDescent="0.25">
      <c r="C150" s="582"/>
      <c r="D150" s="299"/>
      <c r="E150" s="299"/>
      <c r="F150" s="299"/>
      <c r="G150" s="299"/>
      <c r="H150" s="299"/>
      <c r="I150" s="299"/>
      <c r="J150" s="299"/>
      <c r="K150" s="299"/>
      <c r="L150" s="299"/>
      <c r="M150" s="299"/>
      <c r="N150" s="2"/>
      <c r="O150" s="2"/>
    </row>
    <row r="151" spans="3:15" s="310" customFormat="1" x14ac:dyDescent="0.25">
      <c r="C151" s="582"/>
      <c r="D151" s="299"/>
      <c r="E151" s="299"/>
      <c r="F151" s="299"/>
      <c r="G151" s="299"/>
      <c r="H151" s="299"/>
      <c r="I151" s="299"/>
      <c r="J151" s="299"/>
      <c r="K151" s="299"/>
      <c r="L151" s="299"/>
      <c r="M151" s="299"/>
      <c r="N151" s="2"/>
      <c r="O151" s="2"/>
    </row>
    <row r="152" spans="3:15" s="310" customFormat="1" x14ac:dyDescent="0.25">
      <c r="C152" s="582"/>
      <c r="D152" s="299"/>
      <c r="E152" s="299"/>
      <c r="F152" s="299"/>
      <c r="G152" s="299"/>
      <c r="H152" s="299"/>
      <c r="I152" s="299"/>
      <c r="J152" s="299"/>
      <c r="K152" s="299"/>
      <c r="L152" s="299"/>
      <c r="M152" s="299"/>
      <c r="N152" s="2"/>
      <c r="O152" s="2"/>
    </row>
    <row r="153" spans="3:15" s="310" customFormat="1" x14ac:dyDescent="0.25">
      <c r="C153" s="582"/>
      <c r="D153" s="299"/>
      <c r="E153" s="299"/>
      <c r="F153" s="299"/>
      <c r="G153" s="299"/>
      <c r="H153" s="299"/>
      <c r="I153" s="299"/>
      <c r="J153" s="299"/>
      <c r="K153" s="299"/>
      <c r="L153" s="299"/>
      <c r="M153" s="299"/>
      <c r="N153" s="2"/>
      <c r="O153" s="2"/>
    </row>
    <row r="154" spans="3:15" s="310" customFormat="1" x14ac:dyDescent="0.25">
      <c r="C154" s="582"/>
      <c r="D154" s="299"/>
      <c r="E154" s="299"/>
      <c r="F154" s="299"/>
      <c r="G154" s="299"/>
      <c r="H154" s="299"/>
      <c r="I154" s="299"/>
      <c r="J154" s="299"/>
      <c r="K154" s="299"/>
      <c r="L154" s="299"/>
      <c r="M154" s="299"/>
      <c r="N154" s="2"/>
      <c r="O154" s="2"/>
    </row>
    <row r="155" spans="3:15" s="310" customFormat="1" x14ac:dyDescent="0.25">
      <c r="C155" s="582"/>
      <c r="D155" s="299"/>
      <c r="E155" s="299"/>
      <c r="F155" s="299"/>
      <c r="G155" s="299"/>
      <c r="H155" s="299"/>
      <c r="I155" s="299"/>
      <c r="J155" s="299"/>
      <c r="K155" s="299"/>
      <c r="L155" s="299"/>
      <c r="M155" s="299"/>
      <c r="N155" s="2"/>
      <c r="O155" s="2"/>
    </row>
  </sheetData>
  <mergeCells count="25">
    <mergeCell ref="A2:P2"/>
    <mergeCell ref="A3:P3"/>
    <mergeCell ref="A10:B10"/>
    <mergeCell ref="J11:K11"/>
    <mergeCell ref="L11:M11"/>
    <mergeCell ref="D11:E11"/>
    <mergeCell ref="F11:G11"/>
    <mergeCell ref="H11:I11"/>
    <mergeCell ref="A11:B11"/>
    <mergeCell ref="D10:M10"/>
    <mergeCell ref="O4:P4"/>
    <mergeCell ref="N5:N6"/>
    <mergeCell ref="O5:O6"/>
    <mergeCell ref="P5:P6"/>
    <mergeCell ref="A9:B9"/>
    <mergeCell ref="H5:I5"/>
    <mergeCell ref="A4:C4"/>
    <mergeCell ref="D4:M4"/>
    <mergeCell ref="J5:K5"/>
    <mergeCell ref="L5:M5"/>
    <mergeCell ref="A5:A6"/>
    <mergeCell ref="B5:B6"/>
    <mergeCell ref="C5:C6"/>
    <mergeCell ref="D5:E5"/>
    <mergeCell ref="F5:G5"/>
  </mergeCells>
  <dataValidations disablePrompts="1" count="1">
    <dataValidation type="decimal" allowBlank="1" showInputMessage="1" showErrorMessage="1" sqref="N7:O7 D7:M8" xr:uid="{00000000-0002-0000-3900-000000000000}">
      <formula1>0</formula1>
      <formula2>1</formula2>
    </dataValidation>
  </dataValidations>
  <pageMargins left="0.7" right="0.7" top="0.75" bottom="0.75" header="0.3" footer="0.3"/>
  <pageSetup paperSize="9" scale="70" orientation="landscape" r:id="rId1"/>
  <headerFooter>
    <oddFooter>&amp;R68</oddFooter>
  </headerFooter>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Feuil60">
    <tabColor rgb="FF002060"/>
  </sheetPr>
  <dimension ref="A1:AP155"/>
  <sheetViews>
    <sheetView zoomScale="80" zoomScaleNormal="80" workbookViewId="0">
      <selection activeCell="B25" sqref="B25"/>
    </sheetView>
  </sheetViews>
  <sheetFormatPr baseColWidth="10" defaultColWidth="11.44140625" defaultRowHeight="13.2" x14ac:dyDescent="0.25"/>
  <cols>
    <col min="1" max="1" width="24" customWidth="1"/>
    <col min="2" max="2" width="20.33203125" customWidth="1"/>
    <col min="3" max="3" width="17.77734375" style="61" customWidth="1"/>
    <col min="4" max="4" width="8.44140625" style="80" customWidth="1"/>
    <col min="5" max="5" width="8.33203125" style="80" customWidth="1"/>
    <col min="6" max="6" width="8.44140625" style="80" customWidth="1"/>
    <col min="7" max="7" width="8.33203125" style="80" customWidth="1"/>
    <col min="8" max="8" width="8.44140625" style="80" customWidth="1"/>
    <col min="9" max="9" width="8.33203125" style="137" customWidth="1"/>
    <col min="10" max="10" width="8.44140625" style="80" customWidth="1"/>
    <col min="11" max="11" width="8.33203125" style="137" customWidth="1"/>
    <col min="12" max="12" width="8.44140625" style="137" customWidth="1"/>
    <col min="13" max="13" width="8.33203125" style="80" customWidth="1"/>
    <col min="14" max="14" width="11.44140625" style="8" customWidth="1"/>
    <col min="15" max="15" width="11.44140625" style="1"/>
    <col min="16" max="16" width="12" style="132" customWidth="1"/>
  </cols>
  <sheetData>
    <row r="1" spans="1:22" ht="135" customHeight="1" x14ac:dyDescent="0.25">
      <c r="A1" s="310"/>
      <c r="B1" s="310"/>
      <c r="C1" s="74"/>
      <c r="D1" s="604"/>
      <c r="E1" s="604"/>
      <c r="F1" s="604"/>
      <c r="G1" s="604"/>
      <c r="H1" s="604"/>
      <c r="I1" s="604"/>
      <c r="J1" s="604"/>
      <c r="K1" s="604"/>
      <c r="L1" s="604"/>
      <c r="M1" s="604"/>
      <c r="N1" s="2"/>
      <c r="Q1" s="132"/>
      <c r="R1" s="132"/>
      <c r="S1" s="132"/>
      <c r="T1" s="132"/>
      <c r="U1" s="132"/>
      <c r="V1" s="132"/>
    </row>
    <row r="2" spans="1:22" ht="67.5" customHeight="1" x14ac:dyDescent="0.25">
      <c r="A2" s="1257" t="s">
        <v>163</v>
      </c>
      <c r="B2" s="1257"/>
      <c r="C2" s="1257"/>
      <c r="D2" s="1257"/>
      <c r="E2" s="1257"/>
      <c r="F2" s="1257"/>
      <c r="G2" s="1258"/>
      <c r="H2" s="1258"/>
      <c r="I2" s="1258"/>
      <c r="J2" s="1258"/>
      <c r="K2" s="1258"/>
      <c r="L2" s="1258"/>
      <c r="M2" s="1258"/>
      <c r="N2" s="1258"/>
      <c r="O2" s="1258"/>
      <c r="P2" s="975"/>
      <c r="Q2" s="132"/>
      <c r="R2" s="132"/>
      <c r="S2" s="132"/>
      <c r="T2" s="132"/>
      <c r="U2" s="132"/>
      <c r="V2" s="132"/>
    </row>
    <row r="3" spans="1:22" ht="63" customHeight="1" x14ac:dyDescent="0.3">
      <c r="A3" s="1252" t="s">
        <v>1283</v>
      </c>
      <c r="B3" s="1253"/>
      <c r="C3" s="1253"/>
      <c r="D3" s="1254"/>
      <c r="E3" s="1254"/>
      <c r="F3" s="1254"/>
      <c r="G3" s="1254"/>
      <c r="H3" s="1254"/>
      <c r="I3" s="1254"/>
      <c r="J3" s="1254"/>
      <c r="K3" s="1254"/>
      <c r="L3" s="1254"/>
      <c r="M3" s="1254"/>
      <c r="N3" s="1255"/>
      <c r="O3" s="1255"/>
      <c r="P3" s="1256"/>
      <c r="Q3" s="132"/>
      <c r="R3" s="132"/>
      <c r="S3" s="132"/>
      <c r="T3" s="132"/>
      <c r="U3" s="132"/>
      <c r="V3" s="132"/>
    </row>
    <row r="4" spans="1:22" ht="21" customHeight="1" x14ac:dyDescent="0.25">
      <c r="A4" s="1000"/>
      <c r="B4" s="1001"/>
      <c r="C4" s="1001"/>
      <c r="D4" s="1250" t="s">
        <v>164</v>
      </c>
      <c r="E4" s="1250"/>
      <c r="F4" s="1250"/>
      <c r="G4" s="1250"/>
      <c r="H4" s="1250"/>
      <c r="I4" s="1250"/>
      <c r="J4" s="1250"/>
      <c r="K4" s="1250"/>
      <c r="L4" s="1250"/>
      <c r="M4" s="1250"/>
      <c r="N4" s="556" t="s">
        <v>7</v>
      </c>
      <c r="O4" s="1251" t="s">
        <v>165</v>
      </c>
      <c r="P4" s="1251"/>
      <c r="Q4" s="603"/>
      <c r="R4" s="603"/>
      <c r="S4" s="132"/>
      <c r="T4" s="132"/>
      <c r="U4" s="132"/>
      <c r="V4" s="132"/>
    </row>
    <row r="5" spans="1:22" ht="39" customHeight="1" x14ac:dyDescent="0.25">
      <c r="A5" s="1105" t="s">
        <v>166</v>
      </c>
      <c r="B5" s="1105" t="s">
        <v>131</v>
      </c>
      <c r="C5" s="918" t="s">
        <v>1320</v>
      </c>
      <c r="D5" s="911" t="s">
        <v>20</v>
      </c>
      <c r="E5" s="911"/>
      <c r="F5" s="911" t="s">
        <v>35</v>
      </c>
      <c r="G5" s="911"/>
      <c r="H5" s="911" t="s">
        <v>167</v>
      </c>
      <c r="I5" s="911"/>
      <c r="J5" s="911" t="s">
        <v>168</v>
      </c>
      <c r="K5" s="911"/>
      <c r="L5" s="911" t="s">
        <v>31</v>
      </c>
      <c r="M5" s="911"/>
      <c r="N5" s="1259" t="s">
        <v>169</v>
      </c>
      <c r="O5" s="1249" t="s">
        <v>170</v>
      </c>
      <c r="P5" s="1249" t="s">
        <v>171</v>
      </c>
      <c r="Q5" s="603"/>
      <c r="R5" s="603"/>
      <c r="S5" s="603"/>
      <c r="T5" s="603"/>
      <c r="U5" s="603"/>
      <c r="V5" s="603"/>
    </row>
    <row r="6" spans="1:22" ht="45" customHeight="1" x14ac:dyDescent="0.25">
      <c r="A6" s="1106"/>
      <c r="B6" s="1106"/>
      <c r="C6" s="919"/>
      <c r="D6" s="11" t="s">
        <v>172</v>
      </c>
      <c r="E6" s="601" t="s">
        <v>173</v>
      </c>
      <c r="F6" s="11" t="s">
        <v>172</v>
      </c>
      <c r="G6" s="601" t="s">
        <v>173</v>
      </c>
      <c r="H6" s="11" t="s">
        <v>172</v>
      </c>
      <c r="I6" s="601" t="s">
        <v>173</v>
      </c>
      <c r="J6" s="11" t="s">
        <v>172</v>
      </c>
      <c r="K6" s="601" t="s">
        <v>173</v>
      </c>
      <c r="L6" s="11" t="s">
        <v>172</v>
      </c>
      <c r="M6" s="601" t="s">
        <v>173</v>
      </c>
      <c r="N6" s="1260"/>
      <c r="O6" s="1249"/>
      <c r="P6" s="1249"/>
      <c r="Q6" s="603"/>
      <c r="R6" s="603"/>
      <c r="S6" s="603"/>
      <c r="T6" s="603"/>
      <c r="U6" s="603"/>
      <c r="V6" s="603"/>
    </row>
    <row r="7" spans="1:22" s="93" customFormat="1" x14ac:dyDescent="0.25">
      <c r="A7" s="443" t="s">
        <v>423</v>
      </c>
      <c r="B7" s="464" t="s">
        <v>115</v>
      </c>
      <c r="C7" s="686">
        <v>11658</v>
      </c>
      <c r="D7" s="335">
        <v>0.2</v>
      </c>
      <c r="E7" s="335"/>
      <c r="F7" s="335"/>
      <c r="G7" s="335"/>
      <c r="H7" s="335"/>
      <c r="I7" s="335"/>
      <c r="J7" s="335"/>
      <c r="K7" s="335"/>
      <c r="L7" s="335"/>
      <c r="M7" s="335"/>
      <c r="N7" s="60"/>
      <c r="O7" s="128"/>
      <c r="P7" s="63"/>
    </row>
    <row r="8" spans="1:22" s="93" customFormat="1" ht="13.5" customHeight="1" x14ac:dyDescent="0.25">
      <c r="A8" s="66" t="s">
        <v>128</v>
      </c>
      <c r="B8" s="66" t="s">
        <v>129</v>
      </c>
      <c r="C8" s="687">
        <v>4785</v>
      </c>
      <c r="D8" s="334">
        <v>0.6</v>
      </c>
      <c r="E8" s="339"/>
      <c r="F8" s="334"/>
      <c r="G8" s="339"/>
      <c r="H8" s="334"/>
      <c r="I8" s="339"/>
      <c r="J8" s="334"/>
      <c r="K8" s="334"/>
      <c r="L8" s="334"/>
      <c r="M8" s="334"/>
      <c r="N8" s="30"/>
      <c r="O8" s="56"/>
      <c r="P8" s="56"/>
      <c r="Q8" s="61"/>
      <c r="R8" s="61"/>
      <c r="S8" s="61"/>
      <c r="T8" s="61"/>
      <c r="U8" s="61"/>
      <c r="V8" s="61"/>
    </row>
    <row r="9" spans="1:22" s="61" customFormat="1" x14ac:dyDescent="0.25">
      <c r="A9" s="552" t="s">
        <v>429</v>
      </c>
      <c r="B9" s="552" t="s">
        <v>307</v>
      </c>
      <c r="C9" s="686">
        <v>2585</v>
      </c>
      <c r="D9" s="334"/>
      <c r="E9" s="334"/>
      <c r="F9" s="334">
        <v>0.4</v>
      </c>
      <c r="G9" s="334">
        <v>0.1</v>
      </c>
      <c r="H9" s="334"/>
      <c r="I9" s="334"/>
      <c r="J9" s="334"/>
      <c r="K9" s="334"/>
      <c r="L9" s="334"/>
      <c r="M9" s="334"/>
      <c r="N9" s="30"/>
      <c r="O9" s="56"/>
      <c r="P9" s="56"/>
      <c r="Q9" s="93"/>
      <c r="R9" s="93"/>
      <c r="S9" s="93"/>
      <c r="T9" s="93"/>
      <c r="U9" s="93"/>
      <c r="V9" s="93"/>
    </row>
    <row r="10" spans="1:22" s="61" customFormat="1" x14ac:dyDescent="0.25">
      <c r="A10" s="562" t="s">
        <v>113</v>
      </c>
      <c r="B10" s="13" t="s">
        <v>114</v>
      </c>
      <c r="C10" s="439">
        <v>1914</v>
      </c>
      <c r="D10" s="334"/>
      <c r="E10" s="334"/>
      <c r="F10" s="334"/>
      <c r="G10" s="334"/>
      <c r="H10" s="334"/>
      <c r="I10" s="334"/>
      <c r="J10" s="334">
        <v>0.41</v>
      </c>
      <c r="K10" s="334">
        <v>0.09</v>
      </c>
      <c r="L10" s="334"/>
      <c r="M10" s="334"/>
      <c r="N10" s="557"/>
      <c r="O10" s="558"/>
      <c r="P10" s="559"/>
      <c r="Q10" s="93"/>
      <c r="R10" s="93"/>
      <c r="S10" s="93"/>
      <c r="T10" s="93"/>
      <c r="U10" s="93"/>
      <c r="V10" s="93"/>
    </row>
    <row r="11" spans="1:22" s="61" customFormat="1" x14ac:dyDescent="0.25">
      <c r="A11" s="562"/>
      <c r="B11" s="551"/>
      <c r="C11" s="439"/>
      <c r="D11" s="334"/>
      <c r="E11" s="334"/>
      <c r="F11" s="334"/>
      <c r="G11" s="334"/>
      <c r="H11" s="334"/>
      <c r="I11" s="334"/>
      <c r="J11" s="334"/>
      <c r="K11" s="334"/>
      <c r="L11" s="334"/>
      <c r="M11" s="334"/>
      <c r="N11" s="557"/>
      <c r="O11" s="558"/>
      <c r="P11" s="559"/>
      <c r="Q11" s="93"/>
      <c r="R11" s="93"/>
      <c r="S11" s="93"/>
      <c r="T11" s="93"/>
      <c r="U11" s="93"/>
      <c r="V11" s="93"/>
    </row>
    <row r="12" spans="1:22" s="93" customFormat="1" x14ac:dyDescent="0.25">
      <c r="A12" s="1237" t="s">
        <v>188</v>
      </c>
      <c r="B12" s="1238"/>
      <c r="C12" s="561"/>
      <c r="D12" s="657"/>
      <c r="E12" s="657">
        <f>SUM(E7:E11)</f>
        <v>0</v>
      </c>
      <c r="F12" s="657"/>
      <c r="G12" s="657">
        <f>SUM(G7:G11)</f>
        <v>0.1</v>
      </c>
      <c r="H12" s="657"/>
      <c r="I12" s="657">
        <f>SUM(I7:I11)</f>
        <v>0</v>
      </c>
      <c r="J12" s="657"/>
      <c r="K12" s="657">
        <f>SUM(K7:K11)</f>
        <v>0.09</v>
      </c>
      <c r="L12" s="657"/>
      <c r="M12" s="657">
        <f>SUM(M7:M11)</f>
        <v>0</v>
      </c>
      <c r="N12" s="631"/>
      <c r="O12" s="167"/>
      <c r="P12" s="163"/>
      <c r="Q12" s="94"/>
      <c r="R12" s="94"/>
      <c r="S12" s="94"/>
      <c r="T12" s="94"/>
      <c r="U12" s="94"/>
      <c r="V12" s="94"/>
    </row>
    <row r="13" spans="1:22" s="93" customFormat="1" x14ac:dyDescent="0.25">
      <c r="A13" s="1237" t="s">
        <v>189</v>
      </c>
      <c r="B13" s="1238"/>
      <c r="C13" s="561"/>
      <c r="D13" s="1263">
        <f>SUM(E12+G12+I12+K12+M12)</f>
        <v>0.19</v>
      </c>
      <c r="E13" s="1262"/>
      <c r="F13" s="1262"/>
      <c r="G13" s="1262"/>
      <c r="H13" s="1262"/>
      <c r="I13" s="1262"/>
      <c r="J13" s="1262"/>
      <c r="K13" s="1262"/>
      <c r="L13" s="1262"/>
      <c r="M13" s="1262"/>
      <c r="N13" s="167"/>
      <c r="O13" s="167"/>
      <c r="P13" s="172"/>
      <c r="Q13" s="94"/>
      <c r="R13" s="94"/>
      <c r="S13" s="94"/>
      <c r="T13" s="94"/>
      <c r="U13" s="94"/>
      <c r="V13" s="94"/>
    </row>
    <row r="14" spans="1:22" s="227" customFormat="1" x14ac:dyDescent="0.25">
      <c r="A14" s="1237" t="s">
        <v>190</v>
      </c>
      <c r="B14" s="1238"/>
      <c r="C14" s="561"/>
      <c r="D14" s="1261">
        <f>SUM(D7:E11)</f>
        <v>0.8</v>
      </c>
      <c r="E14" s="1261"/>
      <c r="F14" s="1261">
        <f>SUM(F7:G11)</f>
        <v>0.5</v>
      </c>
      <c r="G14" s="1261"/>
      <c r="H14" s="1261">
        <f>SUM(H7:I11)</f>
        <v>0</v>
      </c>
      <c r="I14" s="1262"/>
      <c r="J14" s="1261">
        <f>SUM(J7:K11)</f>
        <v>0.5</v>
      </c>
      <c r="K14" s="1262"/>
      <c r="L14" s="1261">
        <f>SUM(L7:M11)</f>
        <v>0</v>
      </c>
      <c r="M14" s="1262"/>
      <c r="N14" s="165">
        <f>SUM(N7:N11)</f>
        <v>0</v>
      </c>
      <c r="O14" s="114"/>
      <c r="P14" s="214"/>
    </row>
    <row r="15" spans="1:22" s="227" customFormat="1" x14ac:dyDescent="0.25">
      <c r="A15" s="560" t="s">
        <v>191</v>
      </c>
      <c r="B15" s="564">
        <f>D14/(D14+F14+H14+J14)*100</f>
        <v>44.44444444444445</v>
      </c>
      <c r="C15" s="563"/>
      <c r="D15" s="1070"/>
      <c r="E15" s="1070"/>
      <c r="F15" s="1070"/>
      <c r="G15" s="1070"/>
      <c r="H15" s="1070"/>
      <c r="I15" s="1070"/>
      <c r="J15" s="1070"/>
      <c r="K15" s="1070"/>
      <c r="L15" s="1070"/>
      <c r="M15" s="1070"/>
      <c r="N15" s="126"/>
      <c r="O15" s="126"/>
      <c r="P15" s="216"/>
    </row>
    <row r="16" spans="1:22" s="61" customFormat="1" x14ac:dyDescent="0.25">
      <c r="A16" s="582"/>
      <c r="B16" s="582"/>
      <c r="C16" s="582"/>
      <c r="D16" s="643"/>
      <c r="E16" s="643"/>
      <c r="F16" s="643"/>
      <c r="G16" s="643"/>
      <c r="H16" s="643"/>
      <c r="I16" s="643"/>
      <c r="J16" s="643"/>
      <c r="K16" s="643"/>
      <c r="L16" s="643"/>
      <c r="M16" s="643"/>
      <c r="N16" s="74"/>
      <c r="O16" s="74"/>
      <c r="P16" s="582"/>
    </row>
    <row r="17" spans="1:42" s="61" customFormat="1" x14ac:dyDescent="0.25">
      <c r="A17" s="70" t="s">
        <v>192</v>
      </c>
      <c r="B17" s="582"/>
      <c r="C17" s="582"/>
      <c r="D17" s="582"/>
      <c r="E17" s="643"/>
      <c r="F17" s="643"/>
      <c r="G17" s="643"/>
      <c r="H17" s="643"/>
      <c r="I17" s="643"/>
      <c r="J17" s="643"/>
      <c r="K17" s="643"/>
      <c r="L17" s="643"/>
      <c r="M17" s="643"/>
      <c r="N17" s="643"/>
      <c r="O17" s="643"/>
      <c r="P17" s="643"/>
      <c r="Q17" s="643"/>
      <c r="R17" s="643"/>
      <c r="S17" s="643"/>
      <c r="T17" s="643"/>
      <c r="U17" s="643"/>
      <c r="V17" s="643"/>
      <c r="W17" s="643"/>
      <c r="X17" s="643"/>
      <c r="Y17" s="643"/>
      <c r="Z17" s="643"/>
      <c r="AA17" s="643"/>
      <c r="AB17" s="643"/>
      <c r="AC17" s="643"/>
      <c r="AD17" s="643"/>
      <c r="AE17" s="643"/>
      <c r="AF17" s="643"/>
      <c r="AG17" s="643"/>
      <c r="AH17" s="643"/>
      <c r="AI17" s="643"/>
      <c r="AJ17" s="643"/>
      <c r="AK17" s="643"/>
      <c r="AL17" s="643"/>
      <c r="AM17" s="643"/>
      <c r="AN17" s="643"/>
      <c r="AO17" s="643"/>
      <c r="AP17" s="643"/>
    </row>
    <row r="18" spans="1:42" s="61" customFormat="1" x14ac:dyDescent="0.25">
      <c r="A18" s="582" t="s">
        <v>1439</v>
      </c>
      <c r="B18" s="582"/>
      <c r="C18" s="582"/>
      <c r="D18" s="582"/>
      <c r="E18" s="643"/>
      <c r="F18" s="643"/>
      <c r="G18" s="643"/>
      <c r="H18" s="643"/>
      <c r="I18" s="643"/>
      <c r="J18" s="643"/>
      <c r="K18" s="643"/>
      <c r="L18" s="643"/>
      <c r="M18" s="643"/>
      <c r="N18" s="643"/>
      <c r="O18" s="643"/>
      <c r="P18" s="643"/>
      <c r="Q18" s="643"/>
      <c r="R18" s="643"/>
      <c r="S18" s="643"/>
      <c r="T18" s="643"/>
      <c r="U18" s="643"/>
      <c r="V18" s="643"/>
      <c r="W18" s="643"/>
      <c r="X18" s="643"/>
      <c r="Y18" s="643"/>
      <c r="Z18" s="643"/>
      <c r="AA18" s="643"/>
      <c r="AB18" s="643"/>
      <c r="AC18" s="643"/>
      <c r="AD18" s="643"/>
      <c r="AE18" s="643"/>
      <c r="AF18" s="643"/>
      <c r="AG18" s="643"/>
      <c r="AH18" s="643"/>
      <c r="AI18" s="643"/>
      <c r="AJ18" s="643"/>
      <c r="AK18" s="643"/>
      <c r="AL18" s="643"/>
      <c r="AM18" s="643"/>
      <c r="AN18" s="643"/>
      <c r="AO18" s="643"/>
      <c r="AP18" s="643"/>
    </row>
    <row r="19" spans="1:42" s="27" customFormat="1" x14ac:dyDescent="0.25">
      <c r="A19" s="582" t="s">
        <v>434</v>
      </c>
      <c r="B19" s="70"/>
      <c r="C19" s="71"/>
      <c r="N19" s="74"/>
      <c r="O19" s="74"/>
      <c r="P19" s="582"/>
    </row>
    <row r="20" spans="1:42" s="61" customFormat="1" x14ac:dyDescent="0.25">
      <c r="D20" s="219"/>
      <c r="E20" s="219"/>
      <c r="F20" s="219"/>
      <c r="G20" s="219"/>
      <c r="H20" s="219"/>
      <c r="I20" s="219"/>
      <c r="J20" s="219"/>
      <c r="K20" s="219"/>
      <c r="L20" s="219"/>
      <c r="M20" s="219"/>
      <c r="N20" s="74"/>
      <c r="O20" s="74"/>
      <c r="P20" s="582"/>
    </row>
    <row r="21" spans="1:42" x14ac:dyDescent="0.25">
      <c r="A21" s="132"/>
      <c r="B21" s="132"/>
      <c r="D21" s="604"/>
      <c r="E21" s="604"/>
      <c r="F21" s="604"/>
      <c r="G21" s="604"/>
      <c r="H21" s="604"/>
      <c r="I21" s="604"/>
      <c r="J21" s="604"/>
      <c r="K21" s="604"/>
      <c r="L21" s="604"/>
      <c r="M21" s="604"/>
      <c r="N21" s="2"/>
      <c r="O21" s="2"/>
      <c r="P21" s="310"/>
    </row>
    <row r="22" spans="1:42" x14ac:dyDescent="0.25">
      <c r="A22" s="132"/>
      <c r="B22" s="132"/>
      <c r="D22" s="604"/>
      <c r="E22" s="604"/>
      <c r="F22" s="604"/>
      <c r="G22" s="604"/>
      <c r="H22" s="604"/>
      <c r="I22" s="604"/>
      <c r="J22" s="604"/>
      <c r="K22" s="604"/>
      <c r="L22" s="604"/>
      <c r="M22" s="604"/>
      <c r="N22" s="2"/>
      <c r="O22" s="2"/>
      <c r="P22" s="310"/>
    </row>
    <row r="23" spans="1:42" x14ac:dyDescent="0.25">
      <c r="A23" s="132"/>
      <c r="B23" s="132"/>
      <c r="D23" s="604"/>
      <c r="E23" s="604"/>
      <c r="F23" s="604"/>
      <c r="G23" s="604"/>
      <c r="H23" s="604"/>
      <c r="I23" s="604"/>
      <c r="J23" s="604"/>
      <c r="K23" s="604"/>
      <c r="L23" s="604"/>
      <c r="M23" s="604"/>
      <c r="N23" s="2"/>
      <c r="O23" s="2"/>
      <c r="P23" s="310"/>
    </row>
    <row r="24" spans="1:42" x14ac:dyDescent="0.25">
      <c r="A24" s="132"/>
      <c r="B24" s="132"/>
      <c r="D24" s="604"/>
      <c r="E24" s="604"/>
      <c r="F24" s="604"/>
      <c r="G24" s="604"/>
      <c r="H24" s="604"/>
      <c r="I24" s="604"/>
      <c r="J24" s="604"/>
      <c r="K24" s="604"/>
      <c r="L24" s="604"/>
      <c r="M24" s="604"/>
      <c r="N24" s="2"/>
      <c r="O24" s="2"/>
      <c r="P24" s="310"/>
    </row>
    <row r="25" spans="1:42" x14ac:dyDescent="0.25">
      <c r="A25" s="132"/>
      <c r="B25" s="132"/>
      <c r="D25" s="604"/>
      <c r="E25" s="604"/>
      <c r="F25" s="604"/>
      <c r="G25" s="604"/>
      <c r="H25" s="604"/>
      <c r="I25" s="604"/>
      <c r="J25" s="604"/>
      <c r="K25" s="604"/>
      <c r="L25" s="604"/>
      <c r="M25" s="604"/>
      <c r="N25" s="2"/>
      <c r="O25" s="2"/>
      <c r="P25" s="310"/>
    </row>
    <row r="26" spans="1:42" x14ac:dyDescent="0.25">
      <c r="A26" s="132"/>
      <c r="B26" s="132"/>
      <c r="D26" s="604"/>
      <c r="E26" s="604"/>
      <c r="F26" s="604"/>
      <c r="G26" s="604"/>
      <c r="H26" s="604"/>
      <c r="I26" s="604"/>
      <c r="J26" s="604"/>
      <c r="K26" s="604"/>
      <c r="L26" s="604"/>
      <c r="M26" s="604"/>
      <c r="N26" s="2"/>
      <c r="O26" s="2"/>
      <c r="P26" s="310"/>
    </row>
    <row r="27" spans="1:42" x14ac:dyDescent="0.25">
      <c r="A27" s="132"/>
      <c r="B27" s="132"/>
      <c r="D27" s="604"/>
      <c r="E27" s="604"/>
      <c r="F27" s="604"/>
      <c r="G27" s="604"/>
      <c r="H27" s="604"/>
      <c r="I27" s="604"/>
      <c r="J27" s="604"/>
      <c r="K27" s="604"/>
      <c r="L27" s="604"/>
      <c r="M27" s="604"/>
      <c r="N27" s="2"/>
      <c r="O27" s="2"/>
      <c r="P27" s="310"/>
    </row>
    <row r="28" spans="1:42" x14ac:dyDescent="0.25">
      <c r="A28" s="132"/>
      <c r="B28" s="132"/>
      <c r="D28" s="604"/>
      <c r="E28" s="604"/>
      <c r="F28" s="604"/>
      <c r="G28" s="604"/>
      <c r="H28" s="604"/>
      <c r="I28" s="604"/>
      <c r="J28" s="604"/>
      <c r="K28" s="604"/>
      <c r="L28" s="604"/>
      <c r="M28" s="604"/>
      <c r="N28" s="2"/>
      <c r="O28" s="2"/>
      <c r="P28" s="310"/>
    </row>
    <row r="29" spans="1:42" x14ac:dyDescent="0.25">
      <c r="A29" s="132"/>
      <c r="B29" s="132"/>
      <c r="D29" s="604"/>
      <c r="E29" s="604"/>
      <c r="F29" s="604"/>
      <c r="G29" s="604"/>
      <c r="H29" s="604"/>
      <c r="I29" s="604"/>
      <c r="J29" s="604"/>
      <c r="K29" s="604"/>
      <c r="L29" s="604"/>
      <c r="M29" s="604"/>
      <c r="N29" s="2"/>
      <c r="O29" s="2"/>
      <c r="P29" s="310"/>
    </row>
    <row r="30" spans="1:42" x14ac:dyDescent="0.25">
      <c r="A30" s="132"/>
      <c r="B30" s="132"/>
      <c r="D30" s="604"/>
      <c r="E30" s="604"/>
      <c r="F30" s="604"/>
      <c r="G30" s="604"/>
      <c r="H30" s="604"/>
      <c r="I30" s="604"/>
      <c r="J30" s="604"/>
      <c r="K30" s="604"/>
      <c r="L30" s="604"/>
      <c r="M30" s="604"/>
      <c r="N30" s="2"/>
      <c r="O30" s="2"/>
      <c r="P30" s="310"/>
    </row>
    <row r="31" spans="1:42" x14ac:dyDescent="0.25">
      <c r="A31" s="132"/>
      <c r="B31" s="132"/>
      <c r="D31" s="604"/>
      <c r="E31" s="604"/>
      <c r="F31" s="604"/>
      <c r="G31" s="604"/>
      <c r="H31" s="604"/>
      <c r="I31" s="604"/>
      <c r="J31" s="604"/>
      <c r="K31" s="604"/>
      <c r="L31" s="604"/>
      <c r="M31" s="604"/>
      <c r="N31" s="2"/>
      <c r="O31" s="2"/>
      <c r="P31" s="310"/>
    </row>
    <row r="32" spans="1:42" x14ac:dyDescent="0.25">
      <c r="A32" s="132"/>
      <c r="B32" s="132"/>
      <c r="D32" s="604"/>
      <c r="E32" s="604"/>
      <c r="F32" s="604"/>
      <c r="G32" s="604"/>
      <c r="H32" s="604"/>
      <c r="I32" s="604"/>
      <c r="J32" s="604"/>
      <c r="K32" s="604"/>
      <c r="L32" s="604"/>
      <c r="M32" s="604"/>
      <c r="N32" s="2"/>
      <c r="O32" s="2"/>
      <c r="P32" s="310"/>
    </row>
    <row r="33" spans="1:16" x14ac:dyDescent="0.25">
      <c r="A33" s="132"/>
      <c r="B33" s="132"/>
      <c r="D33" s="604"/>
      <c r="E33" s="604"/>
      <c r="F33" s="604"/>
      <c r="G33" s="604"/>
      <c r="H33" s="604"/>
      <c r="I33" s="604"/>
      <c r="J33" s="604"/>
      <c r="K33" s="604"/>
      <c r="L33" s="604"/>
      <c r="M33" s="604"/>
      <c r="N33" s="2"/>
      <c r="O33" s="2"/>
      <c r="P33" s="310"/>
    </row>
    <row r="34" spans="1:16" x14ac:dyDescent="0.25">
      <c r="A34" s="132"/>
      <c r="B34" s="132"/>
      <c r="D34" s="604"/>
      <c r="E34" s="604"/>
      <c r="F34" s="604"/>
      <c r="G34" s="604"/>
      <c r="H34" s="604"/>
      <c r="I34" s="604"/>
      <c r="J34" s="604"/>
      <c r="K34" s="604"/>
      <c r="L34" s="604"/>
      <c r="M34" s="604"/>
      <c r="N34" s="2"/>
      <c r="O34" s="2"/>
      <c r="P34" s="310"/>
    </row>
    <row r="35" spans="1:16" x14ac:dyDescent="0.25">
      <c r="N35" s="2"/>
      <c r="O35" s="2"/>
      <c r="P35" s="310"/>
    </row>
    <row r="36" spans="1:16" x14ac:dyDescent="0.25">
      <c r="N36" s="2"/>
      <c r="O36" s="2"/>
      <c r="P36" s="310"/>
    </row>
    <row r="37" spans="1:16" x14ac:dyDescent="0.25">
      <c r="N37" s="2"/>
      <c r="O37" s="2"/>
      <c r="P37" s="310"/>
    </row>
    <row r="38" spans="1:16" x14ac:dyDescent="0.25">
      <c r="N38" s="2"/>
      <c r="O38" s="2"/>
      <c r="P38" s="310"/>
    </row>
    <row r="39" spans="1:16" x14ac:dyDescent="0.25">
      <c r="N39" s="2"/>
      <c r="O39" s="2"/>
      <c r="P39" s="310"/>
    </row>
    <row r="40" spans="1:16" x14ac:dyDescent="0.25">
      <c r="N40" s="2"/>
      <c r="O40" s="2"/>
      <c r="P40" s="310"/>
    </row>
    <row r="41" spans="1:16" x14ac:dyDescent="0.25">
      <c r="N41" s="2"/>
      <c r="O41" s="2"/>
      <c r="P41" s="310"/>
    </row>
    <row r="42" spans="1:16" x14ac:dyDescent="0.25">
      <c r="N42" s="2"/>
      <c r="O42" s="2"/>
      <c r="P42" s="310"/>
    </row>
    <row r="43" spans="1:16" x14ac:dyDescent="0.25">
      <c r="N43" s="2"/>
      <c r="O43" s="2"/>
      <c r="P43" s="310"/>
    </row>
    <row r="44" spans="1:16" x14ac:dyDescent="0.25">
      <c r="N44" s="2"/>
      <c r="O44" s="2"/>
      <c r="P44" s="310"/>
    </row>
    <row r="45" spans="1:16" x14ac:dyDescent="0.25">
      <c r="N45" s="2"/>
      <c r="O45" s="2"/>
      <c r="P45" s="310"/>
    </row>
    <row r="46" spans="1:16" x14ac:dyDescent="0.25">
      <c r="N46" s="2"/>
      <c r="O46" s="2"/>
      <c r="P46" s="310"/>
    </row>
    <row r="47" spans="1:16" x14ac:dyDescent="0.25">
      <c r="N47" s="2"/>
      <c r="O47" s="2"/>
      <c r="P47" s="310"/>
    </row>
    <row r="48" spans="1:16" x14ac:dyDescent="0.25">
      <c r="N48" s="2"/>
      <c r="O48" s="2"/>
      <c r="P48" s="310"/>
    </row>
    <row r="49" spans="14:16" x14ac:dyDescent="0.25">
      <c r="N49" s="2"/>
      <c r="O49" s="2"/>
      <c r="P49" s="310"/>
    </row>
    <row r="50" spans="14:16" x14ac:dyDescent="0.25">
      <c r="N50" s="2"/>
      <c r="O50" s="2"/>
      <c r="P50" s="310"/>
    </row>
    <row r="51" spans="14:16" x14ac:dyDescent="0.25">
      <c r="N51" s="2"/>
      <c r="O51" s="2"/>
      <c r="P51" s="310"/>
    </row>
    <row r="52" spans="14:16" x14ac:dyDescent="0.25">
      <c r="N52" s="2"/>
      <c r="O52" s="2"/>
      <c r="P52" s="310"/>
    </row>
    <row r="53" spans="14:16" x14ac:dyDescent="0.25">
      <c r="N53" s="2"/>
      <c r="O53" s="2"/>
      <c r="P53" s="310"/>
    </row>
    <row r="54" spans="14:16" x14ac:dyDescent="0.25">
      <c r="N54" s="2"/>
      <c r="O54" s="2"/>
      <c r="P54" s="310"/>
    </row>
    <row r="55" spans="14:16" x14ac:dyDescent="0.25">
      <c r="N55" s="2"/>
      <c r="O55" s="2"/>
      <c r="P55" s="310"/>
    </row>
    <row r="56" spans="14:16" x14ac:dyDescent="0.25">
      <c r="N56" s="2"/>
      <c r="O56" s="2"/>
      <c r="P56" s="310"/>
    </row>
    <row r="57" spans="14:16" x14ac:dyDescent="0.25">
      <c r="N57" s="2"/>
      <c r="O57" s="2"/>
      <c r="P57" s="310"/>
    </row>
    <row r="58" spans="14:16" x14ac:dyDescent="0.25">
      <c r="N58" s="2"/>
      <c r="O58" s="2"/>
      <c r="P58" s="310"/>
    </row>
    <row r="59" spans="14:16" x14ac:dyDescent="0.25">
      <c r="N59" s="2"/>
      <c r="O59" s="2"/>
      <c r="P59" s="310"/>
    </row>
    <row r="60" spans="14:16" x14ac:dyDescent="0.25">
      <c r="N60" s="2"/>
      <c r="O60" s="2"/>
      <c r="P60" s="310"/>
    </row>
    <row r="61" spans="14:16" x14ac:dyDescent="0.25">
      <c r="N61" s="2"/>
      <c r="O61" s="2"/>
      <c r="P61" s="310"/>
    </row>
    <row r="62" spans="14:16" x14ac:dyDescent="0.25">
      <c r="N62" s="2"/>
      <c r="O62" s="2"/>
      <c r="P62" s="310"/>
    </row>
    <row r="63" spans="14:16" x14ac:dyDescent="0.25">
      <c r="N63" s="2"/>
      <c r="O63" s="2"/>
      <c r="P63" s="310"/>
    </row>
    <row r="64" spans="14:16" x14ac:dyDescent="0.25">
      <c r="N64" s="2"/>
      <c r="O64" s="2"/>
      <c r="P64" s="310"/>
    </row>
    <row r="65" spans="14:16" x14ac:dyDescent="0.25">
      <c r="N65" s="2"/>
      <c r="O65" s="2"/>
      <c r="P65" s="310"/>
    </row>
    <row r="66" spans="14:16" x14ac:dyDescent="0.25">
      <c r="N66" s="2"/>
      <c r="O66" s="2"/>
      <c r="P66" s="310"/>
    </row>
    <row r="67" spans="14:16" x14ac:dyDescent="0.25">
      <c r="N67" s="2"/>
      <c r="O67" s="2"/>
      <c r="P67" s="310"/>
    </row>
    <row r="68" spans="14:16" x14ac:dyDescent="0.25">
      <c r="N68" s="2"/>
      <c r="O68" s="2"/>
      <c r="P68" s="310"/>
    </row>
    <row r="69" spans="14:16" x14ac:dyDescent="0.25">
      <c r="N69" s="2"/>
      <c r="O69" s="2"/>
      <c r="P69" s="310"/>
    </row>
    <row r="70" spans="14:16" x14ac:dyDescent="0.25">
      <c r="N70" s="2"/>
      <c r="O70" s="2"/>
      <c r="P70" s="310"/>
    </row>
    <row r="71" spans="14:16" x14ac:dyDescent="0.25">
      <c r="N71" s="2"/>
      <c r="O71" s="2"/>
      <c r="P71" s="310"/>
    </row>
    <row r="72" spans="14:16" x14ac:dyDescent="0.25">
      <c r="N72" s="2"/>
      <c r="O72" s="2"/>
      <c r="P72" s="310"/>
    </row>
    <row r="73" spans="14:16" x14ac:dyDescent="0.25">
      <c r="N73" s="2"/>
      <c r="O73" s="2"/>
      <c r="P73" s="310"/>
    </row>
    <row r="74" spans="14:16" x14ac:dyDescent="0.25">
      <c r="N74" s="2"/>
      <c r="O74" s="2"/>
      <c r="P74" s="310"/>
    </row>
    <row r="75" spans="14:16" x14ac:dyDescent="0.25">
      <c r="N75" s="2"/>
      <c r="O75" s="2"/>
      <c r="P75" s="310"/>
    </row>
    <row r="76" spans="14:16" x14ac:dyDescent="0.25">
      <c r="N76" s="2"/>
      <c r="O76" s="2"/>
      <c r="P76" s="310"/>
    </row>
    <row r="77" spans="14:16" x14ac:dyDescent="0.25">
      <c r="N77" s="2"/>
      <c r="O77" s="2"/>
      <c r="P77" s="310"/>
    </row>
    <row r="78" spans="14:16" x14ac:dyDescent="0.25">
      <c r="N78" s="2"/>
      <c r="O78" s="2"/>
      <c r="P78" s="310"/>
    </row>
    <row r="79" spans="14:16" x14ac:dyDescent="0.25">
      <c r="N79" s="2"/>
      <c r="O79" s="2"/>
      <c r="P79" s="310"/>
    </row>
    <row r="80" spans="14:16" x14ac:dyDescent="0.25">
      <c r="N80" s="2"/>
      <c r="O80" s="2"/>
      <c r="P80" s="310"/>
    </row>
    <row r="81" spans="14:16" x14ac:dyDescent="0.25">
      <c r="N81" s="2"/>
      <c r="O81" s="2"/>
      <c r="P81" s="310"/>
    </row>
    <row r="82" spans="14:16" x14ac:dyDescent="0.25">
      <c r="N82" s="2"/>
      <c r="O82" s="2"/>
      <c r="P82" s="310"/>
    </row>
    <row r="83" spans="14:16" x14ac:dyDescent="0.25">
      <c r="N83" s="2"/>
      <c r="O83" s="2"/>
      <c r="P83" s="310"/>
    </row>
    <row r="84" spans="14:16" x14ac:dyDescent="0.25">
      <c r="N84" s="2"/>
      <c r="O84" s="2"/>
      <c r="P84" s="310"/>
    </row>
    <row r="85" spans="14:16" x14ac:dyDescent="0.25">
      <c r="N85" s="2"/>
      <c r="O85" s="2"/>
      <c r="P85" s="310"/>
    </row>
    <row r="86" spans="14:16" x14ac:dyDescent="0.25">
      <c r="N86" s="2"/>
      <c r="O86" s="2"/>
      <c r="P86" s="310"/>
    </row>
    <row r="87" spans="14:16" x14ac:dyDescent="0.25">
      <c r="N87" s="2"/>
      <c r="O87" s="2"/>
      <c r="P87" s="310"/>
    </row>
    <row r="88" spans="14:16" x14ac:dyDescent="0.25">
      <c r="N88" s="2"/>
      <c r="O88" s="2"/>
      <c r="P88" s="310"/>
    </row>
    <row r="89" spans="14:16" x14ac:dyDescent="0.25">
      <c r="N89" s="2"/>
      <c r="O89" s="2"/>
      <c r="P89" s="310"/>
    </row>
    <row r="90" spans="14:16" x14ac:dyDescent="0.25">
      <c r="N90" s="2"/>
      <c r="O90" s="2"/>
      <c r="P90" s="310"/>
    </row>
    <row r="91" spans="14:16" x14ac:dyDescent="0.25">
      <c r="N91" s="2"/>
      <c r="O91" s="2"/>
      <c r="P91" s="310"/>
    </row>
    <row r="92" spans="14:16" x14ac:dyDescent="0.25">
      <c r="N92" s="2"/>
      <c r="O92" s="2"/>
      <c r="P92" s="310"/>
    </row>
    <row r="93" spans="14:16" x14ac:dyDescent="0.25">
      <c r="N93" s="2"/>
      <c r="O93" s="2"/>
      <c r="P93" s="310"/>
    </row>
    <row r="94" spans="14:16" x14ac:dyDescent="0.25">
      <c r="N94" s="2"/>
      <c r="O94" s="2"/>
      <c r="P94" s="310"/>
    </row>
    <row r="95" spans="14:16" x14ac:dyDescent="0.25">
      <c r="N95" s="2"/>
      <c r="O95" s="2"/>
      <c r="P95" s="310"/>
    </row>
    <row r="96" spans="14:16" x14ac:dyDescent="0.25">
      <c r="N96" s="2"/>
      <c r="O96" s="2"/>
      <c r="P96" s="310"/>
    </row>
    <row r="97" spans="14:16" x14ac:dyDescent="0.25">
      <c r="N97" s="2"/>
      <c r="O97" s="2"/>
      <c r="P97" s="310"/>
    </row>
    <row r="98" spans="14:16" x14ac:dyDescent="0.25">
      <c r="N98" s="2"/>
      <c r="O98" s="2"/>
      <c r="P98" s="310"/>
    </row>
    <row r="99" spans="14:16" x14ac:dyDescent="0.25">
      <c r="N99" s="2"/>
      <c r="O99" s="2"/>
      <c r="P99" s="310"/>
    </row>
    <row r="100" spans="14:16" x14ac:dyDescent="0.25">
      <c r="N100" s="2"/>
      <c r="O100" s="2"/>
      <c r="P100" s="310"/>
    </row>
    <row r="101" spans="14:16" x14ac:dyDescent="0.25">
      <c r="N101" s="2"/>
      <c r="O101" s="2"/>
      <c r="P101" s="310"/>
    </row>
    <row r="102" spans="14:16" x14ac:dyDescent="0.25">
      <c r="N102" s="2"/>
      <c r="O102" s="2"/>
      <c r="P102" s="310"/>
    </row>
    <row r="103" spans="14:16" x14ac:dyDescent="0.25">
      <c r="N103" s="2"/>
      <c r="O103" s="2"/>
      <c r="P103" s="310"/>
    </row>
    <row r="104" spans="14:16" x14ac:dyDescent="0.25">
      <c r="N104" s="2"/>
      <c r="O104" s="2"/>
      <c r="P104" s="310"/>
    </row>
    <row r="105" spans="14:16" x14ac:dyDescent="0.25">
      <c r="N105" s="2"/>
      <c r="O105" s="2"/>
      <c r="P105" s="310"/>
    </row>
    <row r="106" spans="14:16" x14ac:dyDescent="0.25">
      <c r="N106" s="2"/>
      <c r="O106" s="2"/>
      <c r="P106" s="310"/>
    </row>
    <row r="107" spans="14:16" x14ac:dyDescent="0.25">
      <c r="N107" s="2"/>
      <c r="O107" s="2"/>
      <c r="P107" s="310"/>
    </row>
    <row r="108" spans="14:16" x14ac:dyDescent="0.25">
      <c r="N108" s="2"/>
      <c r="O108" s="2"/>
      <c r="P108" s="310"/>
    </row>
    <row r="109" spans="14:16" x14ac:dyDescent="0.25">
      <c r="N109" s="2"/>
      <c r="O109" s="2"/>
      <c r="P109" s="310"/>
    </row>
    <row r="110" spans="14:16" x14ac:dyDescent="0.25">
      <c r="N110" s="2"/>
      <c r="O110" s="2"/>
      <c r="P110" s="310"/>
    </row>
    <row r="111" spans="14:16" x14ac:dyDescent="0.25">
      <c r="N111" s="2"/>
      <c r="O111" s="2"/>
      <c r="P111" s="310"/>
    </row>
    <row r="112" spans="14:16" x14ac:dyDescent="0.25">
      <c r="N112" s="2"/>
      <c r="O112" s="2"/>
      <c r="P112" s="310"/>
    </row>
    <row r="113" spans="14:16" x14ac:dyDescent="0.25">
      <c r="N113" s="2"/>
      <c r="O113" s="2"/>
      <c r="P113" s="310"/>
    </row>
    <row r="114" spans="14:16" x14ac:dyDescent="0.25">
      <c r="N114" s="2"/>
      <c r="O114" s="2"/>
      <c r="P114" s="310"/>
    </row>
    <row r="115" spans="14:16" x14ac:dyDescent="0.25">
      <c r="N115" s="2"/>
      <c r="O115" s="2"/>
      <c r="P115" s="310"/>
    </row>
    <row r="116" spans="14:16" x14ac:dyDescent="0.25">
      <c r="N116" s="2"/>
      <c r="O116" s="2"/>
      <c r="P116" s="310"/>
    </row>
    <row r="117" spans="14:16" x14ac:dyDescent="0.25">
      <c r="N117" s="2"/>
      <c r="O117" s="2"/>
      <c r="P117" s="310"/>
    </row>
    <row r="118" spans="14:16" x14ac:dyDescent="0.25">
      <c r="N118" s="2"/>
      <c r="O118" s="2"/>
      <c r="P118" s="310"/>
    </row>
    <row r="119" spans="14:16" x14ac:dyDescent="0.25">
      <c r="N119" s="2"/>
      <c r="O119" s="2"/>
      <c r="P119" s="310"/>
    </row>
    <row r="120" spans="14:16" x14ac:dyDescent="0.25">
      <c r="N120" s="2"/>
      <c r="O120" s="2"/>
      <c r="P120" s="310"/>
    </row>
    <row r="121" spans="14:16" x14ac:dyDescent="0.25">
      <c r="N121" s="2"/>
      <c r="O121" s="2"/>
      <c r="P121" s="310"/>
    </row>
    <row r="122" spans="14:16" x14ac:dyDescent="0.25">
      <c r="N122" s="2"/>
      <c r="O122" s="2"/>
      <c r="P122" s="310"/>
    </row>
    <row r="123" spans="14:16" x14ac:dyDescent="0.25">
      <c r="N123" s="2"/>
      <c r="O123" s="2"/>
      <c r="P123" s="310"/>
    </row>
    <row r="124" spans="14:16" x14ac:dyDescent="0.25">
      <c r="N124" s="2"/>
      <c r="O124" s="2"/>
      <c r="P124" s="310"/>
    </row>
    <row r="125" spans="14:16" x14ac:dyDescent="0.25">
      <c r="N125" s="2"/>
      <c r="O125" s="2"/>
      <c r="P125" s="310"/>
    </row>
    <row r="126" spans="14:16" x14ac:dyDescent="0.25">
      <c r="N126" s="2"/>
      <c r="O126" s="2"/>
      <c r="P126" s="310"/>
    </row>
    <row r="127" spans="14:16" x14ac:dyDescent="0.25">
      <c r="N127" s="2"/>
      <c r="O127" s="2"/>
      <c r="P127" s="310"/>
    </row>
    <row r="128" spans="14:16" x14ac:dyDescent="0.25">
      <c r="N128" s="2"/>
      <c r="O128" s="2"/>
      <c r="P128" s="310"/>
    </row>
    <row r="129" spans="14:16" x14ac:dyDescent="0.25">
      <c r="N129" s="2"/>
      <c r="O129" s="2"/>
      <c r="P129" s="310"/>
    </row>
    <row r="130" spans="14:16" x14ac:dyDescent="0.25">
      <c r="N130" s="2"/>
      <c r="O130" s="2"/>
      <c r="P130" s="310"/>
    </row>
    <row r="131" spans="14:16" x14ac:dyDescent="0.25">
      <c r="N131" s="2"/>
      <c r="O131" s="2"/>
      <c r="P131" s="310"/>
    </row>
    <row r="132" spans="14:16" x14ac:dyDescent="0.25">
      <c r="N132" s="2"/>
      <c r="O132" s="2"/>
      <c r="P132" s="310"/>
    </row>
    <row r="133" spans="14:16" x14ac:dyDescent="0.25">
      <c r="N133" s="2"/>
      <c r="O133" s="2"/>
      <c r="P133" s="310"/>
    </row>
    <row r="134" spans="14:16" x14ac:dyDescent="0.25">
      <c r="N134" s="2"/>
      <c r="O134" s="2"/>
      <c r="P134" s="310"/>
    </row>
    <row r="135" spans="14:16" x14ac:dyDescent="0.25">
      <c r="N135" s="2"/>
      <c r="O135" s="2"/>
      <c r="P135" s="310"/>
    </row>
    <row r="136" spans="14:16" x14ac:dyDescent="0.25">
      <c r="N136" s="2"/>
      <c r="O136" s="2"/>
      <c r="P136" s="310"/>
    </row>
    <row r="137" spans="14:16" x14ac:dyDescent="0.25">
      <c r="N137" s="2"/>
      <c r="O137" s="2"/>
      <c r="P137" s="310"/>
    </row>
    <row r="138" spans="14:16" x14ac:dyDescent="0.25">
      <c r="N138" s="2"/>
      <c r="O138" s="2"/>
      <c r="P138" s="310"/>
    </row>
    <row r="139" spans="14:16" x14ac:dyDescent="0.25">
      <c r="N139" s="2"/>
      <c r="O139" s="2"/>
      <c r="P139" s="310"/>
    </row>
    <row r="140" spans="14:16" x14ac:dyDescent="0.25">
      <c r="N140" s="2"/>
      <c r="O140" s="2"/>
      <c r="P140" s="310"/>
    </row>
    <row r="141" spans="14:16" x14ac:dyDescent="0.25">
      <c r="N141" s="2"/>
      <c r="O141" s="2"/>
      <c r="P141" s="310"/>
    </row>
    <row r="142" spans="14:16" x14ac:dyDescent="0.25">
      <c r="N142" s="2"/>
      <c r="O142" s="2"/>
      <c r="P142" s="310"/>
    </row>
    <row r="143" spans="14:16" x14ac:dyDescent="0.25">
      <c r="N143" s="2"/>
      <c r="O143" s="2"/>
      <c r="P143" s="310"/>
    </row>
    <row r="144" spans="14:16" x14ac:dyDescent="0.25">
      <c r="N144" s="2"/>
      <c r="O144" s="2"/>
      <c r="P144" s="310"/>
    </row>
    <row r="145" spans="14:16" x14ac:dyDescent="0.25">
      <c r="N145" s="2"/>
      <c r="O145" s="2"/>
      <c r="P145" s="310"/>
    </row>
    <row r="146" spans="14:16" x14ac:dyDescent="0.25">
      <c r="N146" s="2"/>
      <c r="O146" s="2"/>
      <c r="P146" s="310"/>
    </row>
    <row r="147" spans="14:16" x14ac:dyDescent="0.25">
      <c r="N147" s="2"/>
      <c r="O147" s="2"/>
      <c r="P147" s="310"/>
    </row>
    <row r="148" spans="14:16" x14ac:dyDescent="0.25">
      <c r="N148" s="2"/>
      <c r="O148" s="2"/>
      <c r="P148" s="310"/>
    </row>
    <row r="149" spans="14:16" x14ac:dyDescent="0.25">
      <c r="N149" s="2"/>
      <c r="O149" s="2"/>
      <c r="P149" s="310"/>
    </row>
    <row r="150" spans="14:16" x14ac:dyDescent="0.25">
      <c r="N150" s="2"/>
      <c r="O150" s="2"/>
      <c r="P150" s="310"/>
    </row>
    <row r="151" spans="14:16" x14ac:dyDescent="0.25">
      <c r="N151" s="2"/>
      <c r="O151" s="2"/>
      <c r="P151" s="310"/>
    </row>
    <row r="152" spans="14:16" x14ac:dyDescent="0.25">
      <c r="N152" s="2"/>
      <c r="O152" s="2"/>
      <c r="P152" s="310"/>
    </row>
    <row r="153" spans="14:16" x14ac:dyDescent="0.25">
      <c r="N153" s="2"/>
      <c r="O153" s="2"/>
      <c r="P153" s="310"/>
    </row>
    <row r="154" spans="14:16" x14ac:dyDescent="0.25">
      <c r="N154" s="2"/>
      <c r="O154" s="2"/>
      <c r="P154" s="310"/>
    </row>
    <row r="155" spans="14:16" x14ac:dyDescent="0.25">
      <c r="N155" s="2"/>
      <c r="O155" s="2"/>
      <c r="P155" s="310"/>
    </row>
  </sheetData>
  <sortState xmlns:xlrd2="http://schemas.microsoft.com/office/spreadsheetml/2017/richdata2" ref="A7:AL12">
    <sortCondition descending="1" ref="C7:C12"/>
  </sortState>
  <mergeCells count="26">
    <mergeCell ref="D15:M15"/>
    <mergeCell ref="N5:N6"/>
    <mergeCell ref="D5:E5"/>
    <mergeCell ref="O5:O6"/>
    <mergeCell ref="P5:P6"/>
    <mergeCell ref="H14:I14"/>
    <mergeCell ref="J14:K14"/>
    <mergeCell ref="L14:M14"/>
    <mergeCell ref="D14:E14"/>
    <mergeCell ref="F14:G14"/>
    <mergeCell ref="D13:M13"/>
    <mergeCell ref="H5:I5"/>
    <mergeCell ref="F5:G5"/>
    <mergeCell ref="J5:K5"/>
    <mergeCell ref="L5:M5"/>
    <mergeCell ref="A4:C4"/>
    <mergeCell ref="D4:M4"/>
    <mergeCell ref="O4:P4"/>
    <mergeCell ref="A3:P3"/>
    <mergeCell ref="A2:P2"/>
    <mergeCell ref="A14:B14"/>
    <mergeCell ref="A5:A6"/>
    <mergeCell ref="B5:B6"/>
    <mergeCell ref="C5:C6"/>
    <mergeCell ref="A12:B12"/>
    <mergeCell ref="A13:B13"/>
  </mergeCells>
  <phoneticPr fontId="0" type="noConversion"/>
  <dataValidations disablePrompts="1" count="1">
    <dataValidation type="decimal" allowBlank="1" showInputMessage="1" showErrorMessage="1" sqref="D7:M11 N7:O7" xr:uid="{00000000-0002-0000-3A00-000000000000}">
      <formula1>0</formula1>
      <formula2>1</formula2>
    </dataValidation>
  </dataValidations>
  <pageMargins left="0.78740157480314965" right="0.78740157480314965" top="0.98425196850393704" bottom="0.98425196850393704" header="0.51181102362204722" footer="0.51181102362204722"/>
  <pageSetup paperSize="8" scale="95" orientation="landscape" r:id="rId1"/>
  <headerFooter alignWithMargins="0">
    <oddFooter>&amp;R &amp;12 69</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9">
    <tabColor rgb="FFC00000"/>
  </sheetPr>
  <dimension ref="A1:FI96"/>
  <sheetViews>
    <sheetView zoomScale="80" zoomScaleNormal="80" workbookViewId="0">
      <selection activeCell="N17" sqref="N17"/>
    </sheetView>
  </sheetViews>
  <sheetFormatPr baseColWidth="10" defaultColWidth="11.44140625" defaultRowHeight="13.2" x14ac:dyDescent="0.25"/>
  <cols>
    <col min="1" max="1" width="24" style="9" customWidth="1"/>
    <col min="2" max="2" width="20.44140625" style="9" customWidth="1"/>
    <col min="3" max="3" width="17.6640625" style="8" customWidth="1"/>
    <col min="4" max="13" width="8.33203125" style="8" customWidth="1"/>
    <col min="14" max="14" width="11.44140625" style="8" customWidth="1"/>
    <col min="16" max="16" width="12.44140625" customWidth="1"/>
  </cols>
  <sheetData>
    <row r="1" spans="1:165" ht="135" customHeight="1" x14ac:dyDescent="0.25">
      <c r="A1" s="310"/>
      <c r="B1" s="310"/>
      <c r="C1" s="2"/>
      <c r="D1" s="2"/>
      <c r="E1" s="2"/>
      <c r="F1" s="2"/>
      <c r="G1" s="2"/>
      <c r="H1" s="2"/>
      <c r="I1" s="2"/>
      <c r="J1" s="2"/>
      <c r="K1" s="2"/>
      <c r="L1" s="2"/>
      <c r="M1" s="2"/>
      <c r="N1" s="2"/>
      <c r="O1" s="132"/>
      <c r="P1" s="132"/>
      <c r="Q1" s="132"/>
      <c r="R1" s="132"/>
      <c r="S1" s="132"/>
      <c r="T1" s="132"/>
      <c r="U1" s="132"/>
      <c r="V1" s="132"/>
      <c r="W1" s="132"/>
      <c r="X1" s="132"/>
      <c r="Y1" s="132"/>
      <c r="Z1" s="132"/>
      <c r="AA1" s="132"/>
      <c r="AB1" s="132"/>
      <c r="AC1" s="132"/>
      <c r="AD1" s="132"/>
      <c r="AE1" s="132"/>
      <c r="AF1" s="132"/>
      <c r="AG1" s="132"/>
      <c r="AH1" s="132"/>
      <c r="AI1" s="132"/>
      <c r="AJ1" s="132"/>
      <c r="AK1" s="132"/>
      <c r="AL1" s="132"/>
      <c r="AM1" s="132"/>
      <c r="AN1" s="132"/>
      <c r="AO1" s="132"/>
      <c r="AP1" s="132"/>
      <c r="AQ1" s="132"/>
      <c r="AR1" s="132"/>
      <c r="AS1" s="132"/>
      <c r="AT1" s="132"/>
      <c r="AU1" s="132"/>
      <c r="AV1" s="132"/>
      <c r="AW1" s="132"/>
      <c r="AX1" s="132"/>
      <c r="AY1" s="132"/>
      <c r="AZ1" s="132"/>
      <c r="BA1" s="132"/>
      <c r="BB1" s="132"/>
      <c r="BC1" s="132"/>
      <c r="BD1" s="132"/>
      <c r="BE1" s="132"/>
      <c r="BF1" s="132"/>
      <c r="BG1" s="132"/>
      <c r="BH1" s="132"/>
      <c r="BI1" s="132"/>
      <c r="BJ1" s="132"/>
      <c r="BK1" s="132"/>
      <c r="BL1" s="132"/>
      <c r="BM1" s="132"/>
      <c r="BN1" s="132"/>
      <c r="BO1" s="132"/>
      <c r="BP1" s="132"/>
      <c r="BQ1" s="132"/>
      <c r="BR1" s="132"/>
      <c r="BS1" s="132"/>
      <c r="BT1" s="132"/>
      <c r="BU1" s="132"/>
      <c r="BV1" s="132"/>
      <c r="BW1" s="132"/>
      <c r="BX1" s="132"/>
      <c r="BY1" s="132"/>
      <c r="BZ1" s="132"/>
      <c r="CA1" s="132"/>
      <c r="CB1" s="132"/>
      <c r="CC1" s="132"/>
      <c r="CD1" s="132"/>
      <c r="CE1" s="132"/>
      <c r="CF1" s="132"/>
      <c r="CG1" s="132"/>
      <c r="CH1" s="132"/>
      <c r="CI1" s="132"/>
      <c r="CJ1" s="132"/>
      <c r="CK1" s="132"/>
      <c r="CL1" s="132"/>
      <c r="CM1" s="132"/>
      <c r="CN1" s="132"/>
      <c r="CO1" s="132"/>
      <c r="CP1" s="132"/>
      <c r="CQ1" s="132"/>
      <c r="CR1" s="132"/>
      <c r="CS1" s="132"/>
      <c r="CT1" s="132"/>
      <c r="CU1" s="132"/>
      <c r="CV1" s="132"/>
      <c r="CW1" s="132"/>
      <c r="CX1" s="132"/>
      <c r="CY1" s="132"/>
      <c r="CZ1" s="132"/>
      <c r="DA1" s="132"/>
      <c r="DB1" s="132"/>
      <c r="DC1" s="132"/>
      <c r="DD1" s="132"/>
      <c r="DE1" s="132"/>
      <c r="DF1" s="132"/>
      <c r="DG1" s="132"/>
      <c r="DH1" s="132"/>
      <c r="DI1" s="132"/>
      <c r="DJ1" s="132"/>
      <c r="DK1" s="132"/>
      <c r="DL1" s="132"/>
      <c r="DM1" s="132"/>
      <c r="DN1" s="132"/>
      <c r="DO1" s="132"/>
      <c r="DP1" s="132"/>
      <c r="DQ1" s="132"/>
      <c r="DR1" s="132"/>
      <c r="DS1" s="132"/>
      <c r="DT1" s="132"/>
      <c r="DU1" s="132"/>
      <c r="DV1" s="132"/>
      <c r="DW1" s="132"/>
      <c r="DX1" s="132"/>
      <c r="DY1" s="132"/>
      <c r="DZ1" s="132"/>
      <c r="EA1" s="132"/>
      <c r="EB1" s="132"/>
      <c r="EC1" s="132"/>
      <c r="ED1" s="132"/>
      <c r="EE1" s="132"/>
      <c r="EF1" s="132"/>
      <c r="EG1" s="132"/>
      <c r="EH1" s="132"/>
      <c r="EI1" s="132"/>
      <c r="EJ1" s="132"/>
      <c r="EK1" s="132"/>
      <c r="EL1" s="132"/>
      <c r="EM1" s="132"/>
      <c r="EN1" s="132"/>
      <c r="EO1" s="132"/>
      <c r="EP1" s="132"/>
      <c r="EQ1" s="132"/>
      <c r="ER1" s="132"/>
      <c r="ES1" s="132"/>
      <c r="ET1" s="132"/>
      <c r="EU1" s="132"/>
      <c r="EV1" s="132"/>
      <c r="EW1" s="132"/>
      <c r="EX1" s="132"/>
      <c r="EY1" s="132"/>
      <c r="EZ1" s="132"/>
      <c r="FA1" s="132"/>
      <c r="FB1" s="132"/>
      <c r="FC1" s="132"/>
      <c r="FD1" s="132"/>
      <c r="FE1" s="132"/>
      <c r="FF1" s="132"/>
      <c r="FG1" s="132"/>
      <c r="FH1" s="132"/>
      <c r="FI1" s="132"/>
    </row>
    <row r="2" spans="1:165" ht="67.5" customHeight="1" x14ac:dyDescent="0.25">
      <c r="A2" s="901" t="s">
        <v>163</v>
      </c>
      <c r="B2" s="901"/>
      <c r="C2" s="901"/>
      <c r="D2" s="901"/>
      <c r="E2" s="901"/>
      <c r="F2" s="901"/>
      <c r="G2" s="901"/>
      <c r="H2" s="902"/>
      <c r="I2" s="902"/>
      <c r="J2" s="902"/>
      <c r="K2" s="902"/>
      <c r="L2" s="902"/>
      <c r="M2" s="902"/>
      <c r="N2" s="902"/>
      <c r="O2" s="902"/>
      <c r="P2" s="902"/>
      <c r="Q2" s="132"/>
      <c r="R2" s="132"/>
      <c r="S2" s="132"/>
      <c r="T2" s="132"/>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c r="AS2" s="132"/>
      <c r="AT2" s="132"/>
      <c r="AU2" s="132"/>
      <c r="AV2" s="132"/>
      <c r="AW2" s="132"/>
      <c r="AX2" s="132"/>
      <c r="AY2" s="132"/>
      <c r="AZ2" s="132"/>
      <c r="BA2" s="132"/>
      <c r="BB2" s="132"/>
      <c r="BC2" s="132"/>
      <c r="BD2" s="132"/>
      <c r="BE2" s="132"/>
      <c r="BF2" s="132"/>
      <c r="BG2" s="132"/>
      <c r="BH2" s="132"/>
      <c r="BI2" s="132"/>
      <c r="BJ2" s="132"/>
      <c r="BK2" s="132"/>
      <c r="BL2" s="132"/>
      <c r="BM2" s="132"/>
      <c r="BN2" s="132"/>
      <c r="BO2" s="132"/>
      <c r="BP2" s="132"/>
      <c r="BQ2" s="132"/>
      <c r="BR2" s="132"/>
      <c r="BS2" s="132"/>
      <c r="BT2" s="132"/>
      <c r="BU2" s="132"/>
      <c r="BV2" s="132"/>
      <c r="BW2" s="132"/>
      <c r="BX2" s="132"/>
      <c r="BY2" s="132"/>
      <c r="BZ2" s="132"/>
      <c r="CA2" s="132"/>
      <c r="CB2" s="132"/>
      <c r="CC2" s="132"/>
      <c r="CD2" s="132"/>
      <c r="CE2" s="132"/>
      <c r="CF2" s="132"/>
      <c r="CG2" s="132"/>
      <c r="CH2" s="132"/>
      <c r="CI2" s="132"/>
      <c r="CJ2" s="132"/>
      <c r="CK2" s="132"/>
      <c r="CL2" s="132"/>
      <c r="CM2" s="132"/>
      <c r="CN2" s="132"/>
      <c r="CO2" s="132"/>
      <c r="CP2" s="132"/>
      <c r="CQ2" s="132"/>
      <c r="CR2" s="132"/>
      <c r="CS2" s="132"/>
      <c r="CT2" s="132"/>
      <c r="CU2" s="132"/>
      <c r="CV2" s="132"/>
      <c r="CW2" s="132"/>
      <c r="CX2" s="132"/>
      <c r="CY2" s="132"/>
      <c r="CZ2" s="132"/>
      <c r="DA2" s="132"/>
      <c r="DB2" s="132"/>
      <c r="DC2" s="132"/>
      <c r="DD2" s="132"/>
      <c r="DE2" s="132"/>
      <c r="DF2" s="132"/>
      <c r="DG2" s="132"/>
      <c r="DH2" s="132"/>
      <c r="DI2" s="132"/>
      <c r="DJ2" s="132"/>
      <c r="DK2" s="132"/>
      <c r="DL2" s="132"/>
      <c r="DM2" s="132"/>
      <c r="DN2" s="132"/>
      <c r="DO2" s="132"/>
      <c r="DP2" s="132"/>
      <c r="DQ2" s="132"/>
      <c r="DR2" s="132"/>
      <c r="DS2" s="132"/>
      <c r="DT2" s="132"/>
      <c r="DU2" s="132"/>
      <c r="DV2" s="132"/>
      <c r="DW2" s="132"/>
      <c r="DX2" s="132"/>
      <c r="DY2" s="132"/>
      <c r="DZ2" s="132"/>
      <c r="EA2" s="132"/>
      <c r="EB2" s="132"/>
      <c r="EC2" s="132"/>
      <c r="ED2" s="132"/>
      <c r="EE2" s="132"/>
      <c r="EF2" s="132"/>
      <c r="EG2" s="132"/>
      <c r="EH2" s="132"/>
      <c r="EI2" s="132"/>
      <c r="EJ2" s="132"/>
      <c r="EK2" s="132"/>
      <c r="EL2" s="132"/>
      <c r="EM2" s="132"/>
      <c r="EN2" s="132"/>
      <c r="EO2" s="132"/>
      <c r="EP2" s="132"/>
      <c r="EQ2" s="132"/>
      <c r="ER2" s="132"/>
      <c r="ES2" s="132"/>
      <c r="ET2" s="132"/>
      <c r="EU2" s="132"/>
      <c r="EV2" s="132"/>
      <c r="EW2" s="132"/>
      <c r="EX2" s="132"/>
      <c r="EY2" s="132"/>
      <c r="EZ2" s="132"/>
      <c r="FA2" s="132"/>
      <c r="FB2" s="132"/>
      <c r="FC2" s="132"/>
      <c r="FD2" s="132"/>
      <c r="FE2" s="132"/>
      <c r="FF2" s="132"/>
      <c r="FG2" s="132"/>
      <c r="FH2" s="132"/>
      <c r="FI2" s="132"/>
    </row>
    <row r="3" spans="1:165" ht="63" customHeight="1" x14ac:dyDescent="0.25">
      <c r="A3" s="903" t="s">
        <v>270</v>
      </c>
      <c r="B3" s="904"/>
      <c r="C3" s="904"/>
      <c r="D3" s="904"/>
      <c r="E3" s="904"/>
      <c r="F3" s="904"/>
      <c r="G3" s="904"/>
      <c r="H3" s="904"/>
      <c r="I3" s="904"/>
      <c r="J3" s="904"/>
      <c r="K3" s="904"/>
      <c r="L3" s="904"/>
      <c r="M3" s="904"/>
      <c r="N3" s="905"/>
      <c r="O3" s="905"/>
      <c r="P3" s="906"/>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32"/>
      <c r="AX3" s="132"/>
      <c r="AY3" s="132"/>
      <c r="AZ3" s="132"/>
      <c r="BA3" s="132"/>
      <c r="BB3" s="132"/>
      <c r="BC3" s="132"/>
      <c r="BD3" s="132"/>
      <c r="BE3" s="132"/>
      <c r="BF3" s="132"/>
      <c r="BG3" s="132"/>
      <c r="BH3" s="132"/>
      <c r="BI3" s="132"/>
      <c r="BJ3" s="132"/>
      <c r="BK3" s="132"/>
      <c r="BL3" s="132"/>
      <c r="BM3" s="132"/>
      <c r="BN3" s="132"/>
      <c r="BO3" s="132"/>
      <c r="BP3" s="132"/>
      <c r="BQ3" s="132"/>
      <c r="BR3" s="132"/>
      <c r="BS3" s="132"/>
      <c r="BT3" s="132"/>
      <c r="BU3" s="132"/>
      <c r="BV3" s="132"/>
      <c r="BW3" s="132"/>
      <c r="BX3" s="132"/>
      <c r="BY3" s="132"/>
      <c r="BZ3" s="132"/>
      <c r="CA3" s="132"/>
      <c r="CB3" s="132"/>
      <c r="CC3" s="132"/>
      <c r="CD3" s="132"/>
      <c r="CE3" s="132"/>
      <c r="CF3" s="132"/>
      <c r="CG3" s="132"/>
      <c r="CH3" s="132"/>
      <c r="CI3" s="132"/>
      <c r="CJ3" s="132"/>
      <c r="CK3" s="132"/>
      <c r="CL3" s="132"/>
      <c r="CM3" s="132"/>
      <c r="CN3" s="132"/>
      <c r="CO3" s="132"/>
      <c r="CP3" s="132"/>
      <c r="CQ3" s="132"/>
      <c r="CR3" s="132"/>
      <c r="CS3" s="132"/>
      <c r="CT3" s="132"/>
      <c r="CU3" s="132"/>
      <c r="CV3" s="132"/>
      <c r="CW3" s="132"/>
      <c r="CX3" s="132"/>
      <c r="CY3" s="132"/>
      <c r="CZ3" s="132"/>
      <c r="DA3" s="132"/>
      <c r="DB3" s="132"/>
      <c r="DC3" s="132"/>
      <c r="DD3" s="132"/>
      <c r="DE3" s="132"/>
      <c r="DF3" s="132"/>
      <c r="DG3" s="132"/>
      <c r="DH3" s="132"/>
      <c r="DI3" s="132"/>
      <c r="DJ3" s="132"/>
      <c r="DK3" s="132"/>
      <c r="DL3" s="132"/>
      <c r="DM3" s="132"/>
      <c r="DN3" s="132"/>
      <c r="DO3" s="132"/>
      <c r="DP3" s="132"/>
      <c r="DQ3" s="132"/>
      <c r="DR3" s="132"/>
      <c r="DS3" s="132"/>
      <c r="DT3" s="132"/>
      <c r="DU3" s="132"/>
      <c r="DV3" s="132"/>
      <c r="DW3" s="132"/>
      <c r="DX3" s="132"/>
      <c r="DY3" s="132"/>
      <c r="DZ3" s="132"/>
      <c r="EA3" s="132"/>
      <c r="EB3" s="132"/>
      <c r="EC3" s="132"/>
      <c r="ED3" s="132"/>
      <c r="EE3" s="132"/>
      <c r="EF3" s="132"/>
      <c r="EG3" s="132"/>
      <c r="EH3" s="132"/>
      <c r="EI3" s="132"/>
      <c r="EJ3" s="132"/>
      <c r="EK3" s="132"/>
      <c r="EL3" s="132"/>
      <c r="EM3" s="132"/>
      <c r="EN3" s="132"/>
      <c r="EO3" s="132"/>
      <c r="EP3" s="132"/>
      <c r="EQ3" s="132"/>
      <c r="ER3" s="132"/>
      <c r="ES3" s="132"/>
      <c r="ET3" s="132"/>
      <c r="EU3" s="132"/>
      <c r="EV3" s="132"/>
      <c r="EW3" s="132"/>
      <c r="EX3" s="132"/>
      <c r="EY3" s="132"/>
      <c r="EZ3" s="132"/>
      <c r="FA3" s="132"/>
      <c r="FB3" s="132"/>
      <c r="FC3" s="132"/>
      <c r="FD3" s="132"/>
      <c r="FE3" s="132"/>
      <c r="FF3" s="132"/>
      <c r="FG3" s="132"/>
      <c r="FH3" s="132"/>
      <c r="FI3" s="132"/>
    </row>
    <row r="4" spans="1:165" ht="21" customHeight="1" x14ac:dyDescent="0.25">
      <c r="A4" s="21"/>
      <c r="B4" s="22"/>
      <c r="C4" s="15"/>
      <c r="D4" s="907" t="s">
        <v>164</v>
      </c>
      <c r="E4" s="923"/>
      <c r="F4" s="923"/>
      <c r="G4" s="923"/>
      <c r="H4" s="923"/>
      <c r="I4" s="923"/>
      <c r="J4" s="923"/>
      <c r="K4" s="923"/>
      <c r="L4" s="923"/>
      <c r="M4" s="923"/>
      <c r="N4" s="602" t="s">
        <v>7</v>
      </c>
      <c r="O4" s="907" t="s">
        <v>165</v>
      </c>
      <c r="P4" s="908"/>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32"/>
      <c r="AX4" s="132"/>
      <c r="AY4" s="132"/>
      <c r="AZ4" s="132"/>
      <c r="BA4" s="132"/>
      <c r="BB4" s="132"/>
      <c r="BC4" s="132"/>
      <c r="BD4" s="132"/>
      <c r="BE4" s="132"/>
      <c r="BF4" s="132"/>
      <c r="BG4" s="132"/>
      <c r="BH4" s="132"/>
      <c r="BI4" s="132"/>
      <c r="BJ4" s="132"/>
      <c r="BK4" s="132"/>
      <c r="BL4" s="132"/>
      <c r="BM4" s="132"/>
      <c r="BN4" s="132"/>
      <c r="BO4" s="132"/>
      <c r="BP4" s="132"/>
      <c r="BQ4" s="132"/>
      <c r="BR4" s="132"/>
      <c r="BS4" s="132"/>
      <c r="BT4" s="132"/>
      <c r="BU4" s="132"/>
      <c r="BV4" s="132"/>
      <c r="BW4" s="132"/>
      <c r="BX4" s="132"/>
      <c r="BY4" s="132"/>
      <c r="BZ4" s="132"/>
      <c r="CA4" s="132"/>
      <c r="CB4" s="132"/>
      <c r="CC4" s="132"/>
      <c r="CD4" s="132"/>
      <c r="CE4" s="132"/>
      <c r="CF4" s="132"/>
      <c r="CG4" s="132"/>
      <c r="CH4" s="132"/>
      <c r="CI4" s="132"/>
      <c r="CJ4" s="132"/>
      <c r="CK4" s="132"/>
      <c r="CL4" s="132"/>
      <c r="CM4" s="132"/>
      <c r="CN4" s="132"/>
      <c r="CO4" s="132"/>
      <c r="CP4" s="132"/>
      <c r="CQ4" s="132"/>
      <c r="CR4" s="132"/>
      <c r="CS4" s="132"/>
      <c r="CT4" s="132"/>
      <c r="CU4" s="132"/>
      <c r="CV4" s="132"/>
      <c r="CW4" s="132"/>
      <c r="CX4" s="132"/>
      <c r="CY4" s="132"/>
      <c r="CZ4" s="132"/>
      <c r="DA4" s="132"/>
      <c r="DB4" s="132"/>
      <c r="DC4" s="132"/>
      <c r="DD4" s="132"/>
      <c r="DE4" s="132"/>
      <c r="DF4" s="132"/>
      <c r="DG4" s="132"/>
      <c r="DH4" s="132"/>
      <c r="DI4" s="132"/>
      <c r="DJ4" s="132"/>
      <c r="DK4" s="132"/>
      <c r="DL4" s="132"/>
      <c r="DM4" s="132"/>
      <c r="DN4" s="132"/>
      <c r="DO4" s="132"/>
      <c r="DP4" s="132"/>
      <c r="DQ4" s="132"/>
      <c r="DR4" s="132"/>
      <c r="DS4" s="132"/>
      <c r="DT4" s="132"/>
      <c r="DU4" s="132"/>
      <c r="DV4" s="132"/>
      <c r="DW4" s="132"/>
      <c r="DX4" s="132"/>
      <c r="DY4" s="132"/>
      <c r="DZ4" s="132"/>
      <c r="EA4" s="132"/>
      <c r="EB4" s="132"/>
      <c r="EC4" s="132"/>
      <c r="ED4" s="132"/>
      <c r="EE4" s="132"/>
      <c r="EF4" s="132"/>
      <c r="EG4" s="132"/>
      <c r="EH4" s="132"/>
      <c r="EI4" s="132"/>
      <c r="EJ4" s="132"/>
      <c r="EK4" s="132"/>
      <c r="EL4" s="132"/>
      <c r="EM4" s="132"/>
      <c r="EN4" s="132"/>
      <c r="EO4" s="132"/>
      <c r="EP4" s="132"/>
      <c r="EQ4" s="132"/>
      <c r="ER4" s="132"/>
      <c r="ES4" s="132"/>
      <c r="ET4" s="132"/>
      <c r="EU4" s="132"/>
      <c r="EV4" s="132"/>
      <c r="EW4" s="132"/>
      <c r="EX4" s="132"/>
      <c r="EY4" s="132"/>
      <c r="EZ4" s="132"/>
      <c r="FA4" s="132"/>
      <c r="FB4" s="132"/>
      <c r="FC4" s="132"/>
      <c r="FD4" s="132"/>
      <c r="FE4" s="132"/>
      <c r="FF4" s="132"/>
      <c r="FG4" s="132"/>
      <c r="FH4" s="132"/>
      <c r="FI4" s="132"/>
    </row>
    <row r="5" spans="1:165" s="4" customFormat="1" ht="36.75" customHeight="1" x14ac:dyDescent="0.2">
      <c r="A5" s="914" t="s">
        <v>166</v>
      </c>
      <c r="B5" s="914" t="s">
        <v>131</v>
      </c>
      <c r="C5" s="916" t="s">
        <v>1320</v>
      </c>
      <c r="D5" s="911" t="s">
        <v>20</v>
      </c>
      <c r="E5" s="911"/>
      <c r="F5" s="911" t="s">
        <v>35</v>
      </c>
      <c r="G5" s="911"/>
      <c r="H5" s="920" t="s">
        <v>167</v>
      </c>
      <c r="I5" s="921"/>
      <c r="J5" s="916" t="s">
        <v>168</v>
      </c>
      <c r="K5" s="922"/>
      <c r="L5" s="916" t="s">
        <v>31</v>
      </c>
      <c r="M5" s="922"/>
      <c r="N5" s="912" t="s">
        <v>169</v>
      </c>
      <c r="O5" s="909" t="s">
        <v>170</v>
      </c>
      <c r="P5" s="909" t="s">
        <v>171</v>
      </c>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row>
    <row r="6" spans="1:165" s="5" customFormat="1" ht="52.5" customHeight="1" x14ac:dyDescent="0.25">
      <c r="A6" s="915"/>
      <c r="B6" s="915"/>
      <c r="C6" s="917"/>
      <c r="D6" s="11" t="s">
        <v>172</v>
      </c>
      <c r="E6" s="601" t="s">
        <v>173</v>
      </c>
      <c r="F6" s="11" t="s">
        <v>172</v>
      </c>
      <c r="G6" s="601" t="s">
        <v>173</v>
      </c>
      <c r="H6" s="11" t="s">
        <v>172</v>
      </c>
      <c r="I6" s="601" t="s">
        <v>173</v>
      </c>
      <c r="J6" s="11" t="s">
        <v>172</v>
      </c>
      <c r="K6" s="601" t="s">
        <v>173</v>
      </c>
      <c r="L6" s="11" t="s">
        <v>172</v>
      </c>
      <c r="M6" s="601" t="s">
        <v>173</v>
      </c>
      <c r="N6" s="913"/>
      <c r="O6" s="910"/>
      <c r="P6" s="910"/>
    </row>
    <row r="7" spans="1:165" s="433" customFormat="1" x14ac:dyDescent="0.25">
      <c r="A7" s="13" t="s">
        <v>271</v>
      </c>
      <c r="B7" s="438" t="s">
        <v>134</v>
      </c>
      <c r="C7" s="439">
        <v>11456</v>
      </c>
      <c r="D7" s="431">
        <v>1</v>
      </c>
      <c r="E7" s="440"/>
      <c r="F7" s="431"/>
      <c r="G7" s="431"/>
      <c r="H7" s="441"/>
      <c r="I7" s="441"/>
      <c r="J7" s="441"/>
      <c r="K7" s="440"/>
      <c r="L7" s="441"/>
      <c r="M7" s="440"/>
      <c r="N7" s="442"/>
      <c r="O7" s="443"/>
      <c r="P7" s="443"/>
    </row>
    <row r="8" spans="1:165" s="61" customFormat="1" x14ac:dyDescent="0.25">
      <c r="A8" s="56" t="s">
        <v>272</v>
      </c>
      <c r="B8" s="62" t="s">
        <v>273</v>
      </c>
      <c r="C8" s="58">
        <v>8392</v>
      </c>
      <c r="D8" s="59">
        <v>0.53300000000000003</v>
      </c>
      <c r="E8" s="60">
        <v>0.46700000000000003</v>
      </c>
      <c r="F8" s="30"/>
      <c r="G8" s="30"/>
      <c r="H8" s="60"/>
      <c r="I8" s="60"/>
      <c r="J8" s="60"/>
      <c r="K8" s="60"/>
      <c r="L8" s="60"/>
      <c r="M8" s="60"/>
      <c r="N8" s="58"/>
      <c r="O8" s="56"/>
      <c r="P8" s="56"/>
    </row>
    <row r="9" spans="1:165" s="61" customFormat="1" x14ac:dyDescent="0.25">
      <c r="A9" s="56" t="s">
        <v>274</v>
      </c>
      <c r="B9" s="62" t="s">
        <v>275</v>
      </c>
      <c r="C9" s="58">
        <v>7625</v>
      </c>
      <c r="D9" s="59">
        <v>1</v>
      </c>
      <c r="E9" s="60"/>
      <c r="F9" s="60"/>
      <c r="G9" s="60"/>
      <c r="H9" s="60"/>
      <c r="I9" s="60"/>
      <c r="J9" s="60"/>
      <c r="K9" s="60"/>
      <c r="L9" s="60"/>
      <c r="M9" s="60"/>
      <c r="N9" s="58"/>
      <c r="O9" s="56"/>
      <c r="P9" s="56"/>
    </row>
    <row r="10" spans="1:165" s="210" customFormat="1" x14ac:dyDescent="0.25">
      <c r="A10" s="66" t="s">
        <v>276</v>
      </c>
      <c r="B10" s="75" t="s">
        <v>277</v>
      </c>
      <c r="C10" s="58">
        <v>6410</v>
      </c>
      <c r="D10" s="211">
        <v>0.85</v>
      </c>
      <c r="E10" s="209">
        <v>0.15</v>
      </c>
      <c r="F10" s="209"/>
      <c r="G10" s="209"/>
      <c r="H10" s="209"/>
      <c r="I10" s="209"/>
      <c r="J10" s="209"/>
      <c r="K10" s="209"/>
      <c r="L10" s="209"/>
      <c r="M10" s="209"/>
      <c r="N10" s="435"/>
      <c r="O10" s="66"/>
      <c r="P10" s="66"/>
    </row>
    <row r="11" spans="1:165" s="210" customFormat="1" x14ac:dyDescent="0.25">
      <c r="A11" s="66" t="s">
        <v>278</v>
      </c>
      <c r="B11" s="75" t="s">
        <v>178</v>
      </c>
      <c r="C11" s="444">
        <v>4219</v>
      </c>
      <c r="D11" s="211"/>
      <c r="E11" s="209">
        <v>0.2</v>
      </c>
      <c r="F11" s="209">
        <v>0.3</v>
      </c>
      <c r="G11" s="209"/>
      <c r="H11" s="209"/>
      <c r="I11" s="217"/>
      <c r="J11" s="211"/>
      <c r="K11" s="209"/>
      <c r="L11" s="209"/>
      <c r="M11" s="209"/>
      <c r="N11" s="435"/>
      <c r="O11" s="91"/>
      <c r="P11" s="66"/>
    </row>
    <row r="12" spans="1:165" s="210" customFormat="1" x14ac:dyDescent="0.25">
      <c r="A12" s="66" t="s">
        <v>279</v>
      </c>
      <c r="B12" s="75" t="s">
        <v>280</v>
      </c>
      <c r="C12" s="444">
        <v>4093</v>
      </c>
      <c r="D12" s="211"/>
      <c r="E12" s="209"/>
      <c r="F12" s="209"/>
      <c r="G12" s="209"/>
      <c r="H12" s="209">
        <v>0.4</v>
      </c>
      <c r="I12" s="209">
        <v>0.1</v>
      </c>
      <c r="J12" s="209">
        <v>0.13600000000000001</v>
      </c>
      <c r="K12" s="209"/>
      <c r="L12" s="209"/>
      <c r="M12" s="209"/>
      <c r="N12" s="435"/>
      <c r="O12" s="91"/>
      <c r="P12" s="66"/>
    </row>
    <row r="13" spans="1:165" s="210" customFormat="1" x14ac:dyDescent="0.25">
      <c r="A13" s="102" t="s">
        <v>281</v>
      </c>
      <c r="B13" s="66" t="s">
        <v>282</v>
      </c>
      <c r="C13" s="444" t="s">
        <v>1339</v>
      </c>
      <c r="D13" s="211"/>
      <c r="E13" s="209"/>
      <c r="F13" s="209"/>
      <c r="G13" s="209"/>
      <c r="H13" s="209"/>
      <c r="I13" s="209"/>
      <c r="J13" s="209"/>
      <c r="K13" s="209"/>
      <c r="L13" s="209"/>
      <c r="M13" s="209"/>
      <c r="N13" s="435"/>
      <c r="O13" s="91">
        <v>3.5999999999999997E-2</v>
      </c>
      <c r="P13" s="66" t="s">
        <v>11</v>
      </c>
    </row>
    <row r="14" spans="1:165" s="61" customFormat="1" x14ac:dyDescent="0.25">
      <c r="A14" s="67"/>
      <c r="B14" s="124"/>
      <c r="C14" s="125"/>
      <c r="D14" s="59"/>
      <c r="E14" s="60"/>
      <c r="F14" s="60"/>
      <c r="G14" s="60"/>
      <c r="H14" s="60"/>
      <c r="I14" s="60"/>
      <c r="J14" s="60"/>
      <c r="K14" s="60"/>
      <c r="L14" s="60"/>
      <c r="M14" s="60"/>
      <c r="N14" s="58"/>
      <c r="O14" s="56"/>
      <c r="P14" s="56"/>
    </row>
    <row r="15" spans="1:165" s="61" customFormat="1" x14ac:dyDescent="0.25">
      <c r="A15" s="929" t="s">
        <v>188</v>
      </c>
      <c r="B15" s="930"/>
      <c r="C15" s="114"/>
      <c r="D15" s="205"/>
      <c r="E15" s="205">
        <f>SUM(E7:E14)</f>
        <v>0.81699999999999995</v>
      </c>
      <c r="F15" s="205"/>
      <c r="G15" s="205">
        <f>SUM(G7:G14)</f>
        <v>0</v>
      </c>
      <c r="H15" s="213"/>
      <c r="I15" s="213">
        <f>SUM(I7:I14)</f>
        <v>0.1</v>
      </c>
      <c r="J15" s="213"/>
      <c r="K15" s="213">
        <f>SUM(K7:K14)</f>
        <v>0</v>
      </c>
      <c r="L15" s="213"/>
      <c r="M15" s="213">
        <f>SUM(M7:M14)</f>
        <v>0</v>
      </c>
      <c r="N15" s="129"/>
      <c r="O15" s="206"/>
      <c r="P15" s="206"/>
    </row>
    <row r="16" spans="1:165" s="61" customFormat="1" x14ac:dyDescent="0.25">
      <c r="A16" s="940" t="s">
        <v>189</v>
      </c>
      <c r="B16" s="941"/>
      <c r="C16" s="114"/>
      <c r="D16" s="948">
        <f>SUM(E15+G15+I15+K15+M15)</f>
        <v>0.91699999999999993</v>
      </c>
      <c r="E16" s="949"/>
      <c r="F16" s="949"/>
      <c r="G16" s="949"/>
      <c r="H16" s="950"/>
      <c r="I16" s="950"/>
      <c r="J16" s="950"/>
      <c r="K16" s="950"/>
      <c r="L16" s="950"/>
      <c r="M16" s="951"/>
      <c r="N16" s="114"/>
      <c r="O16" s="214"/>
      <c r="P16" s="214"/>
    </row>
    <row r="17" spans="1:16" s="27" customFormat="1" x14ac:dyDescent="0.25">
      <c r="A17" s="929" t="s">
        <v>190</v>
      </c>
      <c r="B17" s="952"/>
      <c r="C17" s="167"/>
      <c r="D17" s="953">
        <f>SUM(D7:E14)</f>
        <v>4.2</v>
      </c>
      <c r="E17" s="954"/>
      <c r="F17" s="953">
        <f>SUM(F7:G14)</f>
        <v>0.3</v>
      </c>
      <c r="G17" s="954"/>
      <c r="H17" s="953">
        <f>SUM(H7:I14)</f>
        <v>0.5</v>
      </c>
      <c r="I17" s="951"/>
      <c r="J17" s="953">
        <f>SUM(J7:K14)</f>
        <v>0.13600000000000001</v>
      </c>
      <c r="K17" s="951"/>
      <c r="L17" s="953">
        <f>SUM(L7:M14)</f>
        <v>0</v>
      </c>
      <c r="M17" s="951"/>
      <c r="N17" s="165">
        <f>SUM(N7:N14)</f>
        <v>0</v>
      </c>
      <c r="O17" s="163"/>
      <c r="P17" s="163"/>
    </row>
    <row r="18" spans="1:16" s="27" customFormat="1" x14ac:dyDescent="0.25">
      <c r="A18" s="161" t="s">
        <v>191</v>
      </c>
      <c r="B18" s="162">
        <f>D17/(D17+F17+H17+J17)*100</f>
        <v>81.775700934579447</v>
      </c>
      <c r="C18" s="164"/>
      <c r="D18" s="71"/>
      <c r="E18" s="71"/>
      <c r="F18" s="71"/>
      <c r="G18" s="71"/>
      <c r="H18" s="71"/>
      <c r="I18" s="71"/>
      <c r="J18" s="71"/>
      <c r="K18" s="71"/>
      <c r="L18" s="71"/>
      <c r="M18" s="71"/>
      <c r="N18" s="71"/>
      <c r="O18" s="70"/>
      <c r="P18" s="70"/>
    </row>
    <row r="19" spans="1:16" s="61" customFormat="1" x14ac:dyDescent="0.25">
      <c r="A19" s="216"/>
      <c r="B19" s="216"/>
      <c r="C19" s="74"/>
      <c r="D19" s="74"/>
      <c r="E19" s="74"/>
      <c r="F19" s="74"/>
      <c r="G19" s="74"/>
      <c r="H19" s="74"/>
      <c r="I19" s="74"/>
      <c r="J19" s="74"/>
      <c r="K19" s="74"/>
      <c r="L19" s="74"/>
      <c r="M19" s="74"/>
      <c r="N19" s="74"/>
      <c r="O19" s="582"/>
      <c r="P19" s="582"/>
    </row>
    <row r="20" spans="1:16" s="27" customFormat="1" x14ac:dyDescent="0.25">
      <c r="A20" s="70" t="s">
        <v>192</v>
      </c>
      <c r="B20" s="70"/>
      <c r="C20" s="71"/>
      <c r="D20" s="71"/>
      <c r="E20" s="71"/>
      <c r="F20" s="71"/>
      <c r="G20" s="71"/>
      <c r="H20" s="71"/>
      <c r="I20" s="71"/>
      <c r="J20" s="71"/>
      <c r="K20" s="71"/>
      <c r="L20" s="71"/>
      <c r="M20" s="71"/>
      <c r="N20" s="71"/>
      <c r="O20" s="72"/>
      <c r="P20" s="70"/>
    </row>
    <row r="21" spans="1:16" s="61" customFormat="1" x14ac:dyDescent="0.25">
      <c r="A21" s="582" t="s">
        <v>1337</v>
      </c>
      <c r="B21" s="582"/>
      <c r="C21" s="74"/>
      <c r="D21" s="74"/>
      <c r="E21" s="74"/>
      <c r="F21" s="74"/>
      <c r="G21" s="74"/>
      <c r="H21" s="74"/>
      <c r="I21" s="74"/>
      <c r="J21" s="74"/>
      <c r="K21" s="74"/>
      <c r="L21" s="74"/>
      <c r="M21" s="74"/>
      <c r="N21" s="74"/>
      <c r="O21" s="88"/>
      <c r="P21" s="582"/>
    </row>
    <row r="22" spans="1:16" s="61" customFormat="1" x14ac:dyDescent="0.25">
      <c r="A22" s="582" t="s">
        <v>283</v>
      </c>
      <c r="B22" s="582"/>
      <c r="C22" s="74"/>
      <c r="D22" s="74"/>
      <c r="E22" s="74"/>
      <c r="F22" s="74"/>
      <c r="G22" s="74"/>
      <c r="H22" s="74"/>
      <c r="I22" s="74"/>
      <c r="J22" s="74"/>
      <c r="K22" s="74"/>
      <c r="L22" s="74"/>
      <c r="M22" s="74"/>
      <c r="N22" s="74"/>
      <c r="O22" s="88"/>
      <c r="P22" s="582"/>
    </row>
    <row r="23" spans="1:16" s="61" customFormat="1" x14ac:dyDescent="0.25">
      <c r="A23" s="73" t="s">
        <v>1338</v>
      </c>
      <c r="B23" s="582"/>
      <c r="C23" s="74"/>
      <c r="D23" s="74"/>
      <c r="E23" s="74"/>
      <c r="F23" s="74"/>
      <c r="G23" s="74"/>
      <c r="H23" s="74"/>
      <c r="I23" s="74"/>
      <c r="J23" s="74"/>
      <c r="K23" s="74"/>
      <c r="L23" s="74"/>
      <c r="M23" s="74"/>
      <c r="N23" s="74"/>
      <c r="O23" s="88"/>
      <c r="P23" s="582"/>
    </row>
    <row r="24" spans="1:16" s="582" customFormat="1" x14ac:dyDescent="0.25">
      <c r="A24" s="73" t="s">
        <v>284</v>
      </c>
      <c r="C24" s="74"/>
      <c r="D24" s="74"/>
      <c r="E24" s="74"/>
      <c r="F24" s="74"/>
      <c r="G24" s="74"/>
      <c r="H24" s="74"/>
      <c r="I24" s="74"/>
      <c r="J24" s="74"/>
      <c r="K24" s="74"/>
      <c r="L24" s="74"/>
      <c r="M24" s="74"/>
      <c r="N24" s="74"/>
    </row>
    <row r="25" spans="1:16" s="582" customFormat="1" x14ac:dyDescent="0.25">
      <c r="C25" s="74"/>
      <c r="D25" s="74"/>
      <c r="E25" s="74"/>
      <c r="F25" s="74"/>
      <c r="G25" s="74"/>
      <c r="H25" s="74"/>
      <c r="I25" s="74"/>
      <c r="J25" s="74"/>
      <c r="K25" s="74"/>
      <c r="L25" s="74"/>
      <c r="M25" s="74"/>
      <c r="N25" s="74"/>
    </row>
    <row r="26" spans="1:16" s="582" customFormat="1" x14ac:dyDescent="0.25">
      <c r="C26" s="74"/>
      <c r="D26" s="74"/>
      <c r="E26" s="74"/>
      <c r="F26" s="74"/>
      <c r="G26" s="74"/>
      <c r="H26" s="74"/>
      <c r="I26" s="74"/>
      <c r="J26" s="74"/>
      <c r="K26" s="74"/>
      <c r="L26" s="74"/>
      <c r="M26" s="74"/>
      <c r="N26" s="74"/>
    </row>
    <row r="27" spans="1:16" s="282" customFormat="1" x14ac:dyDescent="0.25">
      <c r="A27" s="310"/>
      <c r="B27" s="310"/>
      <c r="C27" s="2"/>
      <c r="D27" s="2"/>
      <c r="E27" s="2"/>
      <c r="F27" s="2"/>
      <c r="G27" s="2"/>
      <c r="H27" s="2"/>
      <c r="I27" s="2"/>
      <c r="J27" s="2"/>
      <c r="K27" s="2"/>
      <c r="L27" s="2"/>
      <c r="M27" s="2"/>
      <c r="N27" s="2"/>
      <c r="O27" s="310"/>
      <c r="P27" s="310"/>
    </row>
    <row r="28" spans="1:16" s="282" customFormat="1" x14ac:dyDescent="0.25">
      <c r="A28" s="310"/>
      <c r="B28" s="310"/>
      <c r="C28" s="2"/>
      <c r="D28" s="2"/>
      <c r="E28" s="2"/>
      <c r="F28" s="2"/>
      <c r="G28" s="2"/>
      <c r="H28" s="2"/>
      <c r="I28" s="2"/>
      <c r="J28" s="2"/>
      <c r="K28" s="2"/>
      <c r="L28" s="2"/>
      <c r="M28" s="2"/>
      <c r="N28" s="2"/>
      <c r="O28" s="310"/>
      <c r="P28" s="310"/>
    </row>
    <row r="29" spans="1:16" s="282" customFormat="1" x14ac:dyDescent="0.25">
      <c r="A29" s="310"/>
      <c r="B29" s="310"/>
      <c r="C29" s="2"/>
      <c r="D29" s="2"/>
      <c r="E29" s="2"/>
      <c r="F29" s="2"/>
      <c r="G29" s="2"/>
      <c r="H29" s="2"/>
      <c r="I29" s="2"/>
      <c r="J29" s="2"/>
      <c r="K29" s="2"/>
      <c r="L29" s="2"/>
      <c r="M29" s="2"/>
      <c r="N29" s="2"/>
      <c r="O29" s="310"/>
      <c r="P29" s="310"/>
    </row>
    <row r="30" spans="1:16" s="282" customFormat="1" x14ac:dyDescent="0.25">
      <c r="A30" s="310"/>
      <c r="B30" s="310"/>
      <c r="C30" s="2"/>
      <c r="D30" s="2"/>
      <c r="E30" s="2"/>
      <c r="F30" s="2"/>
      <c r="G30" s="2"/>
      <c r="H30" s="2"/>
      <c r="I30" s="2"/>
      <c r="J30" s="2"/>
      <c r="K30" s="2"/>
      <c r="L30" s="2"/>
      <c r="M30" s="2"/>
      <c r="N30" s="2"/>
      <c r="O30" s="310"/>
      <c r="P30" s="310"/>
    </row>
    <row r="31" spans="1:16" s="282" customFormat="1" x14ac:dyDescent="0.25">
      <c r="A31" s="310"/>
      <c r="B31" s="310"/>
      <c r="C31" s="2"/>
      <c r="D31" s="2"/>
      <c r="E31" s="2"/>
      <c r="F31" s="2"/>
      <c r="G31" s="2"/>
      <c r="H31" s="2"/>
      <c r="I31" s="2"/>
      <c r="J31" s="2"/>
      <c r="K31" s="2"/>
      <c r="L31" s="2"/>
      <c r="M31" s="2"/>
      <c r="N31" s="2"/>
      <c r="O31" s="310"/>
      <c r="P31" s="310"/>
    </row>
    <row r="32" spans="1:16" s="282" customFormat="1" x14ac:dyDescent="0.25">
      <c r="A32" s="310"/>
      <c r="B32" s="310"/>
      <c r="C32" s="2"/>
      <c r="D32" s="2"/>
      <c r="E32" s="2"/>
      <c r="F32" s="2"/>
      <c r="G32" s="2"/>
      <c r="H32" s="2"/>
      <c r="I32" s="2"/>
      <c r="J32" s="2"/>
      <c r="K32" s="2"/>
      <c r="L32" s="2"/>
      <c r="M32" s="2"/>
      <c r="N32" s="2"/>
      <c r="O32" s="310"/>
      <c r="P32" s="310"/>
    </row>
    <row r="33" spans="1:14" s="282" customFormat="1" x14ac:dyDescent="0.25">
      <c r="A33" s="310" t="s">
        <v>235</v>
      </c>
      <c r="B33" s="310"/>
      <c r="C33" s="2"/>
      <c r="D33" s="2"/>
      <c r="E33" s="2"/>
      <c r="F33" s="2"/>
      <c r="G33" s="2"/>
      <c r="H33" s="2"/>
      <c r="I33" s="2"/>
      <c r="J33" s="2"/>
      <c r="K33" s="2"/>
      <c r="L33" s="2"/>
      <c r="M33" s="2"/>
      <c r="N33" s="2"/>
    </row>
    <row r="34" spans="1:14" s="282" customFormat="1" x14ac:dyDescent="0.25">
      <c r="A34" s="310"/>
      <c r="B34" s="310"/>
      <c r="C34" s="2"/>
      <c r="D34" s="2"/>
      <c r="E34" s="2"/>
      <c r="F34" s="2"/>
      <c r="G34" s="2"/>
      <c r="H34" s="2"/>
      <c r="I34" s="2"/>
      <c r="J34" s="2"/>
      <c r="K34" s="2"/>
      <c r="L34" s="2"/>
      <c r="M34" s="2"/>
      <c r="N34" s="2"/>
    </row>
    <row r="35" spans="1:14" s="282" customFormat="1" x14ac:dyDescent="0.25">
      <c r="A35" s="310"/>
      <c r="B35" s="310"/>
      <c r="C35" s="2"/>
      <c r="D35" s="2"/>
      <c r="E35" s="2"/>
      <c r="F35" s="2"/>
      <c r="G35" s="2"/>
      <c r="H35" s="2"/>
      <c r="I35" s="2"/>
      <c r="J35" s="2"/>
      <c r="K35" s="2"/>
      <c r="L35" s="2"/>
      <c r="M35" s="2"/>
      <c r="N35" s="2"/>
    </row>
    <row r="36" spans="1:14" s="282" customFormat="1" x14ac:dyDescent="0.25">
      <c r="A36" s="310"/>
      <c r="B36" s="310"/>
      <c r="C36" s="2"/>
      <c r="D36" s="2"/>
      <c r="E36" s="2"/>
      <c r="F36" s="2"/>
      <c r="G36" s="2"/>
      <c r="H36" s="2"/>
      <c r="I36" s="2"/>
      <c r="J36" s="2"/>
      <c r="K36" s="2"/>
      <c r="L36" s="2"/>
      <c r="M36" s="2"/>
      <c r="N36" s="2"/>
    </row>
    <row r="37" spans="1:14" s="282" customFormat="1" x14ac:dyDescent="0.25">
      <c r="A37" s="310"/>
      <c r="B37" s="310"/>
      <c r="C37" s="2"/>
      <c r="D37" s="2"/>
      <c r="E37" s="2"/>
      <c r="F37" s="2"/>
      <c r="G37" s="2"/>
      <c r="H37" s="2"/>
      <c r="I37" s="2"/>
      <c r="J37" s="2"/>
      <c r="K37" s="2"/>
      <c r="L37" s="2"/>
      <c r="M37" s="2"/>
      <c r="N37" s="2"/>
    </row>
    <row r="38" spans="1:14" s="282" customFormat="1" x14ac:dyDescent="0.25">
      <c r="A38" s="310"/>
      <c r="B38" s="310"/>
      <c r="C38" s="2"/>
      <c r="D38" s="2"/>
      <c r="E38" s="2"/>
      <c r="F38" s="2"/>
      <c r="G38" s="2"/>
      <c r="H38" s="2"/>
      <c r="I38" s="2"/>
      <c r="J38" s="2"/>
      <c r="K38" s="2"/>
      <c r="L38" s="2"/>
      <c r="M38" s="2"/>
      <c r="N38" s="2"/>
    </row>
    <row r="39" spans="1:14" s="282" customFormat="1" x14ac:dyDescent="0.25">
      <c r="A39" s="310"/>
      <c r="B39" s="310"/>
      <c r="C39" s="2"/>
      <c r="D39" s="2"/>
      <c r="E39" s="2"/>
      <c r="F39" s="2"/>
      <c r="G39" s="2"/>
      <c r="H39" s="2"/>
      <c r="I39" s="2"/>
      <c r="J39" s="2"/>
      <c r="K39" s="2"/>
      <c r="L39" s="2"/>
      <c r="M39" s="2"/>
      <c r="N39" s="2"/>
    </row>
    <row r="40" spans="1:14" s="282" customFormat="1" x14ac:dyDescent="0.25">
      <c r="A40" s="310"/>
      <c r="B40" s="310"/>
      <c r="C40" s="2"/>
      <c r="D40" s="2"/>
      <c r="E40" s="2"/>
      <c r="F40" s="2"/>
      <c r="G40" s="2"/>
      <c r="H40" s="2"/>
      <c r="I40" s="2"/>
      <c r="J40" s="2"/>
      <c r="K40" s="2"/>
      <c r="L40" s="2"/>
      <c r="M40" s="2"/>
      <c r="N40" s="2"/>
    </row>
    <row r="41" spans="1:14" s="282" customFormat="1" x14ac:dyDescent="0.25">
      <c r="A41" s="310"/>
      <c r="B41" s="310"/>
      <c r="C41" s="2"/>
      <c r="D41" s="2"/>
      <c r="E41" s="2"/>
      <c r="F41" s="2"/>
      <c r="G41" s="2"/>
      <c r="H41" s="2"/>
      <c r="I41" s="2"/>
      <c r="J41" s="2"/>
      <c r="K41" s="2"/>
      <c r="L41" s="2"/>
      <c r="M41" s="2"/>
      <c r="N41" s="2"/>
    </row>
    <row r="42" spans="1:14" s="282" customFormat="1" x14ac:dyDescent="0.25">
      <c r="A42" s="310"/>
      <c r="B42" s="310"/>
      <c r="C42" s="2"/>
      <c r="D42" s="2"/>
      <c r="E42" s="2"/>
      <c r="F42" s="2"/>
      <c r="G42" s="2"/>
      <c r="H42" s="2"/>
      <c r="I42" s="2"/>
      <c r="J42" s="2"/>
      <c r="K42" s="2"/>
      <c r="L42" s="2"/>
      <c r="M42" s="2"/>
      <c r="N42" s="2"/>
    </row>
    <row r="43" spans="1:14" s="282" customFormat="1" x14ac:dyDescent="0.25">
      <c r="A43" s="310"/>
      <c r="B43" s="310"/>
      <c r="C43" s="2"/>
      <c r="D43" s="2"/>
      <c r="E43" s="2"/>
      <c r="F43" s="2"/>
      <c r="G43" s="2"/>
      <c r="H43" s="2"/>
      <c r="I43" s="2"/>
      <c r="J43" s="2"/>
      <c r="K43" s="2"/>
      <c r="L43" s="2"/>
      <c r="M43" s="2"/>
      <c r="N43" s="2"/>
    </row>
    <row r="44" spans="1:14" s="282" customFormat="1" x14ac:dyDescent="0.25">
      <c r="A44" s="310"/>
      <c r="B44" s="310"/>
      <c r="C44" s="2"/>
      <c r="D44" s="2"/>
      <c r="E44" s="2"/>
      <c r="F44" s="2"/>
      <c r="G44" s="2"/>
      <c r="H44" s="2"/>
      <c r="I44" s="2"/>
      <c r="J44" s="2"/>
      <c r="K44" s="2"/>
      <c r="L44" s="2"/>
      <c r="M44" s="2"/>
      <c r="N44" s="2"/>
    </row>
    <row r="45" spans="1:14" s="282" customFormat="1" x14ac:dyDescent="0.25">
      <c r="A45" s="310"/>
      <c r="B45" s="310"/>
      <c r="C45" s="2"/>
      <c r="D45" s="2"/>
      <c r="E45" s="2"/>
      <c r="F45" s="2"/>
      <c r="G45" s="2"/>
      <c r="H45" s="2"/>
      <c r="I45" s="2"/>
      <c r="J45" s="2"/>
      <c r="K45" s="2"/>
      <c r="L45" s="2"/>
      <c r="M45" s="2"/>
      <c r="N45" s="2"/>
    </row>
    <row r="46" spans="1:14" s="282" customFormat="1" x14ac:dyDescent="0.25">
      <c r="A46" s="310"/>
      <c r="B46" s="310"/>
      <c r="C46" s="2"/>
      <c r="D46" s="2"/>
      <c r="E46" s="2"/>
      <c r="F46" s="2"/>
      <c r="G46" s="2"/>
      <c r="H46" s="2"/>
      <c r="I46" s="2"/>
      <c r="J46" s="2"/>
      <c r="K46" s="2"/>
      <c r="L46" s="2"/>
      <c r="M46" s="2"/>
      <c r="N46" s="2"/>
    </row>
    <row r="47" spans="1:14" s="282" customFormat="1" x14ac:dyDescent="0.25">
      <c r="A47" s="310"/>
      <c r="B47" s="310"/>
      <c r="C47" s="2"/>
      <c r="D47" s="2"/>
      <c r="E47" s="2"/>
      <c r="F47" s="2"/>
      <c r="G47" s="2"/>
      <c r="H47" s="2"/>
      <c r="I47" s="2"/>
      <c r="J47" s="2"/>
      <c r="K47" s="2"/>
      <c r="L47" s="2"/>
      <c r="M47" s="2"/>
      <c r="N47" s="2"/>
    </row>
    <row r="48" spans="1:14" s="282" customFormat="1" x14ac:dyDescent="0.25">
      <c r="A48" s="310"/>
      <c r="B48" s="310"/>
      <c r="C48" s="2"/>
      <c r="D48" s="2"/>
      <c r="E48" s="2"/>
      <c r="F48" s="2"/>
      <c r="G48" s="2"/>
      <c r="H48" s="2"/>
      <c r="I48" s="2"/>
      <c r="J48" s="2"/>
      <c r="K48" s="2"/>
      <c r="L48" s="2"/>
      <c r="M48" s="2"/>
      <c r="N48" s="2"/>
    </row>
    <row r="49" spans="3:14" s="282" customFormat="1" x14ac:dyDescent="0.25">
      <c r="C49" s="2"/>
      <c r="D49" s="2"/>
      <c r="E49" s="2"/>
      <c r="F49" s="2"/>
      <c r="G49" s="2"/>
      <c r="H49" s="2"/>
      <c r="I49" s="2"/>
      <c r="J49" s="2"/>
      <c r="K49" s="2"/>
      <c r="L49" s="2"/>
      <c r="M49" s="2"/>
      <c r="N49" s="2"/>
    </row>
    <row r="50" spans="3:14" s="282" customFormat="1" x14ac:dyDescent="0.25">
      <c r="C50" s="2"/>
      <c r="D50" s="2"/>
      <c r="E50" s="2"/>
      <c r="F50" s="2"/>
      <c r="G50" s="2"/>
      <c r="H50" s="2"/>
      <c r="I50" s="2"/>
      <c r="J50" s="2"/>
      <c r="K50" s="2"/>
      <c r="L50" s="2"/>
      <c r="M50" s="2"/>
      <c r="N50" s="2"/>
    </row>
    <row r="51" spans="3:14" s="282" customFormat="1" x14ac:dyDescent="0.25">
      <c r="C51" s="2"/>
      <c r="D51" s="2"/>
      <c r="E51" s="2"/>
      <c r="F51" s="2"/>
      <c r="G51" s="2"/>
      <c r="H51" s="2"/>
      <c r="I51" s="2"/>
      <c r="J51" s="2"/>
      <c r="K51" s="2"/>
      <c r="L51" s="2"/>
      <c r="M51" s="2"/>
      <c r="N51" s="2"/>
    </row>
    <row r="52" spans="3:14" s="282" customFormat="1" x14ac:dyDescent="0.25">
      <c r="C52" s="2"/>
      <c r="D52" s="2"/>
      <c r="E52" s="2"/>
      <c r="F52" s="2"/>
      <c r="G52" s="2"/>
      <c r="H52" s="2"/>
      <c r="I52" s="2"/>
      <c r="J52" s="2"/>
      <c r="K52" s="2"/>
      <c r="L52" s="2"/>
      <c r="M52" s="2"/>
      <c r="N52" s="2"/>
    </row>
    <row r="53" spans="3:14" s="282" customFormat="1" x14ac:dyDescent="0.25">
      <c r="C53" s="2"/>
      <c r="D53" s="2"/>
      <c r="E53" s="2"/>
      <c r="F53" s="2"/>
      <c r="G53" s="2"/>
      <c r="H53" s="2"/>
      <c r="I53" s="2"/>
      <c r="J53" s="2"/>
      <c r="K53" s="2"/>
      <c r="L53" s="2"/>
      <c r="M53" s="2"/>
      <c r="N53" s="2"/>
    </row>
    <row r="54" spans="3:14" s="282" customFormat="1" x14ac:dyDescent="0.25">
      <c r="C54" s="2"/>
      <c r="D54" s="2"/>
      <c r="E54" s="2"/>
      <c r="F54" s="2"/>
      <c r="G54" s="2"/>
      <c r="H54" s="2"/>
      <c r="I54" s="2"/>
      <c r="J54" s="2"/>
      <c r="K54" s="2"/>
      <c r="L54" s="2"/>
      <c r="M54" s="2"/>
      <c r="N54" s="2"/>
    </row>
    <row r="55" spans="3:14" s="282" customFormat="1" x14ac:dyDescent="0.25">
      <c r="C55" s="2"/>
      <c r="D55" s="2"/>
      <c r="E55" s="2"/>
      <c r="F55" s="2"/>
      <c r="G55" s="2"/>
      <c r="H55" s="2"/>
      <c r="I55" s="2"/>
      <c r="J55" s="2"/>
      <c r="K55" s="2"/>
      <c r="L55" s="2"/>
      <c r="M55" s="2"/>
      <c r="N55" s="2"/>
    </row>
    <row r="56" spans="3:14" s="282" customFormat="1" x14ac:dyDescent="0.25">
      <c r="C56" s="2"/>
      <c r="D56" s="2"/>
      <c r="E56" s="2"/>
      <c r="F56" s="2"/>
      <c r="G56" s="2"/>
      <c r="H56" s="2"/>
      <c r="I56" s="2"/>
      <c r="J56" s="2"/>
      <c r="K56" s="2"/>
      <c r="L56" s="2"/>
      <c r="M56" s="2"/>
      <c r="N56" s="2"/>
    </row>
    <row r="57" spans="3:14" s="282" customFormat="1" x14ac:dyDescent="0.25">
      <c r="C57" s="2"/>
      <c r="D57" s="2"/>
      <c r="E57" s="2"/>
      <c r="F57" s="2"/>
      <c r="G57" s="2"/>
      <c r="H57" s="2"/>
      <c r="I57" s="2"/>
      <c r="J57" s="2"/>
      <c r="K57" s="2"/>
      <c r="L57" s="2"/>
      <c r="M57" s="2"/>
      <c r="N57" s="2"/>
    </row>
    <row r="58" spans="3:14" s="282" customFormat="1" x14ac:dyDescent="0.25">
      <c r="C58" s="2"/>
      <c r="D58" s="2"/>
      <c r="E58" s="2"/>
      <c r="F58" s="2"/>
      <c r="G58" s="2"/>
      <c r="H58" s="2"/>
      <c r="I58" s="2"/>
      <c r="J58" s="2"/>
      <c r="K58" s="2"/>
      <c r="L58" s="2"/>
      <c r="M58" s="2"/>
      <c r="N58" s="2"/>
    </row>
    <row r="59" spans="3:14" s="282" customFormat="1" x14ac:dyDescent="0.25">
      <c r="C59" s="2"/>
      <c r="D59" s="2"/>
      <c r="E59" s="2"/>
      <c r="F59" s="2"/>
      <c r="G59" s="2"/>
      <c r="H59" s="2"/>
      <c r="I59" s="2"/>
      <c r="J59" s="2"/>
      <c r="K59" s="2"/>
      <c r="L59" s="2"/>
      <c r="M59" s="2"/>
      <c r="N59" s="2"/>
    </row>
    <row r="60" spans="3:14" s="282" customFormat="1" x14ac:dyDescent="0.25">
      <c r="C60" s="2"/>
      <c r="D60" s="2"/>
      <c r="E60" s="2"/>
      <c r="F60" s="2"/>
      <c r="G60" s="2"/>
      <c r="H60" s="2"/>
      <c r="I60" s="2"/>
      <c r="J60" s="2"/>
      <c r="K60" s="2"/>
      <c r="L60" s="2"/>
      <c r="M60" s="2"/>
      <c r="N60" s="2"/>
    </row>
    <row r="61" spans="3:14" s="282" customFormat="1" x14ac:dyDescent="0.25">
      <c r="C61" s="2"/>
      <c r="D61" s="2"/>
      <c r="E61" s="2"/>
      <c r="F61" s="2"/>
      <c r="G61" s="2"/>
      <c r="H61" s="2"/>
      <c r="I61" s="2"/>
      <c r="J61" s="2"/>
      <c r="K61" s="2"/>
      <c r="L61" s="2"/>
      <c r="M61" s="2"/>
      <c r="N61" s="2"/>
    </row>
    <row r="62" spans="3:14" s="282" customFormat="1" x14ac:dyDescent="0.25">
      <c r="C62" s="2"/>
      <c r="D62" s="2"/>
      <c r="E62" s="2"/>
      <c r="F62" s="2"/>
      <c r="G62" s="2"/>
      <c r="H62" s="2"/>
      <c r="I62" s="2"/>
      <c r="J62" s="2"/>
      <c r="K62" s="2"/>
      <c r="L62" s="2"/>
      <c r="M62" s="2"/>
      <c r="N62" s="2"/>
    </row>
    <row r="63" spans="3:14" s="282" customFormat="1" x14ac:dyDescent="0.25">
      <c r="C63" s="2"/>
      <c r="D63" s="2"/>
      <c r="E63" s="2"/>
      <c r="F63" s="2"/>
      <c r="G63" s="2"/>
      <c r="H63" s="2"/>
      <c r="I63" s="2"/>
      <c r="J63" s="2"/>
      <c r="K63" s="2"/>
      <c r="L63" s="2"/>
      <c r="M63" s="2"/>
      <c r="N63" s="2"/>
    </row>
    <row r="64" spans="3:14" s="282" customFormat="1" x14ac:dyDescent="0.25">
      <c r="C64" s="2"/>
      <c r="D64" s="2"/>
      <c r="E64" s="2"/>
      <c r="F64" s="2"/>
      <c r="G64" s="2"/>
      <c r="H64" s="2"/>
      <c r="I64" s="2"/>
      <c r="J64" s="2"/>
      <c r="K64" s="2"/>
      <c r="L64" s="2"/>
      <c r="M64" s="2"/>
      <c r="N64" s="2"/>
    </row>
    <row r="65" spans="3:14" s="282" customFormat="1" x14ac:dyDescent="0.25">
      <c r="C65" s="2"/>
      <c r="D65" s="2"/>
      <c r="E65" s="2"/>
      <c r="F65" s="2"/>
      <c r="G65" s="2"/>
      <c r="H65" s="2"/>
      <c r="I65" s="2"/>
      <c r="J65" s="2"/>
      <c r="K65" s="2"/>
      <c r="L65" s="2"/>
      <c r="M65" s="2"/>
      <c r="N65" s="2"/>
    </row>
    <row r="66" spans="3:14" s="282" customFormat="1" x14ac:dyDescent="0.25">
      <c r="C66" s="2"/>
      <c r="D66" s="2"/>
      <c r="E66" s="2"/>
      <c r="F66" s="2"/>
      <c r="G66" s="2"/>
      <c r="H66" s="2"/>
      <c r="I66" s="2"/>
      <c r="J66" s="2"/>
      <c r="K66" s="2"/>
      <c r="L66" s="2"/>
      <c r="M66" s="2"/>
      <c r="N66" s="2"/>
    </row>
    <row r="67" spans="3:14" s="282" customFormat="1" x14ac:dyDescent="0.25">
      <c r="C67" s="2"/>
      <c r="D67" s="2"/>
      <c r="E67" s="2"/>
      <c r="F67" s="2"/>
      <c r="G67" s="2"/>
      <c r="H67" s="2"/>
      <c r="I67" s="2"/>
      <c r="J67" s="2"/>
      <c r="K67" s="2"/>
      <c r="L67" s="2"/>
      <c r="M67" s="2"/>
      <c r="N67" s="2"/>
    </row>
    <row r="68" spans="3:14" s="282" customFormat="1" x14ac:dyDescent="0.25">
      <c r="C68" s="2"/>
      <c r="D68" s="2"/>
      <c r="E68" s="2"/>
      <c r="F68" s="2"/>
      <c r="G68" s="2"/>
      <c r="H68" s="2"/>
      <c r="I68" s="2"/>
      <c r="J68" s="2"/>
      <c r="K68" s="2"/>
      <c r="L68" s="2"/>
      <c r="M68" s="2"/>
      <c r="N68" s="2"/>
    </row>
    <row r="69" spans="3:14" s="282" customFormat="1" x14ac:dyDescent="0.25">
      <c r="C69" s="2"/>
      <c r="D69" s="2"/>
      <c r="E69" s="2"/>
      <c r="F69" s="2"/>
      <c r="G69" s="2"/>
      <c r="H69" s="2"/>
      <c r="I69" s="2"/>
      <c r="J69" s="2"/>
      <c r="K69" s="2"/>
      <c r="L69" s="2"/>
      <c r="M69" s="2"/>
      <c r="N69" s="2"/>
    </row>
    <row r="70" spans="3:14" s="282" customFormat="1" x14ac:dyDescent="0.25">
      <c r="C70" s="2"/>
      <c r="D70" s="2"/>
      <c r="E70" s="2"/>
      <c r="F70" s="2"/>
      <c r="G70" s="2"/>
      <c r="H70" s="2"/>
      <c r="I70" s="2"/>
      <c r="J70" s="2"/>
      <c r="K70" s="2"/>
      <c r="L70" s="2"/>
      <c r="M70" s="2"/>
      <c r="N70" s="2"/>
    </row>
    <row r="71" spans="3:14" s="282" customFormat="1" x14ac:dyDescent="0.25">
      <c r="C71" s="2"/>
      <c r="D71" s="2"/>
      <c r="E71" s="2"/>
      <c r="F71" s="2"/>
      <c r="G71" s="2"/>
      <c r="H71" s="2"/>
      <c r="I71" s="2"/>
      <c r="J71" s="2"/>
      <c r="K71" s="2"/>
      <c r="L71" s="2"/>
      <c r="M71" s="2"/>
      <c r="N71" s="2"/>
    </row>
    <row r="72" spans="3:14" s="282" customFormat="1" x14ac:dyDescent="0.25">
      <c r="C72" s="2"/>
      <c r="D72" s="2"/>
      <c r="E72" s="2"/>
      <c r="F72" s="2"/>
      <c r="G72" s="2"/>
      <c r="H72" s="2"/>
      <c r="I72" s="2"/>
      <c r="J72" s="2"/>
      <c r="K72" s="2"/>
      <c r="L72" s="2"/>
      <c r="M72" s="2"/>
      <c r="N72" s="2"/>
    </row>
    <row r="73" spans="3:14" s="282" customFormat="1" x14ac:dyDescent="0.25">
      <c r="C73" s="2"/>
      <c r="D73" s="2"/>
      <c r="E73" s="2"/>
      <c r="F73" s="2"/>
      <c r="G73" s="2"/>
      <c r="H73" s="2"/>
      <c r="I73" s="2"/>
      <c r="J73" s="2"/>
      <c r="K73" s="2"/>
      <c r="L73" s="2"/>
      <c r="M73" s="2"/>
      <c r="N73" s="2"/>
    </row>
    <row r="74" spans="3:14" s="282" customFormat="1" x14ac:dyDescent="0.25">
      <c r="C74" s="2"/>
      <c r="D74" s="2"/>
      <c r="E74" s="2"/>
      <c r="F74" s="2"/>
      <c r="G74" s="2"/>
      <c r="H74" s="2"/>
      <c r="I74" s="2"/>
      <c r="J74" s="2"/>
      <c r="K74" s="2"/>
      <c r="L74" s="2"/>
      <c r="M74" s="2"/>
      <c r="N74" s="2"/>
    </row>
    <row r="75" spans="3:14" s="282" customFormat="1" x14ac:dyDescent="0.25">
      <c r="C75" s="2"/>
      <c r="D75" s="2"/>
      <c r="E75" s="2"/>
      <c r="F75" s="2"/>
      <c r="G75" s="2"/>
      <c r="H75" s="2"/>
      <c r="I75" s="2"/>
      <c r="J75" s="2"/>
      <c r="K75" s="2"/>
      <c r="L75" s="2"/>
      <c r="M75" s="2"/>
      <c r="N75" s="2"/>
    </row>
    <row r="76" spans="3:14" s="282" customFormat="1" x14ac:dyDescent="0.25">
      <c r="C76" s="2"/>
      <c r="D76" s="2"/>
      <c r="E76" s="2"/>
      <c r="F76" s="2"/>
      <c r="G76" s="2"/>
      <c r="H76" s="2"/>
      <c r="I76" s="2"/>
      <c r="J76" s="2"/>
      <c r="K76" s="2"/>
      <c r="L76" s="2"/>
      <c r="M76" s="2"/>
      <c r="N76" s="2"/>
    </row>
    <row r="77" spans="3:14" s="282" customFormat="1" x14ac:dyDescent="0.25">
      <c r="C77" s="2"/>
      <c r="D77" s="2"/>
      <c r="E77" s="2"/>
      <c r="F77" s="2"/>
      <c r="G77" s="2"/>
      <c r="H77" s="2"/>
      <c r="I77" s="2"/>
      <c r="J77" s="2"/>
      <c r="K77" s="2"/>
      <c r="L77" s="2"/>
      <c r="M77" s="2"/>
      <c r="N77" s="2"/>
    </row>
    <row r="78" spans="3:14" s="282" customFormat="1" x14ac:dyDescent="0.25">
      <c r="C78" s="2"/>
      <c r="D78" s="2"/>
      <c r="E78" s="2"/>
      <c r="F78" s="2"/>
      <c r="G78" s="2"/>
      <c r="H78" s="2"/>
      <c r="I78" s="2"/>
      <c r="J78" s="2"/>
      <c r="K78" s="2"/>
      <c r="L78" s="2"/>
      <c r="M78" s="2"/>
      <c r="N78" s="2"/>
    </row>
    <row r="79" spans="3:14" s="282" customFormat="1" x14ac:dyDescent="0.25">
      <c r="C79" s="2"/>
      <c r="D79" s="2"/>
      <c r="E79" s="2"/>
      <c r="F79" s="2"/>
      <c r="G79" s="2"/>
      <c r="H79" s="2"/>
      <c r="I79" s="2"/>
      <c r="J79" s="2"/>
      <c r="K79" s="2"/>
      <c r="L79" s="2"/>
      <c r="M79" s="2"/>
      <c r="N79" s="2"/>
    </row>
    <row r="80" spans="3:14" s="282" customFormat="1" x14ac:dyDescent="0.25">
      <c r="C80" s="2"/>
      <c r="D80" s="2"/>
      <c r="E80" s="2"/>
      <c r="F80" s="2"/>
      <c r="G80" s="2"/>
      <c r="H80" s="2"/>
      <c r="I80" s="2"/>
      <c r="J80" s="2"/>
      <c r="K80" s="2"/>
      <c r="L80" s="2"/>
      <c r="M80" s="2"/>
      <c r="N80" s="2"/>
    </row>
    <row r="81" spans="15:16" x14ac:dyDescent="0.25">
      <c r="O81" s="6"/>
      <c r="P81" s="6"/>
    </row>
    <row r="82" spans="15:16" x14ac:dyDescent="0.25">
      <c r="O82" s="6"/>
      <c r="P82" s="6"/>
    </row>
    <row r="83" spans="15:16" x14ac:dyDescent="0.25">
      <c r="O83" s="6"/>
      <c r="P83" s="6"/>
    </row>
    <row r="84" spans="15:16" x14ac:dyDescent="0.25">
      <c r="O84" s="6"/>
      <c r="P84" s="6"/>
    </row>
    <row r="85" spans="15:16" x14ac:dyDescent="0.25">
      <c r="O85" s="6"/>
      <c r="P85" s="6"/>
    </row>
    <row r="86" spans="15:16" x14ac:dyDescent="0.25">
      <c r="O86" s="6"/>
      <c r="P86" s="6"/>
    </row>
    <row r="87" spans="15:16" x14ac:dyDescent="0.25">
      <c r="O87" s="6"/>
      <c r="P87" s="6"/>
    </row>
    <row r="88" spans="15:16" x14ac:dyDescent="0.25">
      <c r="O88" s="6"/>
      <c r="P88" s="6"/>
    </row>
    <row r="89" spans="15:16" x14ac:dyDescent="0.25">
      <c r="O89" s="6"/>
      <c r="P89" s="6"/>
    </row>
    <row r="90" spans="15:16" x14ac:dyDescent="0.25">
      <c r="O90" s="6"/>
      <c r="P90" s="6"/>
    </row>
    <row r="91" spans="15:16" x14ac:dyDescent="0.25">
      <c r="O91" s="6"/>
      <c r="P91" s="6"/>
    </row>
    <row r="92" spans="15:16" x14ac:dyDescent="0.25">
      <c r="O92" s="6"/>
      <c r="P92" s="6"/>
    </row>
    <row r="93" spans="15:16" x14ac:dyDescent="0.25">
      <c r="O93" s="6"/>
      <c r="P93" s="6"/>
    </row>
    <row r="94" spans="15:16" x14ac:dyDescent="0.25">
      <c r="O94" s="6"/>
      <c r="P94" s="6"/>
    </row>
    <row r="95" spans="15:16" x14ac:dyDescent="0.25">
      <c r="O95" s="6"/>
      <c r="P95" s="6"/>
    </row>
    <row r="96" spans="15:16" x14ac:dyDescent="0.25">
      <c r="O96" s="6"/>
      <c r="P96" s="6"/>
    </row>
  </sheetData>
  <mergeCells count="24">
    <mergeCell ref="A2:P2"/>
    <mergeCell ref="A5:A6"/>
    <mergeCell ref="B5:B6"/>
    <mergeCell ref="C5:C6"/>
    <mergeCell ref="D5:E5"/>
    <mergeCell ref="A3:P3"/>
    <mergeCell ref="D4:M4"/>
    <mergeCell ref="O4:P4"/>
    <mergeCell ref="O5:O6"/>
    <mergeCell ref="P5:P6"/>
    <mergeCell ref="F5:G5"/>
    <mergeCell ref="N5:N6"/>
    <mergeCell ref="J5:K5"/>
    <mergeCell ref="L5:M5"/>
    <mergeCell ref="H5:I5"/>
    <mergeCell ref="D16:M16"/>
    <mergeCell ref="A17:B17"/>
    <mergeCell ref="A15:B15"/>
    <mergeCell ref="A16:B16"/>
    <mergeCell ref="J17:K17"/>
    <mergeCell ref="L17:M17"/>
    <mergeCell ref="D17:E17"/>
    <mergeCell ref="F17:G17"/>
    <mergeCell ref="H17:I17"/>
  </mergeCells>
  <phoneticPr fontId="13" type="noConversion"/>
  <dataValidations disablePrompts="1" count="1">
    <dataValidation type="decimal" allowBlank="1" showInputMessage="1" showErrorMessage="1" sqref="D7:O14" xr:uid="{00000000-0002-0000-0500-000000000000}">
      <formula1>0</formula1>
      <formula2>1</formula2>
    </dataValidation>
  </dataValidations>
  <pageMargins left="0.78740157480314965" right="0.27559055118110237" top="0.98425196850393704" bottom="0.98425196850393704" header="0.35433070866141736" footer="0.27559055118110237"/>
  <pageSetup paperSize="9" scale="70" orientation="landscape" r:id="rId1"/>
  <headerFooter differentFirst="1" alignWithMargins="0">
    <oddFooter>&amp;R&amp;8 13</oddFooter>
    <firstFooter>&amp;R5</firstFooter>
  </headerFooter>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theme="9" tint="-0.249977111117893"/>
    <pageSetUpPr fitToPage="1"/>
  </sheetPr>
  <dimension ref="A1:FI129"/>
  <sheetViews>
    <sheetView zoomScale="80" zoomScaleNormal="80" workbookViewId="0">
      <selection activeCell="M42" sqref="M42"/>
    </sheetView>
  </sheetViews>
  <sheetFormatPr baseColWidth="10" defaultColWidth="11.44140625" defaultRowHeight="13.2" x14ac:dyDescent="0.25"/>
  <cols>
    <col min="1" max="1" width="24" style="9" customWidth="1"/>
    <col min="2" max="2" width="20.44140625" style="9" customWidth="1"/>
    <col min="3" max="3" width="17.6640625" style="8" customWidth="1"/>
    <col min="4" max="13" width="8.33203125" style="8" customWidth="1"/>
    <col min="14" max="14" width="11.44140625" style="8" customWidth="1"/>
    <col min="15" max="15" width="11.44140625" style="132"/>
    <col min="16" max="16" width="12.6640625" style="132" customWidth="1"/>
    <col min="17" max="16384" width="11.44140625" style="132"/>
  </cols>
  <sheetData>
    <row r="1" spans="1:165" ht="135" customHeight="1" x14ac:dyDescent="0.25">
      <c r="A1" s="310"/>
      <c r="B1" s="310"/>
      <c r="C1" s="2"/>
      <c r="D1" s="2"/>
      <c r="E1" s="2"/>
      <c r="F1" s="2"/>
      <c r="G1" s="2"/>
      <c r="H1" s="2"/>
      <c r="I1" s="2"/>
      <c r="J1" s="2"/>
      <c r="K1" s="2"/>
      <c r="L1" s="2"/>
      <c r="M1" s="2"/>
      <c r="N1" s="2"/>
    </row>
    <row r="2" spans="1:165" ht="67.5" customHeight="1" x14ac:dyDescent="0.25">
      <c r="A2" s="901" t="s">
        <v>163</v>
      </c>
      <c r="B2" s="901"/>
      <c r="C2" s="901"/>
      <c r="D2" s="901"/>
      <c r="E2" s="901"/>
      <c r="F2" s="901"/>
      <c r="G2" s="901"/>
      <c r="H2" s="902"/>
      <c r="I2" s="902"/>
      <c r="J2" s="902"/>
      <c r="K2" s="902"/>
      <c r="L2" s="902"/>
      <c r="M2" s="902"/>
      <c r="N2" s="902"/>
      <c r="O2" s="902"/>
      <c r="P2" s="902"/>
    </row>
    <row r="3" spans="1:165" ht="63" customHeight="1" x14ac:dyDescent="0.25">
      <c r="A3" s="903" t="s">
        <v>1284</v>
      </c>
      <c r="B3" s="904"/>
      <c r="C3" s="904"/>
      <c r="D3" s="904"/>
      <c r="E3" s="904"/>
      <c r="F3" s="904"/>
      <c r="G3" s="904"/>
      <c r="H3" s="904"/>
      <c r="I3" s="904"/>
      <c r="J3" s="904"/>
      <c r="K3" s="904"/>
      <c r="L3" s="904"/>
      <c r="M3" s="904"/>
      <c r="N3" s="905"/>
      <c r="O3" s="905"/>
      <c r="P3" s="906"/>
    </row>
    <row r="4" spans="1:165" ht="21" customHeight="1" x14ac:dyDescent="0.25">
      <c r="A4" s="21"/>
      <c r="B4" s="22"/>
      <c r="C4" s="15"/>
      <c r="D4" s="907" t="s">
        <v>164</v>
      </c>
      <c r="E4" s="923"/>
      <c r="F4" s="923"/>
      <c r="G4" s="923"/>
      <c r="H4" s="923"/>
      <c r="I4" s="923"/>
      <c r="J4" s="923"/>
      <c r="K4" s="923"/>
      <c r="L4" s="923"/>
      <c r="M4" s="924"/>
      <c r="N4" s="602" t="s">
        <v>7</v>
      </c>
      <c r="O4" s="907" t="s">
        <v>165</v>
      </c>
      <c r="P4" s="908"/>
    </row>
    <row r="5" spans="1:165" s="4" customFormat="1" ht="39" customHeight="1" x14ac:dyDescent="0.2">
      <c r="A5" s="914" t="s">
        <v>166</v>
      </c>
      <c r="B5" s="914" t="s">
        <v>131</v>
      </c>
      <c r="C5" s="916" t="s">
        <v>1320</v>
      </c>
      <c r="D5" s="911" t="s">
        <v>20</v>
      </c>
      <c r="E5" s="911"/>
      <c r="F5" s="911" t="s">
        <v>35</v>
      </c>
      <c r="G5" s="911"/>
      <c r="H5" s="920" t="s">
        <v>167</v>
      </c>
      <c r="I5" s="921"/>
      <c r="J5" s="916" t="s">
        <v>168</v>
      </c>
      <c r="K5" s="922"/>
      <c r="L5" s="916" t="s">
        <v>31</v>
      </c>
      <c r="M5" s="922"/>
      <c r="N5" s="912" t="s">
        <v>169</v>
      </c>
      <c r="O5" s="909" t="s">
        <v>170</v>
      </c>
      <c r="P5" s="909" t="s">
        <v>171</v>
      </c>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row>
    <row r="6" spans="1:165" s="5" customFormat="1" ht="45" customHeight="1" x14ac:dyDescent="0.25">
      <c r="A6" s="915"/>
      <c r="B6" s="915"/>
      <c r="C6" s="917"/>
      <c r="D6" s="11" t="s">
        <v>172</v>
      </c>
      <c r="E6" s="601" t="s">
        <v>173</v>
      </c>
      <c r="F6" s="11" t="s">
        <v>172</v>
      </c>
      <c r="G6" s="601" t="s">
        <v>173</v>
      </c>
      <c r="H6" s="11" t="s">
        <v>172</v>
      </c>
      <c r="I6" s="601" t="s">
        <v>173</v>
      </c>
      <c r="J6" s="11" t="s">
        <v>172</v>
      </c>
      <c r="K6" s="601" t="s">
        <v>173</v>
      </c>
      <c r="L6" s="11" t="s">
        <v>172</v>
      </c>
      <c r="M6" s="601" t="s">
        <v>173</v>
      </c>
      <c r="N6" s="913"/>
      <c r="O6" s="910"/>
      <c r="P6" s="910"/>
    </row>
    <row r="7" spans="1:165" s="61" customFormat="1" x14ac:dyDescent="0.25">
      <c r="A7" s="56" t="s">
        <v>1285</v>
      </c>
      <c r="B7" s="62" t="s">
        <v>282</v>
      </c>
      <c r="C7" s="30">
        <v>1909</v>
      </c>
      <c r="D7" s="58"/>
      <c r="E7" s="60"/>
      <c r="F7" s="60"/>
      <c r="G7" s="60"/>
      <c r="H7" s="60"/>
      <c r="I7" s="60"/>
      <c r="J7" s="204"/>
      <c r="K7" s="59"/>
      <c r="L7" s="60">
        <v>0.5</v>
      </c>
      <c r="M7" s="60"/>
      <c r="N7" s="60"/>
      <c r="O7" s="60"/>
      <c r="P7" s="63"/>
      <c r="Q7" s="535"/>
    </row>
    <row r="8" spans="1:165" s="61" customFormat="1" x14ac:dyDescent="0.25">
      <c r="A8" s="56" t="s">
        <v>1286</v>
      </c>
      <c r="B8" s="62" t="s">
        <v>381</v>
      </c>
      <c r="C8" s="30" t="s">
        <v>269</v>
      </c>
      <c r="D8" s="30"/>
      <c r="E8" s="60"/>
      <c r="F8" s="60"/>
      <c r="G8" s="60"/>
      <c r="H8" s="60"/>
      <c r="I8" s="60"/>
      <c r="J8" s="204"/>
      <c r="K8" s="59"/>
      <c r="L8" s="60"/>
      <c r="M8" s="60"/>
      <c r="N8" s="60"/>
      <c r="O8" s="63">
        <v>4.8000000000000001E-2</v>
      </c>
      <c r="P8" s="63" t="s">
        <v>11</v>
      </c>
      <c r="Q8" s="88"/>
    </row>
    <row r="9" spans="1:165" s="61" customFormat="1" x14ac:dyDescent="0.25">
      <c r="A9" s="124"/>
      <c r="B9" s="62"/>
      <c r="C9" s="58"/>
      <c r="D9" s="60"/>
      <c r="E9" s="60"/>
      <c r="F9" s="60"/>
      <c r="G9" s="60"/>
      <c r="H9" s="60"/>
      <c r="I9" s="60"/>
      <c r="J9" s="60"/>
      <c r="K9" s="60"/>
      <c r="L9" s="60"/>
      <c r="M9" s="60"/>
      <c r="N9" s="60"/>
      <c r="O9" s="60"/>
      <c r="P9" s="63"/>
    </row>
    <row r="10" spans="1:165" s="61" customFormat="1" x14ac:dyDescent="0.25">
      <c r="A10" s="929" t="s">
        <v>188</v>
      </c>
      <c r="B10" s="930"/>
      <c r="C10" s="126"/>
      <c r="D10" s="205"/>
      <c r="E10" s="205">
        <f>SUM(E7:E9)</f>
        <v>0</v>
      </c>
      <c r="F10" s="205"/>
      <c r="G10" s="205">
        <f>SUM(G7:G9)</f>
        <v>0</v>
      </c>
      <c r="H10" s="213"/>
      <c r="I10" s="213">
        <f>SUM(I7:I9)</f>
        <v>0</v>
      </c>
      <c r="J10" s="213"/>
      <c r="K10" s="213">
        <f>SUM(K7:K9)</f>
        <v>0</v>
      </c>
      <c r="L10" s="213"/>
      <c r="M10" s="213">
        <f>SUM(M7:M9)</f>
        <v>0</v>
      </c>
      <c r="N10" s="129"/>
      <c r="O10" s="206"/>
      <c r="P10" s="206"/>
    </row>
    <row r="11" spans="1:165" s="61" customFormat="1" x14ac:dyDescent="0.25">
      <c r="A11" s="940" t="s">
        <v>189</v>
      </c>
      <c r="B11" s="941"/>
      <c r="C11" s="592"/>
      <c r="D11" s="948">
        <f>SUM(E10+G10+I10+K10+M10)</f>
        <v>0</v>
      </c>
      <c r="E11" s="949"/>
      <c r="F11" s="949"/>
      <c r="G11" s="949"/>
      <c r="H11" s="950"/>
      <c r="I11" s="950"/>
      <c r="J11" s="950"/>
      <c r="K11" s="950"/>
      <c r="L11" s="950"/>
      <c r="M11" s="951"/>
      <c r="N11" s="114"/>
      <c r="O11" s="214"/>
      <c r="P11" s="214"/>
    </row>
    <row r="12" spans="1:165" s="27" customFormat="1" x14ac:dyDescent="0.25">
      <c r="A12" s="929" t="s">
        <v>190</v>
      </c>
      <c r="B12" s="930"/>
      <c r="C12" s="34"/>
      <c r="D12" s="938">
        <f>SUM(D7:E9)</f>
        <v>0</v>
      </c>
      <c r="E12" s="947"/>
      <c r="F12" s="938">
        <f>SUM(F7:G9)</f>
        <v>0</v>
      </c>
      <c r="G12" s="947"/>
      <c r="H12" s="938">
        <f>SUM(H7:I9)</f>
        <v>0</v>
      </c>
      <c r="I12" s="947"/>
      <c r="J12" s="938">
        <f>SUM(J7:K9)</f>
        <v>0</v>
      </c>
      <c r="K12" s="947"/>
      <c r="L12" s="938">
        <f>SUM(L7:M9)</f>
        <v>0.5</v>
      </c>
      <c r="M12" s="947"/>
      <c r="N12" s="32">
        <f>SUM(N7:N9)</f>
        <v>0</v>
      </c>
      <c r="O12" s="35"/>
      <c r="P12" s="35"/>
    </row>
    <row r="13" spans="1:165" s="27" customFormat="1" x14ac:dyDescent="0.25">
      <c r="A13" s="161" t="s">
        <v>191</v>
      </c>
      <c r="B13" s="162">
        <v>0</v>
      </c>
      <c r="C13" s="29"/>
      <c r="D13" s="29"/>
      <c r="E13" s="29"/>
      <c r="F13" s="29"/>
      <c r="G13" s="29"/>
      <c r="H13" s="29"/>
      <c r="I13" s="29"/>
      <c r="J13" s="29"/>
      <c r="K13" s="29"/>
      <c r="L13" s="29"/>
      <c r="M13" s="29"/>
      <c r="N13" s="29"/>
      <c r="O13" s="98"/>
      <c r="P13" s="98"/>
    </row>
    <row r="14" spans="1:165" s="61" customFormat="1" x14ac:dyDescent="0.25">
      <c r="A14" s="216"/>
      <c r="B14" s="582"/>
      <c r="C14" s="74"/>
      <c r="D14" s="74"/>
      <c r="E14" s="74"/>
      <c r="F14" s="74"/>
      <c r="G14" s="74"/>
      <c r="H14" s="74"/>
      <c r="I14" s="74"/>
      <c r="J14" s="74"/>
      <c r="K14" s="74"/>
      <c r="L14" s="74"/>
      <c r="M14" s="74"/>
      <c r="N14" s="74"/>
      <c r="O14" s="582"/>
      <c r="P14" s="582"/>
    </row>
    <row r="15" spans="1:165" s="61" customFormat="1" x14ac:dyDescent="0.25">
      <c r="A15" s="70"/>
      <c r="B15" s="582"/>
      <c r="C15" s="582"/>
      <c r="D15" s="582"/>
      <c r="E15" s="599"/>
      <c r="F15" s="599"/>
      <c r="G15" s="599"/>
      <c r="H15" s="599"/>
      <c r="I15" s="599"/>
      <c r="J15" s="599"/>
      <c r="K15" s="599"/>
      <c r="L15" s="599"/>
      <c r="M15" s="599"/>
      <c r="N15" s="599"/>
      <c r="O15" s="599"/>
      <c r="P15" s="599"/>
      <c r="Q15" s="599"/>
      <c r="R15" s="599"/>
      <c r="S15" s="599"/>
      <c r="T15" s="599"/>
      <c r="U15" s="599"/>
      <c r="V15" s="599"/>
      <c r="W15" s="599"/>
      <c r="X15" s="599"/>
      <c r="Y15" s="599"/>
      <c r="Z15" s="599"/>
      <c r="AA15" s="599"/>
      <c r="AB15" s="599"/>
      <c r="AC15" s="599"/>
      <c r="AD15" s="599"/>
      <c r="AE15" s="599"/>
      <c r="AF15" s="599"/>
      <c r="AG15" s="599"/>
      <c r="AH15" s="599"/>
      <c r="AI15" s="599"/>
      <c r="AJ15" s="599"/>
      <c r="AK15" s="599"/>
      <c r="AL15" s="599"/>
      <c r="AM15" s="599"/>
      <c r="AN15" s="599"/>
      <c r="AO15" s="599"/>
      <c r="AP15" s="599"/>
    </row>
    <row r="16" spans="1:165" s="61" customFormat="1" x14ac:dyDescent="0.25">
      <c r="A16" s="582"/>
      <c r="B16" s="582"/>
      <c r="C16" s="582"/>
      <c r="D16" s="582"/>
      <c r="E16" s="599"/>
      <c r="F16" s="599"/>
      <c r="G16" s="599"/>
      <c r="H16" s="599"/>
      <c r="I16" s="599"/>
      <c r="J16" s="599"/>
      <c r="K16" s="599"/>
      <c r="L16" s="599"/>
      <c r="M16" s="599"/>
      <c r="N16" s="599"/>
      <c r="O16" s="599"/>
      <c r="P16" s="599"/>
      <c r="Q16" s="599"/>
      <c r="R16" s="599"/>
      <c r="S16" s="599"/>
      <c r="T16" s="599"/>
      <c r="U16" s="599"/>
      <c r="V16" s="599"/>
      <c r="W16" s="599"/>
      <c r="X16" s="599"/>
      <c r="Y16" s="599"/>
      <c r="Z16" s="599"/>
      <c r="AA16" s="599"/>
      <c r="AB16" s="599"/>
      <c r="AC16" s="599"/>
      <c r="AD16" s="599"/>
      <c r="AE16" s="599"/>
      <c r="AF16" s="599"/>
      <c r="AG16" s="599"/>
      <c r="AH16" s="599"/>
      <c r="AI16" s="599"/>
      <c r="AJ16" s="599"/>
      <c r="AK16" s="599"/>
      <c r="AL16" s="599"/>
      <c r="AM16" s="599"/>
      <c r="AN16" s="599"/>
      <c r="AO16" s="599"/>
      <c r="AP16" s="599"/>
    </row>
    <row r="17" spans="1:16" s="27" customFormat="1" x14ac:dyDescent="0.25">
      <c r="A17" s="70"/>
      <c r="B17" s="70"/>
      <c r="C17" s="71"/>
      <c r="D17" s="71"/>
      <c r="E17" s="71"/>
      <c r="F17" s="71"/>
      <c r="G17" s="71"/>
      <c r="H17" s="71"/>
      <c r="I17" s="71"/>
      <c r="J17" s="71"/>
      <c r="K17" s="71"/>
      <c r="L17" s="71"/>
      <c r="M17" s="71"/>
      <c r="N17" s="71"/>
      <c r="O17" s="72"/>
      <c r="P17" s="70"/>
    </row>
    <row r="18" spans="1:16" x14ac:dyDescent="0.25">
      <c r="A18" s="582"/>
      <c r="B18" s="310"/>
      <c r="C18" s="2"/>
      <c r="D18" s="2"/>
      <c r="E18" s="2"/>
      <c r="F18" s="2"/>
      <c r="G18" s="2"/>
      <c r="H18" s="2"/>
      <c r="I18" s="2"/>
      <c r="J18" s="2"/>
      <c r="K18" s="2"/>
      <c r="L18" s="2"/>
      <c r="M18" s="2"/>
      <c r="N18" s="2"/>
      <c r="O18" s="101"/>
      <c r="P18" s="310"/>
    </row>
    <row r="19" spans="1:16" x14ac:dyDescent="0.25">
      <c r="A19" s="582"/>
      <c r="B19" s="310"/>
      <c r="C19" s="2"/>
      <c r="D19" s="2"/>
      <c r="E19" s="2"/>
      <c r="F19" s="2"/>
      <c r="G19" s="2"/>
      <c r="H19" s="2"/>
      <c r="I19" s="2"/>
      <c r="J19" s="2"/>
      <c r="K19" s="2"/>
      <c r="L19" s="2"/>
      <c r="M19" s="2"/>
      <c r="N19" s="2"/>
      <c r="O19" s="101"/>
      <c r="P19" s="310"/>
    </row>
    <row r="20" spans="1:16" s="310" customFormat="1" x14ac:dyDescent="0.25">
      <c r="C20" s="2"/>
      <c r="D20" s="2"/>
      <c r="E20" s="2"/>
      <c r="F20" s="2"/>
      <c r="G20" s="2"/>
      <c r="H20" s="2"/>
      <c r="I20" s="2"/>
      <c r="J20" s="2"/>
      <c r="K20" s="2"/>
      <c r="L20" s="2"/>
      <c r="M20" s="2"/>
      <c r="N20" s="2"/>
    </row>
    <row r="21" spans="1:16" s="310" customFormat="1" x14ac:dyDescent="0.25">
      <c r="C21" s="2"/>
      <c r="D21" s="2"/>
      <c r="E21" s="2"/>
      <c r="F21" s="2"/>
      <c r="G21" s="2"/>
      <c r="H21" s="2"/>
      <c r="I21" s="2"/>
      <c r="J21" s="2"/>
      <c r="K21" s="2"/>
      <c r="L21" s="2"/>
      <c r="M21" s="2"/>
      <c r="N21" s="2"/>
    </row>
    <row r="22" spans="1:16" s="310" customFormat="1" x14ac:dyDescent="0.25">
      <c r="C22" s="2"/>
      <c r="D22" s="2"/>
      <c r="E22" s="2"/>
      <c r="F22" s="2"/>
      <c r="G22" s="2"/>
      <c r="H22" s="2"/>
      <c r="I22" s="2"/>
      <c r="J22" s="2"/>
      <c r="K22" s="2"/>
      <c r="L22" s="2"/>
      <c r="M22" s="2"/>
      <c r="N22" s="2"/>
    </row>
    <row r="23" spans="1:16" s="310" customFormat="1" x14ac:dyDescent="0.25">
      <c r="C23" s="2"/>
      <c r="D23" s="2"/>
      <c r="E23" s="2"/>
      <c r="F23" s="2"/>
      <c r="G23" s="2"/>
      <c r="H23" s="2"/>
      <c r="I23" s="2"/>
      <c r="J23" s="2"/>
      <c r="K23" s="2"/>
      <c r="L23" s="2"/>
      <c r="M23" s="2"/>
      <c r="N23" s="2"/>
    </row>
    <row r="24" spans="1:16" s="310" customFormat="1" x14ac:dyDescent="0.25">
      <c r="A24" s="310" t="s">
        <v>235</v>
      </c>
      <c r="C24" s="2"/>
      <c r="D24" s="2"/>
      <c r="E24" s="2"/>
      <c r="F24" s="2"/>
      <c r="G24" s="2"/>
      <c r="H24" s="2"/>
      <c r="I24" s="2"/>
      <c r="J24" s="2"/>
      <c r="K24" s="2"/>
      <c r="L24" s="2"/>
      <c r="M24" s="2"/>
      <c r="N24" s="2"/>
    </row>
    <row r="25" spans="1:16" s="310" customFormat="1" x14ac:dyDescent="0.25">
      <c r="C25" s="2"/>
      <c r="D25" s="2"/>
      <c r="E25" s="2"/>
      <c r="F25" s="2"/>
      <c r="G25" s="2"/>
      <c r="H25" s="2"/>
      <c r="I25" s="2"/>
      <c r="J25" s="2"/>
      <c r="K25" s="2"/>
      <c r="L25" s="2"/>
      <c r="M25" s="2"/>
      <c r="N25" s="2"/>
    </row>
    <row r="26" spans="1:16" s="310" customFormat="1" x14ac:dyDescent="0.25">
      <c r="C26" s="2"/>
      <c r="D26" s="2"/>
      <c r="E26" s="2"/>
      <c r="F26" s="2"/>
      <c r="G26" s="2"/>
      <c r="H26" s="2"/>
      <c r="I26" s="2"/>
      <c r="J26" s="2"/>
      <c r="K26" s="2"/>
      <c r="L26" s="2"/>
      <c r="M26" s="2"/>
      <c r="N26" s="2"/>
    </row>
    <row r="27" spans="1:16" s="310" customFormat="1" x14ac:dyDescent="0.25">
      <c r="C27" s="2"/>
      <c r="D27" s="2"/>
      <c r="E27" s="2"/>
      <c r="F27" s="2"/>
      <c r="G27" s="2"/>
      <c r="H27" s="2"/>
      <c r="I27" s="2"/>
      <c r="J27" s="2"/>
      <c r="K27" s="2"/>
      <c r="L27" s="2"/>
      <c r="M27" s="2"/>
      <c r="N27" s="2"/>
    </row>
    <row r="28" spans="1:16" s="310" customFormat="1" x14ac:dyDescent="0.25">
      <c r="C28" s="2"/>
      <c r="D28" s="2"/>
      <c r="E28" s="2"/>
      <c r="F28" s="2"/>
      <c r="G28" s="2"/>
      <c r="H28" s="2"/>
      <c r="I28" s="2"/>
      <c r="J28" s="2"/>
      <c r="K28" s="2"/>
      <c r="L28" s="2"/>
      <c r="M28" s="2"/>
      <c r="N28" s="2"/>
    </row>
    <row r="29" spans="1:16" s="310" customFormat="1" x14ac:dyDescent="0.25">
      <c r="C29" s="2"/>
      <c r="D29" s="2"/>
      <c r="E29" s="2"/>
      <c r="F29" s="2"/>
      <c r="G29" s="2"/>
      <c r="H29" s="2"/>
      <c r="I29" s="2"/>
      <c r="J29" s="2"/>
      <c r="K29" s="2"/>
      <c r="L29" s="2"/>
      <c r="M29" s="2"/>
      <c r="N29" s="2"/>
    </row>
    <row r="30" spans="1:16" s="310" customFormat="1" x14ac:dyDescent="0.25">
      <c r="C30" s="2"/>
      <c r="D30" s="2"/>
      <c r="E30" s="2"/>
      <c r="F30" s="2"/>
      <c r="G30" s="2"/>
      <c r="H30" s="2"/>
      <c r="I30" s="2"/>
      <c r="J30" s="2"/>
      <c r="K30" s="2"/>
      <c r="L30" s="2"/>
      <c r="M30" s="2"/>
      <c r="N30" s="2"/>
    </row>
    <row r="31" spans="1:16" s="310" customFormat="1" x14ac:dyDescent="0.25">
      <c r="C31" s="2"/>
      <c r="D31" s="2"/>
      <c r="E31" s="2"/>
      <c r="F31" s="2"/>
      <c r="G31" s="2"/>
      <c r="H31" s="2"/>
      <c r="I31" s="2"/>
      <c r="J31" s="2"/>
      <c r="K31" s="2"/>
      <c r="L31" s="2"/>
      <c r="M31" s="2"/>
      <c r="N31" s="2"/>
    </row>
    <row r="32" spans="1:16" s="310" customFormat="1" x14ac:dyDescent="0.25">
      <c r="C32" s="2"/>
      <c r="D32" s="2"/>
      <c r="E32" s="2"/>
      <c r="F32" s="2"/>
      <c r="G32" s="2"/>
      <c r="H32" s="2"/>
      <c r="I32" s="2"/>
      <c r="J32" s="2"/>
      <c r="K32" s="2"/>
      <c r="L32" s="2"/>
      <c r="M32" s="2"/>
      <c r="N32" s="2"/>
    </row>
    <row r="33" spans="3:14" s="310" customFormat="1" x14ac:dyDescent="0.25">
      <c r="C33" s="2"/>
      <c r="D33" s="2"/>
      <c r="E33" s="2"/>
      <c r="F33" s="2"/>
      <c r="G33" s="2"/>
      <c r="H33" s="2"/>
      <c r="I33" s="2"/>
      <c r="J33" s="2"/>
      <c r="K33" s="2"/>
      <c r="L33" s="2"/>
      <c r="M33" s="2"/>
      <c r="N33" s="2"/>
    </row>
    <row r="34" spans="3:14" s="310" customFormat="1" x14ac:dyDescent="0.25">
      <c r="C34" s="2"/>
      <c r="D34" s="2"/>
      <c r="E34" s="2"/>
      <c r="F34" s="2"/>
      <c r="G34" s="2"/>
      <c r="H34" s="2"/>
      <c r="I34" s="2"/>
      <c r="J34" s="2"/>
      <c r="K34" s="2"/>
      <c r="L34" s="2"/>
      <c r="M34" s="2"/>
      <c r="N34" s="2"/>
    </row>
    <row r="35" spans="3:14" s="310" customFormat="1" x14ac:dyDescent="0.25">
      <c r="C35" s="2"/>
      <c r="D35" s="2"/>
      <c r="E35" s="2"/>
      <c r="F35" s="2"/>
      <c r="G35" s="2"/>
      <c r="H35" s="2"/>
      <c r="I35" s="2"/>
      <c r="J35" s="2"/>
      <c r="K35" s="2"/>
      <c r="L35" s="2"/>
      <c r="M35" s="2"/>
      <c r="N35" s="2"/>
    </row>
    <row r="36" spans="3:14" s="310" customFormat="1" x14ac:dyDescent="0.25">
      <c r="C36" s="2"/>
      <c r="D36" s="2"/>
      <c r="E36" s="2"/>
      <c r="F36" s="2"/>
      <c r="G36" s="2"/>
      <c r="H36" s="2"/>
      <c r="I36" s="2"/>
      <c r="J36" s="2"/>
      <c r="K36" s="2"/>
      <c r="L36" s="2"/>
      <c r="M36" s="2"/>
      <c r="N36" s="2"/>
    </row>
    <row r="37" spans="3:14" s="310" customFormat="1" x14ac:dyDescent="0.25">
      <c r="C37" s="2"/>
      <c r="D37" s="2"/>
      <c r="E37" s="2"/>
      <c r="F37" s="2"/>
      <c r="G37" s="2"/>
      <c r="H37" s="2"/>
      <c r="I37" s="2"/>
      <c r="J37" s="2"/>
      <c r="K37" s="2"/>
      <c r="L37" s="2"/>
      <c r="M37" s="2"/>
      <c r="N37" s="2"/>
    </row>
    <row r="38" spans="3:14" s="310" customFormat="1" x14ac:dyDescent="0.25">
      <c r="C38" s="2"/>
      <c r="D38" s="2"/>
      <c r="E38" s="2"/>
      <c r="F38" s="2"/>
      <c r="G38" s="2"/>
      <c r="H38" s="2"/>
      <c r="I38" s="2"/>
      <c r="J38" s="2"/>
      <c r="K38" s="2"/>
      <c r="L38" s="2"/>
      <c r="M38" s="2"/>
      <c r="N38" s="2"/>
    </row>
    <row r="39" spans="3:14" s="310" customFormat="1" x14ac:dyDescent="0.25">
      <c r="C39" s="2"/>
      <c r="D39" s="2"/>
      <c r="E39" s="2"/>
      <c r="F39" s="2"/>
      <c r="G39" s="2"/>
      <c r="H39" s="2"/>
      <c r="I39" s="2"/>
      <c r="J39" s="2"/>
      <c r="K39" s="2"/>
      <c r="L39" s="2"/>
      <c r="M39" s="2"/>
      <c r="N39" s="2"/>
    </row>
    <row r="40" spans="3:14" s="310" customFormat="1" x14ac:dyDescent="0.25">
      <c r="C40" s="2"/>
      <c r="D40" s="2"/>
      <c r="E40" s="2"/>
      <c r="F40" s="2"/>
      <c r="G40" s="2"/>
      <c r="H40" s="2"/>
      <c r="I40" s="2"/>
      <c r="J40" s="2"/>
      <c r="K40" s="2"/>
      <c r="L40" s="2"/>
      <c r="M40" s="2"/>
      <c r="N40" s="2"/>
    </row>
    <row r="41" spans="3:14" s="310" customFormat="1" x14ac:dyDescent="0.25">
      <c r="C41" s="2"/>
      <c r="D41" s="2"/>
      <c r="E41" s="2"/>
      <c r="F41" s="2"/>
      <c r="G41" s="2"/>
      <c r="H41" s="2"/>
      <c r="I41" s="2"/>
      <c r="J41" s="2"/>
      <c r="K41" s="2"/>
      <c r="L41" s="2"/>
      <c r="M41" s="2"/>
      <c r="N41" s="2"/>
    </row>
    <row r="42" spans="3:14" s="310" customFormat="1" x14ac:dyDescent="0.25">
      <c r="C42" s="2"/>
      <c r="D42" s="2"/>
      <c r="E42" s="2"/>
      <c r="F42" s="2"/>
      <c r="G42" s="2"/>
      <c r="H42" s="2"/>
      <c r="I42" s="2"/>
      <c r="J42" s="2"/>
      <c r="K42" s="2"/>
      <c r="L42" s="2"/>
      <c r="M42" s="2"/>
      <c r="N42" s="2"/>
    </row>
    <row r="43" spans="3:14" s="310" customFormat="1" x14ac:dyDescent="0.25">
      <c r="C43" s="2"/>
      <c r="D43" s="2"/>
      <c r="E43" s="2"/>
      <c r="F43" s="2"/>
      <c r="G43" s="2"/>
      <c r="H43" s="2"/>
      <c r="I43" s="2"/>
      <c r="J43" s="2"/>
      <c r="K43" s="2"/>
      <c r="L43" s="2"/>
      <c r="M43" s="2"/>
      <c r="N43" s="2"/>
    </row>
    <row r="44" spans="3:14" s="310" customFormat="1" x14ac:dyDescent="0.25">
      <c r="C44" s="2"/>
      <c r="D44" s="2"/>
      <c r="E44" s="2"/>
      <c r="F44" s="2"/>
      <c r="G44" s="2"/>
      <c r="H44" s="2"/>
      <c r="I44" s="2"/>
      <c r="J44" s="2"/>
      <c r="K44" s="2"/>
      <c r="L44" s="2"/>
      <c r="M44" s="2"/>
      <c r="N44" s="2"/>
    </row>
    <row r="45" spans="3:14" s="310" customFormat="1" x14ac:dyDescent="0.25">
      <c r="C45" s="2"/>
      <c r="D45" s="2"/>
      <c r="E45" s="2"/>
      <c r="F45" s="2"/>
      <c r="G45" s="2"/>
      <c r="H45" s="2"/>
      <c r="I45" s="2"/>
      <c r="J45" s="2"/>
      <c r="K45" s="2"/>
      <c r="L45" s="2"/>
      <c r="M45" s="2"/>
      <c r="N45" s="2"/>
    </row>
    <row r="46" spans="3:14" s="310" customFormat="1" x14ac:dyDescent="0.25">
      <c r="C46" s="2"/>
      <c r="D46" s="2"/>
      <c r="E46" s="2"/>
      <c r="F46" s="2"/>
      <c r="G46" s="2"/>
      <c r="H46" s="2"/>
      <c r="I46" s="2"/>
      <c r="J46" s="2"/>
      <c r="K46" s="2"/>
      <c r="L46" s="2"/>
      <c r="M46" s="2"/>
      <c r="N46" s="2"/>
    </row>
    <row r="47" spans="3:14" s="310" customFormat="1" x14ac:dyDescent="0.25">
      <c r="C47" s="2"/>
      <c r="D47" s="2"/>
      <c r="E47" s="2"/>
      <c r="F47" s="2"/>
      <c r="G47" s="2"/>
      <c r="H47" s="2"/>
      <c r="I47" s="2"/>
      <c r="J47" s="2"/>
      <c r="K47" s="2"/>
      <c r="L47" s="2"/>
      <c r="M47" s="2"/>
      <c r="N47" s="2"/>
    </row>
    <row r="48" spans="3:14" s="310" customFormat="1" x14ac:dyDescent="0.25">
      <c r="C48" s="2"/>
      <c r="D48" s="2"/>
      <c r="E48" s="2"/>
      <c r="F48" s="2"/>
      <c r="G48" s="2"/>
      <c r="H48" s="2"/>
      <c r="I48" s="2"/>
      <c r="J48" s="2"/>
      <c r="K48" s="2"/>
      <c r="L48" s="2"/>
      <c r="M48" s="2"/>
      <c r="N48" s="2"/>
    </row>
    <row r="49" spans="3:14" s="310" customFormat="1" x14ac:dyDescent="0.25">
      <c r="C49" s="2"/>
      <c r="D49" s="2"/>
      <c r="E49" s="2"/>
      <c r="F49" s="2"/>
      <c r="G49" s="2"/>
      <c r="H49" s="2"/>
      <c r="I49" s="2"/>
      <c r="J49" s="2"/>
      <c r="K49" s="2"/>
      <c r="L49" s="2"/>
      <c r="M49" s="2"/>
      <c r="N49" s="2"/>
    </row>
    <row r="50" spans="3:14" s="310" customFormat="1" x14ac:dyDescent="0.25">
      <c r="C50" s="2"/>
      <c r="D50" s="2"/>
      <c r="E50" s="2"/>
      <c r="F50" s="2"/>
      <c r="G50" s="2"/>
      <c r="H50" s="2"/>
      <c r="I50" s="2"/>
      <c r="J50" s="2"/>
      <c r="K50" s="2"/>
      <c r="L50" s="2"/>
      <c r="M50" s="2"/>
      <c r="N50" s="2"/>
    </row>
    <row r="51" spans="3:14" s="310" customFormat="1" x14ac:dyDescent="0.25">
      <c r="C51" s="2"/>
      <c r="D51" s="2"/>
      <c r="E51" s="2"/>
      <c r="F51" s="2"/>
      <c r="G51" s="2"/>
      <c r="H51" s="2"/>
      <c r="I51" s="2"/>
      <c r="J51" s="2"/>
      <c r="K51" s="2"/>
      <c r="L51" s="2"/>
      <c r="M51" s="2"/>
      <c r="N51" s="2"/>
    </row>
    <row r="52" spans="3:14" s="310" customFormat="1" x14ac:dyDescent="0.25">
      <c r="C52" s="2"/>
      <c r="D52" s="2"/>
      <c r="E52" s="2"/>
      <c r="F52" s="2"/>
      <c r="G52" s="2"/>
      <c r="H52" s="2"/>
      <c r="I52" s="2"/>
      <c r="J52" s="2"/>
      <c r="K52" s="2"/>
      <c r="L52" s="2"/>
      <c r="M52" s="2"/>
      <c r="N52" s="2"/>
    </row>
    <row r="53" spans="3:14" s="310" customFormat="1" x14ac:dyDescent="0.25">
      <c r="C53" s="2"/>
      <c r="D53" s="2"/>
      <c r="E53" s="2"/>
      <c r="F53" s="2"/>
      <c r="G53" s="2"/>
      <c r="H53" s="2"/>
      <c r="I53" s="2"/>
      <c r="J53" s="2"/>
      <c r="K53" s="2"/>
      <c r="L53" s="2"/>
      <c r="M53" s="2"/>
      <c r="N53" s="2"/>
    </row>
    <row r="54" spans="3:14" s="310" customFormat="1" x14ac:dyDescent="0.25">
      <c r="C54" s="2"/>
      <c r="D54" s="2"/>
      <c r="E54" s="2"/>
      <c r="F54" s="2"/>
      <c r="G54" s="2"/>
      <c r="H54" s="2"/>
      <c r="I54" s="2"/>
      <c r="J54" s="2"/>
      <c r="K54" s="2"/>
      <c r="L54" s="2"/>
      <c r="M54" s="2"/>
      <c r="N54" s="2"/>
    </row>
    <row r="55" spans="3:14" s="310" customFormat="1" x14ac:dyDescent="0.25">
      <c r="C55" s="2"/>
      <c r="D55" s="2"/>
      <c r="E55" s="2"/>
      <c r="F55" s="2"/>
      <c r="G55" s="2"/>
      <c r="H55" s="2"/>
      <c r="I55" s="2"/>
      <c r="J55" s="2"/>
      <c r="K55" s="2"/>
      <c r="L55" s="2"/>
      <c r="M55" s="2"/>
      <c r="N55" s="2"/>
    </row>
    <row r="56" spans="3:14" s="310" customFormat="1" x14ac:dyDescent="0.25">
      <c r="C56" s="2"/>
      <c r="D56" s="2"/>
      <c r="E56" s="2"/>
      <c r="F56" s="2"/>
      <c r="G56" s="2"/>
      <c r="H56" s="2"/>
      <c r="I56" s="2"/>
      <c r="J56" s="2"/>
      <c r="K56" s="2"/>
      <c r="L56" s="2"/>
      <c r="M56" s="2"/>
      <c r="N56" s="2"/>
    </row>
    <row r="57" spans="3:14" s="310" customFormat="1" x14ac:dyDescent="0.25">
      <c r="C57" s="2"/>
      <c r="D57" s="2"/>
      <c r="E57" s="2"/>
      <c r="F57" s="2"/>
      <c r="G57" s="2"/>
      <c r="H57" s="2"/>
      <c r="I57" s="2"/>
      <c r="J57" s="2"/>
      <c r="K57" s="2"/>
      <c r="L57" s="2"/>
      <c r="M57" s="2"/>
      <c r="N57" s="2"/>
    </row>
    <row r="58" spans="3:14" s="310" customFormat="1" x14ac:dyDescent="0.25">
      <c r="C58" s="2"/>
      <c r="D58" s="2"/>
      <c r="E58" s="2"/>
      <c r="F58" s="2"/>
      <c r="G58" s="2"/>
      <c r="H58" s="2"/>
      <c r="I58" s="2"/>
      <c r="J58" s="2"/>
      <c r="K58" s="2"/>
      <c r="L58" s="2"/>
      <c r="M58" s="2"/>
      <c r="N58" s="2"/>
    </row>
    <row r="59" spans="3:14" s="310" customFormat="1" x14ac:dyDescent="0.25">
      <c r="C59" s="2"/>
      <c r="D59" s="2"/>
      <c r="E59" s="2"/>
      <c r="F59" s="2"/>
      <c r="G59" s="2"/>
      <c r="H59" s="2"/>
      <c r="I59" s="2"/>
      <c r="J59" s="2"/>
      <c r="K59" s="2"/>
      <c r="L59" s="2"/>
      <c r="M59" s="2"/>
      <c r="N59" s="2"/>
    </row>
    <row r="60" spans="3:14" s="310" customFormat="1" x14ac:dyDescent="0.25">
      <c r="C60" s="2"/>
      <c r="D60" s="2"/>
      <c r="E60" s="2"/>
      <c r="F60" s="2"/>
      <c r="G60" s="2"/>
      <c r="H60" s="2"/>
      <c r="I60" s="2"/>
      <c r="J60" s="2"/>
      <c r="K60" s="2"/>
      <c r="L60" s="2"/>
      <c r="M60" s="2"/>
      <c r="N60" s="2"/>
    </row>
    <row r="61" spans="3:14" s="310" customFormat="1" x14ac:dyDescent="0.25">
      <c r="C61" s="2"/>
      <c r="D61" s="2"/>
      <c r="E61" s="2"/>
      <c r="F61" s="2"/>
      <c r="G61" s="2"/>
      <c r="H61" s="2"/>
      <c r="I61" s="2"/>
      <c r="J61" s="2"/>
      <c r="K61" s="2"/>
      <c r="L61" s="2"/>
      <c r="M61" s="2"/>
      <c r="N61" s="2"/>
    </row>
    <row r="62" spans="3:14" s="310" customFormat="1" x14ac:dyDescent="0.25">
      <c r="C62" s="2"/>
      <c r="D62" s="2"/>
      <c r="E62" s="2"/>
      <c r="F62" s="2"/>
      <c r="G62" s="2"/>
      <c r="H62" s="2"/>
      <c r="I62" s="2"/>
      <c r="J62" s="2"/>
      <c r="K62" s="2"/>
      <c r="L62" s="2"/>
      <c r="M62" s="2"/>
      <c r="N62" s="2"/>
    </row>
    <row r="63" spans="3:14" s="310" customFormat="1" x14ac:dyDescent="0.25">
      <c r="C63" s="2"/>
      <c r="D63" s="2"/>
      <c r="E63" s="2"/>
      <c r="F63" s="2"/>
      <c r="G63" s="2"/>
      <c r="H63" s="2"/>
      <c r="I63" s="2"/>
      <c r="J63" s="2"/>
      <c r="K63" s="2"/>
      <c r="L63" s="2"/>
      <c r="M63" s="2"/>
      <c r="N63" s="2"/>
    </row>
    <row r="64" spans="3:14" s="310" customFormat="1" x14ac:dyDescent="0.25">
      <c r="C64" s="2"/>
      <c r="D64" s="2"/>
      <c r="E64" s="2"/>
      <c r="F64" s="2"/>
      <c r="G64" s="2"/>
      <c r="H64" s="2"/>
      <c r="I64" s="2"/>
      <c r="J64" s="2"/>
      <c r="K64" s="2"/>
      <c r="L64" s="2"/>
      <c r="M64" s="2"/>
      <c r="N64" s="2"/>
    </row>
    <row r="65" spans="3:14" s="310" customFormat="1" x14ac:dyDescent="0.25">
      <c r="C65" s="2"/>
      <c r="D65" s="2"/>
      <c r="E65" s="2"/>
      <c r="F65" s="2"/>
      <c r="G65" s="2"/>
      <c r="H65" s="2"/>
      <c r="I65" s="2"/>
      <c r="J65" s="2"/>
      <c r="K65" s="2"/>
      <c r="L65" s="2"/>
      <c r="M65" s="2"/>
      <c r="N65" s="2"/>
    </row>
    <row r="66" spans="3:14" s="310" customFormat="1" x14ac:dyDescent="0.25">
      <c r="C66" s="2"/>
      <c r="D66" s="2"/>
      <c r="E66" s="2"/>
      <c r="F66" s="2"/>
      <c r="G66" s="2"/>
      <c r="H66" s="2"/>
      <c r="I66" s="2"/>
      <c r="J66" s="2"/>
      <c r="K66" s="2"/>
      <c r="L66" s="2"/>
      <c r="M66" s="2"/>
      <c r="N66" s="2"/>
    </row>
    <row r="67" spans="3:14" s="310" customFormat="1" x14ac:dyDescent="0.25">
      <c r="C67" s="2"/>
      <c r="D67" s="2"/>
      <c r="E67" s="2"/>
      <c r="F67" s="2"/>
      <c r="G67" s="2"/>
      <c r="H67" s="2"/>
      <c r="I67" s="2"/>
      <c r="J67" s="2"/>
      <c r="K67" s="2"/>
      <c r="L67" s="2"/>
      <c r="M67" s="2"/>
      <c r="N67" s="2"/>
    </row>
    <row r="68" spans="3:14" s="310" customFormat="1" x14ac:dyDescent="0.25">
      <c r="C68" s="2"/>
      <c r="D68" s="2"/>
      <c r="E68" s="2"/>
      <c r="F68" s="2"/>
      <c r="G68" s="2"/>
      <c r="H68" s="2"/>
      <c r="I68" s="2"/>
      <c r="J68" s="2"/>
      <c r="K68" s="2"/>
      <c r="L68" s="2"/>
      <c r="M68" s="2"/>
      <c r="N68" s="2"/>
    </row>
    <row r="69" spans="3:14" s="310" customFormat="1" x14ac:dyDescent="0.25">
      <c r="C69" s="2"/>
      <c r="D69" s="2"/>
      <c r="E69" s="2"/>
      <c r="F69" s="2"/>
      <c r="G69" s="2"/>
      <c r="H69" s="2"/>
      <c r="I69" s="2"/>
      <c r="J69" s="2"/>
      <c r="K69" s="2"/>
      <c r="L69" s="2"/>
      <c r="M69" s="2"/>
      <c r="N69" s="2"/>
    </row>
    <row r="70" spans="3:14" s="310" customFormat="1" x14ac:dyDescent="0.25">
      <c r="C70" s="2"/>
      <c r="D70" s="2"/>
      <c r="E70" s="2"/>
      <c r="F70" s="2"/>
      <c r="G70" s="2"/>
      <c r="H70" s="2"/>
      <c r="I70" s="2"/>
      <c r="J70" s="2"/>
      <c r="K70" s="2"/>
      <c r="L70" s="2"/>
      <c r="M70" s="2"/>
      <c r="N70" s="2"/>
    </row>
    <row r="71" spans="3:14" s="310" customFormat="1" x14ac:dyDescent="0.25">
      <c r="C71" s="2"/>
      <c r="D71" s="2"/>
      <c r="E71" s="2"/>
      <c r="F71" s="2"/>
      <c r="G71" s="2"/>
      <c r="H71" s="2"/>
      <c r="I71" s="2"/>
      <c r="J71" s="2"/>
      <c r="K71" s="2"/>
      <c r="L71" s="2"/>
      <c r="M71" s="2"/>
      <c r="N71" s="2"/>
    </row>
    <row r="72" spans="3:14" s="310" customFormat="1" x14ac:dyDescent="0.25">
      <c r="C72" s="2"/>
      <c r="D72" s="2"/>
      <c r="E72" s="2"/>
      <c r="F72" s="2"/>
      <c r="G72" s="2"/>
      <c r="H72" s="2"/>
      <c r="I72" s="2"/>
      <c r="J72" s="2"/>
      <c r="K72" s="2"/>
      <c r="L72" s="2"/>
      <c r="M72" s="2"/>
      <c r="N72" s="2"/>
    </row>
    <row r="73" spans="3:14" s="310" customFormat="1" x14ac:dyDescent="0.25">
      <c r="C73" s="2"/>
      <c r="D73" s="2"/>
      <c r="E73" s="2"/>
      <c r="F73" s="2"/>
      <c r="G73" s="2"/>
      <c r="H73" s="2"/>
      <c r="I73" s="2"/>
      <c r="J73" s="2"/>
      <c r="K73" s="2"/>
      <c r="L73" s="2"/>
      <c r="M73" s="2"/>
      <c r="N73" s="2"/>
    </row>
    <row r="74" spans="3:14" s="310" customFormat="1" x14ac:dyDescent="0.25">
      <c r="C74" s="2"/>
      <c r="D74" s="2"/>
      <c r="E74" s="2"/>
      <c r="F74" s="2"/>
      <c r="G74" s="2"/>
      <c r="H74" s="2"/>
      <c r="I74" s="2"/>
      <c r="J74" s="2"/>
      <c r="K74" s="2"/>
      <c r="L74" s="2"/>
      <c r="M74" s="2"/>
      <c r="N74" s="2"/>
    </row>
    <row r="75" spans="3:14" s="310" customFormat="1" x14ac:dyDescent="0.25">
      <c r="C75" s="2"/>
      <c r="D75" s="2"/>
      <c r="E75" s="2"/>
      <c r="F75" s="2"/>
      <c r="G75" s="2"/>
      <c r="H75" s="2"/>
      <c r="I75" s="2"/>
      <c r="J75" s="2"/>
      <c r="K75" s="2"/>
      <c r="L75" s="2"/>
      <c r="M75" s="2"/>
      <c r="N75" s="2"/>
    </row>
    <row r="76" spans="3:14" s="310" customFormat="1" x14ac:dyDescent="0.25">
      <c r="C76" s="2"/>
      <c r="D76" s="2"/>
      <c r="E76" s="2"/>
      <c r="F76" s="2"/>
      <c r="G76" s="2"/>
      <c r="H76" s="2"/>
      <c r="I76" s="2"/>
      <c r="J76" s="2"/>
      <c r="K76" s="2"/>
      <c r="L76" s="2"/>
      <c r="M76" s="2"/>
      <c r="N76" s="2"/>
    </row>
    <row r="77" spans="3:14" s="310" customFormat="1" x14ac:dyDescent="0.25">
      <c r="C77" s="2"/>
      <c r="D77" s="2"/>
      <c r="E77" s="2"/>
      <c r="F77" s="2"/>
      <c r="G77" s="2"/>
      <c r="H77" s="2"/>
      <c r="I77" s="2"/>
      <c r="J77" s="2"/>
      <c r="K77" s="2"/>
      <c r="L77" s="2"/>
      <c r="M77" s="2"/>
      <c r="N77" s="2"/>
    </row>
    <row r="78" spans="3:14" s="310" customFormat="1" x14ac:dyDescent="0.25">
      <c r="C78" s="2"/>
      <c r="D78" s="2"/>
      <c r="E78" s="2"/>
      <c r="F78" s="2"/>
      <c r="G78" s="2"/>
      <c r="H78" s="2"/>
      <c r="I78" s="2"/>
      <c r="J78" s="2"/>
      <c r="K78" s="2"/>
      <c r="L78" s="2"/>
      <c r="M78" s="2"/>
      <c r="N78" s="2"/>
    </row>
    <row r="79" spans="3:14" s="310" customFormat="1" x14ac:dyDescent="0.25">
      <c r="C79" s="2"/>
      <c r="D79" s="2"/>
      <c r="E79" s="2"/>
      <c r="F79" s="2"/>
      <c r="G79" s="2"/>
      <c r="H79" s="2"/>
      <c r="I79" s="2"/>
      <c r="J79" s="2"/>
      <c r="K79" s="2"/>
      <c r="L79" s="2"/>
      <c r="M79" s="2"/>
      <c r="N79" s="2"/>
    </row>
    <row r="80" spans="3:14" s="310" customFormat="1" x14ac:dyDescent="0.25">
      <c r="C80" s="2"/>
      <c r="D80" s="2"/>
      <c r="E80" s="2"/>
      <c r="F80" s="2"/>
      <c r="G80" s="2"/>
      <c r="H80" s="2"/>
      <c r="I80" s="2"/>
      <c r="J80" s="2"/>
      <c r="K80" s="2"/>
      <c r="L80" s="2"/>
      <c r="M80" s="2"/>
      <c r="N80" s="2"/>
    </row>
    <row r="81" spans="3:14" s="310" customFormat="1" x14ac:dyDescent="0.25">
      <c r="C81" s="2"/>
      <c r="D81" s="2"/>
      <c r="E81" s="2"/>
      <c r="F81" s="2"/>
      <c r="G81" s="2"/>
      <c r="H81" s="2"/>
      <c r="I81" s="2"/>
      <c r="J81" s="2"/>
      <c r="K81" s="2"/>
      <c r="L81" s="2"/>
      <c r="M81" s="2"/>
      <c r="N81" s="2"/>
    </row>
    <row r="82" spans="3:14" s="310" customFormat="1" x14ac:dyDescent="0.25">
      <c r="C82" s="2"/>
      <c r="D82" s="2"/>
      <c r="E82" s="2"/>
      <c r="F82" s="2"/>
      <c r="G82" s="2"/>
      <c r="H82" s="2"/>
      <c r="I82" s="2"/>
      <c r="J82" s="2"/>
      <c r="K82" s="2"/>
      <c r="L82" s="2"/>
      <c r="M82" s="2"/>
      <c r="N82" s="2"/>
    </row>
    <row r="83" spans="3:14" s="310" customFormat="1" x14ac:dyDescent="0.25">
      <c r="C83" s="2"/>
      <c r="D83" s="2"/>
      <c r="E83" s="2"/>
      <c r="F83" s="2"/>
      <c r="G83" s="2"/>
      <c r="H83" s="2"/>
      <c r="I83" s="2"/>
      <c r="J83" s="2"/>
      <c r="K83" s="2"/>
      <c r="L83" s="2"/>
      <c r="M83" s="2"/>
      <c r="N83" s="2"/>
    </row>
    <row r="84" spans="3:14" s="310" customFormat="1" x14ac:dyDescent="0.25">
      <c r="C84" s="2"/>
      <c r="D84" s="2"/>
      <c r="E84" s="2"/>
      <c r="F84" s="2"/>
      <c r="G84" s="2"/>
      <c r="H84" s="2"/>
      <c r="I84" s="2"/>
      <c r="J84" s="2"/>
      <c r="K84" s="2"/>
      <c r="L84" s="2"/>
      <c r="M84" s="2"/>
      <c r="N84" s="2"/>
    </row>
    <row r="85" spans="3:14" s="310" customFormat="1" x14ac:dyDescent="0.25">
      <c r="C85" s="2"/>
      <c r="D85" s="2"/>
      <c r="E85" s="2"/>
      <c r="F85" s="2"/>
      <c r="G85" s="2"/>
      <c r="H85" s="2"/>
      <c r="I85" s="2"/>
      <c r="J85" s="2"/>
      <c r="K85" s="2"/>
      <c r="L85" s="2"/>
      <c r="M85" s="2"/>
      <c r="N85" s="2"/>
    </row>
    <row r="86" spans="3:14" s="310" customFormat="1" x14ac:dyDescent="0.25">
      <c r="C86" s="2"/>
      <c r="D86" s="2"/>
      <c r="E86" s="2"/>
      <c r="F86" s="2"/>
      <c r="G86" s="2"/>
      <c r="H86" s="2"/>
      <c r="I86" s="2"/>
      <c r="J86" s="2"/>
      <c r="K86" s="2"/>
      <c r="L86" s="2"/>
      <c r="M86" s="2"/>
      <c r="N86" s="2"/>
    </row>
    <row r="87" spans="3:14" s="310" customFormat="1" x14ac:dyDescent="0.25">
      <c r="C87" s="2"/>
      <c r="D87" s="2"/>
      <c r="E87" s="2"/>
      <c r="F87" s="2"/>
      <c r="G87" s="2"/>
      <c r="H87" s="2"/>
      <c r="I87" s="2"/>
      <c r="J87" s="2"/>
      <c r="K87" s="2"/>
      <c r="L87" s="2"/>
      <c r="M87" s="2"/>
      <c r="N87" s="2"/>
    </row>
    <row r="88" spans="3:14" s="310" customFormat="1" x14ac:dyDescent="0.25">
      <c r="C88" s="2"/>
      <c r="D88" s="2"/>
      <c r="E88" s="2"/>
      <c r="F88" s="2"/>
      <c r="G88" s="2"/>
      <c r="H88" s="2"/>
      <c r="I88" s="2"/>
      <c r="J88" s="2"/>
      <c r="K88" s="2"/>
      <c r="L88" s="2"/>
      <c r="M88" s="2"/>
      <c r="N88" s="2"/>
    </row>
    <row r="89" spans="3:14" s="310" customFormat="1" x14ac:dyDescent="0.25">
      <c r="C89" s="2"/>
      <c r="D89" s="2"/>
      <c r="E89" s="2"/>
      <c r="F89" s="2"/>
      <c r="G89" s="2"/>
      <c r="H89" s="2"/>
      <c r="I89" s="2"/>
      <c r="J89" s="2"/>
      <c r="K89" s="2"/>
      <c r="L89" s="2"/>
      <c r="M89" s="2"/>
      <c r="N89" s="2"/>
    </row>
    <row r="90" spans="3:14" s="310" customFormat="1" x14ac:dyDescent="0.25">
      <c r="C90" s="2"/>
      <c r="D90" s="2"/>
      <c r="E90" s="2"/>
      <c r="F90" s="2"/>
      <c r="G90" s="2"/>
      <c r="H90" s="2"/>
      <c r="I90" s="2"/>
      <c r="J90" s="2"/>
      <c r="K90" s="2"/>
      <c r="L90" s="2"/>
      <c r="M90" s="2"/>
      <c r="N90" s="2"/>
    </row>
    <row r="91" spans="3:14" s="310" customFormat="1" x14ac:dyDescent="0.25">
      <c r="C91" s="2"/>
      <c r="D91" s="2"/>
      <c r="E91" s="2"/>
      <c r="F91" s="2"/>
      <c r="G91" s="2"/>
      <c r="H91" s="2"/>
      <c r="I91" s="2"/>
      <c r="J91" s="2"/>
      <c r="K91" s="2"/>
      <c r="L91" s="2"/>
      <c r="M91" s="2"/>
      <c r="N91" s="2"/>
    </row>
    <row r="92" spans="3:14" s="310" customFormat="1" x14ac:dyDescent="0.25">
      <c r="C92" s="2"/>
      <c r="D92" s="2"/>
      <c r="E92" s="2"/>
      <c r="F92" s="2"/>
      <c r="G92" s="2"/>
      <c r="H92" s="2"/>
      <c r="I92" s="2"/>
      <c r="J92" s="2"/>
      <c r="K92" s="2"/>
      <c r="L92" s="2"/>
      <c r="M92" s="2"/>
      <c r="N92" s="2"/>
    </row>
    <row r="93" spans="3:14" s="310" customFormat="1" x14ac:dyDescent="0.25">
      <c r="C93" s="2"/>
      <c r="D93" s="2"/>
      <c r="E93" s="2"/>
      <c r="F93" s="2"/>
      <c r="G93" s="2"/>
      <c r="H93" s="2"/>
      <c r="I93" s="2"/>
      <c r="J93" s="2"/>
      <c r="K93" s="2"/>
      <c r="L93" s="2"/>
      <c r="M93" s="2"/>
      <c r="N93" s="2"/>
    </row>
    <row r="94" spans="3:14" s="310" customFormat="1" x14ac:dyDescent="0.25">
      <c r="C94" s="2"/>
      <c r="D94" s="2"/>
      <c r="E94" s="2"/>
      <c r="F94" s="2"/>
      <c r="G94" s="2"/>
      <c r="H94" s="2"/>
      <c r="I94" s="2"/>
      <c r="J94" s="2"/>
      <c r="K94" s="2"/>
      <c r="L94" s="2"/>
      <c r="M94" s="2"/>
      <c r="N94" s="2"/>
    </row>
    <row r="95" spans="3:14" s="310" customFormat="1" x14ac:dyDescent="0.25">
      <c r="C95" s="2"/>
      <c r="D95" s="2"/>
      <c r="E95" s="2"/>
      <c r="F95" s="2"/>
      <c r="G95" s="2"/>
      <c r="H95" s="2"/>
      <c r="I95" s="2"/>
      <c r="J95" s="2"/>
      <c r="K95" s="2"/>
      <c r="L95" s="2"/>
      <c r="M95" s="2"/>
      <c r="N95" s="2"/>
    </row>
    <row r="96" spans="3:14" s="310" customFormat="1" x14ac:dyDescent="0.25">
      <c r="C96" s="2"/>
      <c r="D96" s="2"/>
      <c r="E96" s="2"/>
      <c r="F96" s="2"/>
      <c r="G96" s="2"/>
      <c r="H96" s="2"/>
      <c r="I96" s="2"/>
      <c r="J96" s="2"/>
      <c r="K96" s="2"/>
      <c r="L96" s="2"/>
      <c r="M96" s="2"/>
      <c r="N96" s="2"/>
    </row>
    <row r="97" spans="3:16" s="310" customFormat="1" x14ac:dyDescent="0.25">
      <c r="C97" s="2"/>
      <c r="D97" s="2"/>
      <c r="E97" s="2"/>
      <c r="F97" s="2"/>
      <c r="G97" s="2"/>
      <c r="H97" s="2"/>
      <c r="I97" s="2"/>
      <c r="J97" s="2"/>
      <c r="K97" s="2"/>
      <c r="L97" s="2"/>
      <c r="M97" s="2"/>
      <c r="N97" s="2"/>
    </row>
    <row r="98" spans="3:16" s="310" customFormat="1" x14ac:dyDescent="0.25">
      <c r="C98" s="2"/>
      <c r="D98" s="2"/>
      <c r="E98" s="2"/>
      <c r="F98" s="2"/>
      <c r="G98" s="2"/>
      <c r="H98" s="2"/>
      <c r="I98" s="2"/>
      <c r="J98" s="2"/>
      <c r="K98" s="2"/>
      <c r="L98" s="2"/>
      <c r="M98" s="2"/>
      <c r="N98" s="2"/>
    </row>
    <row r="99" spans="3:16" s="310" customFormat="1" x14ac:dyDescent="0.25">
      <c r="C99" s="2"/>
      <c r="D99" s="2"/>
      <c r="E99" s="2"/>
      <c r="F99" s="2"/>
      <c r="G99" s="2"/>
      <c r="H99" s="2"/>
      <c r="I99" s="2"/>
      <c r="J99" s="2"/>
      <c r="K99" s="2"/>
      <c r="L99" s="2"/>
      <c r="M99" s="2"/>
      <c r="N99" s="2"/>
    </row>
    <row r="100" spans="3:16" s="310" customFormat="1" x14ac:dyDescent="0.25">
      <c r="C100" s="2"/>
      <c r="D100" s="2"/>
      <c r="E100" s="2"/>
      <c r="F100" s="2"/>
      <c r="G100" s="2"/>
      <c r="H100" s="2"/>
      <c r="I100" s="2"/>
      <c r="J100" s="2"/>
      <c r="K100" s="2"/>
      <c r="L100" s="2"/>
      <c r="M100" s="2"/>
      <c r="N100" s="2"/>
    </row>
    <row r="101" spans="3:16" s="310" customFormat="1" x14ac:dyDescent="0.25">
      <c r="C101" s="2"/>
      <c r="D101" s="2"/>
      <c r="E101" s="2"/>
      <c r="F101" s="2"/>
      <c r="G101" s="2"/>
      <c r="H101" s="2"/>
      <c r="I101" s="2"/>
      <c r="J101" s="2"/>
      <c r="K101" s="2"/>
      <c r="L101" s="2"/>
      <c r="M101" s="2"/>
      <c r="N101" s="2"/>
    </row>
    <row r="102" spans="3:16" s="310" customFormat="1" x14ac:dyDescent="0.25">
      <c r="C102" s="2"/>
      <c r="D102" s="2"/>
      <c r="E102" s="2"/>
      <c r="F102" s="2"/>
      <c r="G102" s="2"/>
      <c r="H102" s="2"/>
      <c r="I102" s="2"/>
      <c r="J102" s="2"/>
      <c r="K102" s="2"/>
      <c r="L102" s="2"/>
      <c r="M102" s="2"/>
      <c r="N102" s="2"/>
    </row>
    <row r="103" spans="3:16" s="310" customFormat="1" x14ac:dyDescent="0.25">
      <c r="C103" s="2"/>
      <c r="D103" s="2"/>
      <c r="E103" s="2"/>
      <c r="F103" s="2"/>
      <c r="G103" s="2"/>
      <c r="H103" s="2"/>
      <c r="I103" s="2"/>
      <c r="J103" s="2"/>
      <c r="K103" s="2"/>
      <c r="L103" s="2"/>
      <c r="M103" s="2"/>
      <c r="N103" s="2"/>
    </row>
    <row r="104" spans="3:16" s="310" customFormat="1" x14ac:dyDescent="0.25">
      <c r="C104" s="2"/>
      <c r="D104" s="2"/>
      <c r="E104" s="2"/>
      <c r="F104" s="2"/>
      <c r="G104" s="2"/>
      <c r="H104" s="2"/>
      <c r="I104" s="2"/>
      <c r="J104" s="2"/>
      <c r="K104" s="2"/>
      <c r="L104" s="2"/>
      <c r="M104" s="2"/>
      <c r="N104" s="2"/>
    </row>
    <row r="105" spans="3:16" x14ac:dyDescent="0.25">
      <c r="O105" s="6"/>
      <c r="P105" s="6"/>
    </row>
    <row r="106" spans="3:16" x14ac:dyDescent="0.25">
      <c r="O106" s="6"/>
      <c r="P106" s="6"/>
    </row>
    <row r="107" spans="3:16" x14ac:dyDescent="0.25">
      <c r="O107" s="6"/>
      <c r="P107" s="6"/>
    </row>
    <row r="108" spans="3:16" x14ac:dyDescent="0.25">
      <c r="O108" s="6"/>
      <c r="P108" s="6"/>
    </row>
    <row r="109" spans="3:16" x14ac:dyDescent="0.25">
      <c r="O109" s="6"/>
      <c r="P109" s="6"/>
    </row>
    <row r="110" spans="3:16" x14ac:dyDescent="0.25">
      <c r="O110" s="6"/>
      <c r="P110" s="6"/>
    </row>
    <row r="111" spans="3:16" x14ac:dyDescent="0.25">
      <c r="O111" s="6"/>
      <c r="P111" s="6"/>
    </row>
    <row r="112" spans="3:16" x14ac:dyDescent="0.25">
      <c r="O112" s="6"/>
      <c r="P112" s="6"/>
    </row>
    <row r="113" spans="15:16" x14ac:dyDescent="0.25">
      <c r="O113" s="6"/>
      <c r="P113" s="6"/>
    </row>
    <row r="114" spans="15:16" x14ac:dyDescent="0.25">
      <c r="O114" s="6"/>
      <c r="P114" s="6"/>
    </row>
    <row r="115" spans="15:16" x14ac:dyDescent="0.25">
      <c r="O115" s="6"/>
      <c r="P115" s="6"/>
    </row>
    <row r="116" spans="15:16" x14ac:dyDescent="0.25">
      <c r="O116" s="6"/>
      <c r="P116" s="6"/>
    </row>
    <row r="117" spans="15:16" x14ac:dyDescent="0.25">
      <c r="O117" s="6"/>
      <c r="P117" s="6"/>
    </row>
    <row r="118" spans="15:16" x14ac:dyDescent="0.25">
      <c r="O118" s="6"/>
      <c r="P118" s="6"/>
    </row>
    <row r="119" spans="15:16" x14ac:dyDescent="0.25">
      <c r="O119" s="6"/>
      <c r="P119" s="6"/>
    </row>
    <row r="120" spans="15:16" x14ac:dyDescent="0.25">
      <c r="O120" s="6"/>
      <c r="P120" s="6"/>
    </row>
    <row r="121" spans="15:16" x14ac:dyDescent="0.25">
      <c r="O121" s="6"/>
      <c r="P121" s="6"/>
    </row>
    <row r="122" spans="15:16" x14ac:dyDescent="0.25">
      <c r="O122" s="6"/>
      <c r="P122" s="6"/>
    </row>
    <row r="123" spans="15:16" x14ac:dyDescent="0.25">
      <c r="O123" s="6"/>
      <c r="P123" s="6"/>
    </row>
    <row r="124" spans="15:16" x14ac:dyDescent="0.25">
      <c r="O124" s="6"/>
      <c r="P124" s="6"/>
    </row>
    <row r="125" spans="15:16" x14ac:dyDescent="0.25">
      <c r="O125" s="6"/>
      <c r="P125" s="6"/>
    </row>
    <row r="126" spans="15:16" x14ac:dyDescent="0.25">
      <c r="O126" s="6"/>
      <c r="P126" s="6"/>
    </row>
    <row r="127" spans="15:16" x14ac:dyDescent="0.25">
      <c r="O127" s="6"/>
      <c r="P127" s="6"/>
    </row>
    <row r="128" spans="15:16" x14ac:dyDescent="0.25">
      <c r="O128" s="6"/>
      <c r="P128" s="6"/>
    </row>
    <row r="129" spans="15:16" x14ac:dyDescent="0.25">
      <c r="O129" s="6"/>
      <c r="P129" s="6"/>
    </row>
  </sheetData>
  <mergeCells count="24">
    <mergeCell ref="A11:B11"/>
    <mergeCell ref="D11:M11"/>
    <mergeCell ref="A12:B12"/>
    <mergeCell ref="D12:E12"/>
    <mergeCell ref="F12:G12"/>
    <mergeCell ref="H12:I12"/>
    <mergeCell ref="J12:K12"/>
    <mergeCell ref="L12:M12"/>
    <mergeCell ref="A10:B10"/>
    <mergeCell ref="A2:P2"/>
    <mergeCell ref="A3:P3"/>
    <mergeCell ref="D4:M4"/>
    <mergeCell ref="O4:P4"/>
    <mergeCell ref="A5:A6"/>
    <mergeCell ref="B5:B6"/>
    <mergeCell ref="C5:C6"/>
    <mergeCell ref="D5:E5"/>
    <mergeCell ref="F5:G5"/>
    <mergeCell ref="H5:I5"/>
    <mergeCell ref="J5:K5"/>
    <mergeCell ref="L5:M5"/>
    <mergeCell ref="N5:N6"/>
    <mergeCell ref="O5:O6"/>
    <mergeCell ref="P5:P6"/>
  </mergeCells>
  <dataValidations disablePrompts="1" count="1">
    <dataValidation type="decimal" allowBlank="1" showInputMessage="1" showErrorMessage="1" sqref="D9:P9 O8 E7:N8 O7:P7" xr:uid="{00000000-0002-0000-3B00-000000000000}">
      <formula1>0</formula1>
      <formula2>1</formula2>
    </dataValidation>
  </dataValidations>
  <pageMargins left="0.70866141732283472" right="0.70866141732283472" top="0.74803149606299213" bottom="0.74803149606299213" header="0.31496062992125984" footer="0.31496062992125984"/>
  <pageSetup paperSize="9" scale="74" orientation="landscape" r:id="rId1"/>
  <headerFooter>
    <oddFooter>&amp;R70</oddFooter>
  </headerFooter>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Feuil61">
    <tabColor rgb="FF002060"/>
    <pageSetUpPr fitToPage="1"/>
  </sheetPr>
  <dimension ref="A1:BJ125"/>
  <sheetViews>
    <sheetView zoomScale="70" zoomScaleNormal="70" zoomScalePageLayoutView="80" workbookViewId="0">
      <selection activeCell="AD24" sqref="AD24"/>
    </sheetView>
  </sheetViews>
  <sheetFormatPr baseColWidth="10" defaultColWidth="11.44140625" defaultRowHeight="13.2" x14ac:dyDescent="0.25"/>
  <cols>
    <col min="1" max="1" width="19.44140625" customWidth="1"/>
    <col min="2" max="2" width="10.44140625" customWidth="1"/>
    <col min="3" max="3" width="12.44140625" style="61" customWidth="1"/>
    <col min="4" max="4" width="21.6640625" style="85" customWidth="1"/>
    <col min="5" max="5" width="7.6640625" style="80" customWidth="1"/>
    <col min="6" max="6" width="8.109375" style="80" customWidth="1"/>
    <col min="7" max="7" width="7.44140625" style="80" customWidth="1"/>
    <col min="8" max="8" width="8.109375" style="80" customWidth="1"/>
    <col min="9" max="9" width="7.6640625" style="80" customWidth="1"/>
    <col min="10" max="10" width="8.109375" style="80" customWidth="1"/>
    <col min="11" max="11" width="7.44140625" style="80" customWidth="1"/>
    <col min="12" max="12" width="8.109375" style="80" customWidth="1"/>
    <col min="13" max="13" width="7.6640625" style="80" customWidth="1"/>
    <col min="14" max="14" width="8.109375" style="80" customWidth="1"/>
    <col min="15" max="15" width="7.6640625" style="80" customWidth="1"/>
    <col min="16" max="16" width="8.109375" style="80" customWidth="1"/>
    <col min="17" max="17" width="7.6640625" style="80" customWidth="1"/>
    <col min="18" max="18" width="8.109375" style="137" customWidth="1"/>
    <col min="19" max="19" width="7.6640625" style="80" customWidth="1"/>
    <col min="20" max="20" width="8.109375" style="137" customWidth="1"/>
    <col min="21" max="21" width="7.6640625" style="80" customWidth="1"/>
    <col min="22" max="22" width="8.109375" style="137" customWidth="1"/>
    <col min="23" max="23" width="7.6640625" style="80" customWidth="1"/>
    <col min="24" max="24" width="8.109375" style="80" customWidth="1"/>
    <col min="25" max="25" width="7.6640625" style="80" customWidth="1"/>
    <col min="26" max="26" width="8.109375" style="80" customWidth="1"/>
    <col min="27" max="27" width="7.6640625" style="80" customWidth="1"/>
    <col min="28" max="28" width="8.109375" style="137" customWidth="1"/>
    <col min="29" max="29" width="7.6640625" style="80" customWidth="1"/>
    <col min="30" max="30" width="8.109375" style="137" customWidth="1"/>
    <col min="31" max="31" width="7.6640625" style="80" customWidth="1"/>
    <col min="32" max="32" width="8.109375" style="137" customWidth="1"/>
    <col min="33" max="33" width="7.6640625" style="80" customWidth="1"/>
    <col min="34" max="34" width="8.109375" style="80" customWidth="1"/>
    <col min="35" max="35" width="7.6640625" style="80" customWidth="1"/>
    <col min="36" max="36" width="8.109375" style="80" customWidth="1"/>
    <col min="37" max="37" width="7.6640625" style="80" customWidth="1"/>
    <col min="38" max="38" width="8.109375" style="137" customWidth="1"/>
    <col min="39" max="39" width="7.6640625" style="80" customWidth="1"/>
    <col min="40" max="40" width="8.109375" style="137" customWidth="1"/>
    <col min="41" max="41" width="7.6640625" style="80" customWidth="1"/>
    <col min="42" max="42" width="8.109375" style="137" customWidth="1"/>
    <col min="43" max="43" width="7.6640625" style="327" customWidth="1"/>
    <col min="44" max="44" width="8.109375" style="327" customWidth="1"/>
    <col min="45" max="45" width="7.6640625" style="327" customWidth="1"/>
    <col min="46" max="46" width="8.109375" style="327" customWidth="1"/>
    <col min="47" max="47" width="7.6640625" style="327" customWidth="1"/>
    <col min="48" max="48" width="8.109375" style="327" customWidth="1"/>
    <col min="49" max="49" width="7.6640625" style="327" customWidth="1"/>
    <col min="50" max="50" width="8.109375" style="327" customWidth="1"/>
    <col min="51" max="51" width="7.6640625" style="327" customWidth="1"/>
    <col min="52" max="52" width="8.109375" style="327" customWidth="1"/>
    <col min="53" max="53" width="11.44140625" style="132"/>
    <col min="54" max="54" width="12.6640625" style="132" customWidth="1"/>
  </cols>
  <sheetData>
    <row r="1" spans="1:62" ht="163.5" customHeight="1" x14ac:dyDescent="0.25">
      <c r="A1" s="310"/>
      <c r="B1" s="310"/>
      <c r="C1" s="74"/>
      <c r="D1" s="79"/>
      <c r="E1" s="299"/>
      <c r="F1" s="299"/>
      <c r="G1" s="299"/>
      <c r="H1" s="299"/>
      <c r="I1" s="299"/>
      <c r="J1" s="299"/>
      <c r="K1" s="299"/>
      <c r="L1" s="299"/>
      <c r="M1" s="604"/>
      <c r="N1" s="604"/>
      <c r="O1" s="604"/>
      <c r="P1" s="604"/>
      <c r="Q1" s="604"/>
      <c r="R1" s="604"/>
      <c r="S1" s="604"/>
      <c r="T1" s="604"/>
      <c r="U1" s="604"/>
      <c r="V1" s="604"/>
      <c r="W1" s="604"/>
      <c r="X1" s="604"/>
      <c r="Y1" s="604"/>
      <c r="Z1" s="604"/>
      <c r="AA1" s="604"/>
      <c r="AB1" s="604"/>
      <c r="AC1" s="604"/>
      <c r="AD1" s="604"/>
      <c r="AE1" s="604"/>
      <c r="AF1" s="604"/>
      <c r="AG1" s="604"/>
      <c r="AH1" s="604"/>
      <c r="AI1" s="604"/>
      <c r="AJ1" s="604"/>
      <c r="AK1" s="604"/>
      <c r="AL1" s="604"/>
      <c r="AM1" s="604"/>
      <c r="AN1" s="604"/>
      <c r="AO1" s="604"/>
      <c r="AP1" s="604"/>
      <c r="AQ1" s="604"/>
      <c r="AR1" s="604"/>
      <c r="AS1" s="604"/>
      <c r="AT1" s="604"/>
      <c r="AU1" s="604"/>
      <c r="AV1" s="604"/>
      <c r="AW1" s="604"/>
      <c r="AX1" s="604"/>
      <c r="AY1" s="604"/>
      <c r="AZ1" s="604"/>
      <c r="BC1" s="132"/>
      <c r="BD1" s="132"/>
      <c r="BE1" s="132"/>
      <c r="BF1" s="132"/>
      <c r="BG1" s="132"/>
      <c r="BH1" s="132"/>
      <c r="BI1" s="132"/>
      <c r="BJ1" s="132"/>
    </row>
    <row r="2" spans="1:62" ht="67.5" customHeight="1" x14ac:dyDescent="0.25">
      <c r="A2" s="969" t="s">
        <v>1287</v>
      </c>
      <c r="B2" s="970"/>
      <c r="C2" s="970"/>
      <c r="D2" s="970"/>
      <c r="E2" s="970"/>
      <c r="F2" s="970"/>
      <c r="G2" s="970"/>
      <c r="H2" s="971"/>
      <c r="I2" s="971"/>
      <c r="J2" s="971"/>
      <c r="K2" s="971"/>
      <c r="L2" s="971"/>
      <c r="M2" s="971"/>
      <c r="N2" s="971"/>
      <c r="O2" s="971"/>
      <c r="P2" s="971"/>
      <c r="Q2" s="971"/>
      <c r="R2" s="971"/>
      <c r="S2" s="971"/>
      <c r="T2" s="971"/>
      <c r="U2" s="971"/>
      <c r="V2" s="971"/>
      <c r="W2" s="971"/>
      <c r="X2" s="971"/>
      <c r="Y2" s="971"/>
      <c r="Z2" s="971"/>
      <c r="AA2" s="971"/>
      <c r="AB2" s="971"/>
      <c r="AC2" s="971"/>
      <c r="AD2" s="971"/>
      <c r="AE2" s="971"/>
      <c r="AF2" s="971"/>
      <c r="AG2" s="1264"/>
      <c r="AH2" s="1264"/>
      <c r="AI2" s="1264"/>
      <c r="AJ2" s="1264"/>
      <c r="AK2" s="1264"/>
      <c r="AL2" s="1264"/>
      <c r="AM2" s="1264"/>
      <c r="AN2" s="1264"/>
      <c r="AO2" s="1264"/>
      <c r="AP2" s="975"/>
      <c r="AQ2" s="975"/>
      <c r="AR2" s="975"/>
      <c r="AS2" s="975"/>
      <c r="AT2" s="975"/>
      <c r="AU2" s="975"/>
      <c r="AV2" s="975"/>
      <c r="AW2" s="975"/>
      <c r="AX2" s="975"/>
      <c r="AY2" s="975"/>
      <c r="AZ2" s="975"/>
      <c r="BA2" s="975"/>
      <c r="BB2" s="975"/>
      <c r="BC2" s="132"/>
      <c r="BD2" s="132"/>
      <c r="BE2" s="132"/>
      <c r="BF2" s="132"/>
      <c r="BG2" s="132"/>
      <c r="BH2" s="132"/>
      <c r="BI2" s="132"/>
      <c r="BJ2" s="132"/>
    </row>
    <row r="3" spans="1:62" ht="51" customHeight="1" thickBot="1" x14ac:dyDescent="0.35">
      <c r="A3" s="973" t="s">
        <v>561</v>
      </c>
      <c r="B3" s="973"/>
      <c r="C3" s="973"/>
      <c r="D3" s="973"/>
      <c r="E3" s="973"/>
      <c r="F3" s="973"/>
      <c r="G3" s="973"/>
      <c r="H3" s="973"/>
      <c r="I3" s="973"/>
      <c r="J3" s="973"/>
      <c r="K3" s="973"/>
      <c r="L3" s="973"/>
      <c r="M3" s="974"/>
      <c r="N3" s="974"/>
      <c r="O3" s="974"/>
      <c r="P3" s="974"/>
      <c r="Q3" s="974"/>
      <c r="R3" s="974"/>
      <c r="S3" s="974"/>
      <c r="T3" s="974"/>
      <c r="U3" s="974"/>
      <c r="V3" s="974"/>
      <c r="W3" s="974"/>
      <c r="X3" s="974"/>
      <c r="Y3" s="974"/>
      <c r="Z3" s="974"/>
      <c r="AA3" s="974"/>
      <c r="AB3" s="974"/>
      <c r="AC3" s="974"/>
      <c r="AD3" s="974"/>
      <c r="AE3" s="974"/>
      <c r="AF3" s="1265"/>
      <c r="AG3" s="1265"/>
      <c r="AH3" s="1265"/>
      <c r="AI3" s="1265"/>
      <c r="AJ3" s="1265"/>
      <c r="AK3" s="1265"/>
      <c r="AL3" s="1265"/>
      <c r="AM3" s="1265"/>
      <c r="AN3" s="1265"/>
      <c r="AO3" s="1265"/>
      <c r="AP3" s="1265"/>
      <c r="AQ3" s="1265"/>
      <c r="AR3" s="1265"/>
      <c r="AS3" s="1265"/>
      <c r="AT3" s="1265"/>
      <c r="AU3" s="1265"/>
      <c r="AV3" s="1265"/>
      <c r="AW3" s="1265"/>
      <c r="AX3" s="1265"/>
      <c r="AY3" s="1265"/>
      <c r="AZ3" s="1265"/>
      <c r="BA3" s="1265"/>
      <c r="BB3" s="1265"/>
      <c r="BC3" s="132"/>
      <c r="BD3" s="132"/>
      <c r="BE3" s="132"/>
      <c r="BF3" s="132"/>
      <c r="BG3" s="132"/>
      <c r="BH3" s="132"/>
      <c r="BI3" s="132"/>
      <c r="BJ3" s="132"/>
    </row>
    <row r="4" spans="1:62" s="85" customFormat="1" ht="69.75" customHeight="1" thickTop="1" thickBot="1" x14ac:dyDescent="0.3">
      <c r="A4" s="1273"/>
      <c r="B4" s="1274"/>
      <c r="C4" s="1274"/>
      <c r="D4" s="605"/>
      <c r="E4" s="1021" t="s">
        <v>1288</v>
      </c>
      <c r="F4" s="1022"/>
      <c r="G4" s="1022"/>
      <c r="H4" s="1022"/>
      <c r="I4" s="1021" t="s">
        <v>563</v>
      </c>
      <c r="J4" s="1022"/>
      <c r="K4" s="1022"/>
      <c r="L4" s="1022"/>
      <c r="M4" s="1023" t="s">
        <v>564</v>
      </c>
      <c r="N4" s="1024"/>
      <c r="O4" s="1024"/>
      <c r="P4" s="1024"/>
      <c r="Q4" s="1024"/>
      <c r="R4" s="1024"/>
      <c r="S4" s="1024"/>
      <c r="T4" s="1024"/>
      <c r="U4" s="1024"/>
      <c r="V4" s="1026"/>
      <c r="W4" s="1085" t="s">
        <v>565</v>
      </c>
      <c r="X4" s="1083"/>
      <c r="Y4" s="1083"/>
      <c r="Z4" s="1083"/>
      <c r="AA4" s="1083"/>
      <c r="AB4" s="1083"/>
      <c r="AC4" s="1083"/>
      <c r="AD4" s="1083"/>
      <c r="AE4" s="1083"/>
      <c r="AF4" s="1266"/>
      <c r="AG4" s="1064" t="s">
        <v>1289</v>
      </c>
      <c r="AH4" s="1024"/>
      <c r="AI4" s="1024"/>
      <c r="AJ4" s="1024"/>
      <c r="AK4" s="1024"/>
      <c r="AL4" s="1024"/>
      <c r="AM4" s="1024"/>
      <c r="AN4" s="1024"/>
      <c r="AO4" s="1024"/>
      <c r="AP4" s="1026"/>
      <c r="AQ4" s="1064" t="s">
        <v>566</v>
      </c>
      <c r="AR4" s="1024"/>
      <c r="AS4" s="1024"/>
      <c r="AT4" s="1024"/>
      <c r="AU4" s="1024"/>
      <c r="AV4" s="1024"/>
      <c r="AW4" s="1024"/>
      <c r="AX4" s="1024"/>
      <c r="AY4" s="1024"/>
      <c r="AZ4" s="1026"/>
      <c r="BA4" s="907" t="s">
        <v>165</v>
      </c>
      <c r="BB4" s="908"/>
      <c r="BC4" s="106"/>
      <c r="BD4" s="106"/>
      <c r="BE4" s="106"/>
      <c r="BF4" s="106"/>
    </row>
    <row r="5" spans="1:62" ht="39.75" customHeight="1" thickTop="1" x14ac:dyDescent="0.25">
      <c r="A5" s="1032" t="s">
        <v>166</v>
      </c>
      <c r="B5" s="1034" t="s">
        <v>131</v>
      </c>
      <c r="C5" s="1036" t="s">
        <v>1327</v>
      </c>
      <c r="D5" s="1038" t="s">
        <v>627</v>
      </c>
      <c r="E5" s="1030" t="s">
        <v>20</v>
      </c>
      <c r="F5" s="1029"/>
      <c r="G5" s="1029" t="s">
        <v>35</v>
      </c>
      <c r="H5" s="1029"/>
      <c r="I5" s="1030" t="s">
        <v>20</v>
      </c>
      <c r="J5" s="1029"/>
      <c r="K5" s="1029" t="s">
        <v>35</v>
      </c>
      <c r="L5" s="1029"/>
      <c r="M5" s="1031" t="s">
        <v>20</v>
      </c>
      <c r="N5" s="1029"/>
      <c r="O5" s="1029" t="s">
        <v>35</v>
      </c>
      <c r="P5" s="1029"/>
      <c r="Q5" s="920" t="s">
        <v>167</v>
      </c>
      <c r="R5" s="921"/>
      <c r="S5" s="916" t="s">
        <v>168</v>
      </c>
      <c r="T5" s="922"/>
      <c r="U5" s="916" t="s">
        <v>31</v>
      </c>
      <c r="V5" s="922"/>
      <c r="W5" s="1030" t="s">
        <v>20</v>
      </c>
      <c r="X5" s="1029"/>
      <c r="Y5" s="1029" t="s">
        <v>35</v>
      </c>
      <c r="Z5" s="1029"/>
      <c r="AA5" s="998" t="s">
        <v>167</v>
      </c>
      <c r="AB5" s="1065"/>
      <c r="AC5" s="998" t="s">
        <v>168</v>
      </c>
      <c r="AD5" s="1065"/>
      <c r="AE5" s="998" t="s">
        <v>31</v>
      </c>
      <c r="AF5" s="1270"/>
      <c r="AG5" s="1227" t="s">
        <v>20</v>
      </c>
      <c r="AH5" s="915"/>
      <c r="AI5" s="915" t="s">
        <v>35</v>
      </c>
      <c r="AJ5" s="915"/>
      <c r="AK5" s="917" t="s">
        <v>167</v>
      </c>
      <c r="AL5" s="1205"/>
      <c r="AM5" s="1206" t="s">
        <v>168</v>
      </c>
      <c r="AN5" s="1207"/>
      <c r="AO5" s="1206" t="s">
        <v>31</v>
      </c>
      <c r="AP5" s="1282"/>
      <c r="AQ5" s="1227" t="s">
        <v>20</v>
      </c>
      <c r="AR5" s="915"/>
      <c r="AS5" s="915" t="s">
        <v>35</v>
      </c>
      <c r="AT5" s="915"/>
      <c r="AU5" s="917" t="s">
        <v>167</v>
      </c>
      <c r="AV5" s="1205"/>
      <c r="AW5" s="1206" t="s">
        <v>168</v>
      </c>
      <c r="AX5" s="1207"/>
      <c r="AY5" s="1206" t="s">
        <v>31</v>
      </c>
      <c r="AZ5" s="1282"/>
      <c r="BA5" s="909" t="s">
        <v>170</v>
      </c>
      <c r="BB5" s="909" t="s">
        <v>171</v>
      </c>
      <c r="BC5" s="603"/>
      <c r="BD5" s="603"/>
      <c r="BE5" s="603"/>
      <c r="BF5" s="603"/>
      <c r="BG5" s="603"/>
      <c r="BH5" s="603"/>
      <c r="BI5" s="603"/>
      <c r="BJ5" s="603"/>
    </row>
    <row r="6" spans="1:62" ht="71.25" customHeight="1" thickBot="1" x14ac:dyDescent="0.3">
      <c r="A6" s="1033"/>
      <c r="B6" s="1035"/>
      <c r="C6" s="1037"/>
      <c r="D6" s="1039"/>
      <c r="E6" s="192" t="s">
        <v>172</v>
      </c>
      <c r="F6" s="587" t="s">
        <v>173</v>
      </c>
      <c r="G6" s="192" t="s">
        <v>172</v>
      </c>
      <c r="H6" s="587" t="s">
        <v>173</v>
      </c>
      <c r="I6" s="297" t="s">
        <v>172</v>
      </c>
      <c r="J6" s="587" t="s">
        <v>173</v>
      </c>
      <c r="K6" s="192" t="s">
        <v>172</v>
      </c>
      <c r="L6" s="587" t="s">
        <v>173</v>
      </c>
      <c r="M6" s="296" t="s">
        <v>172</v>
      </c>
      <c r="N6" s="587" t="s">
        <v>173</v>
      </c>
      <c r="O6" s="192" t="s">
        <v>172</v>
      </c>
      <c r="P6" s="587" t="s">
        <v>173</v>
      </c>
      <c r="Q6" s="192" t="s">
        <v>172</v>
      </c>
      <c r="R6" s="587" t="s">
        <v>173</v>
      </c>
      <c r="S6" s="192" t="s">
        <v>172</v>
      </c>
      <c r="T6" s="587" t="s">
        <v>173</v>
      </c>
      <c r="U6" s="192" t="s">
        <v>172</v>
      </c>
      <c r="V6" s="315" t="s">
        <v>173</v>
      </c>
      <c r="W6" s="293" t="s">
        <v>172</v>
      </c>
      <c r="X6" s="587" t="s">
        <v>173</v>
      </c>
      <c r="Y6" s="192" t="s">
        <v>172</v>
      </c>
      <c r="Z6" s="587" t="s">
        <v>173</v>
      </c>
      <c r="AA6" s="192" t="s">
        <v>172</v>
      </c>
      <c r="AB6" s="587" t="s">
        <v>173</v>
      </c>
      <c r="AC6" s="192" t="s">
        <v>172</v>
      </c>
      <c r="AD6" s="587" t="s">
        <v>173</v>
      </c>
      <c r="AE6" s="192" t="s">
        <v>172</v>
      </c>
      <c r="AF6" s="315" t="s">
        <v>173</v>
      </c>
      <c r="AG6" s="293" t="s">
        <v>172</v>
      </c>
      <c r="AH6" s="587" t="s">
        <v>173</v>
      </c>
      <c r="AI6" s="192" t="s">
        <v>172</v>
      </c>
      <c r="AJ6" s="587" t="s">
        <v>173</v>
      </c>
      <c r="AK6" s="192" t="s">
        <v>172</v>
      </c>
      <c r="AL6" s="587" t="s">
        <v>173</v>
      </c>
      <c r="AM6" s="192" t="s">
        <v>172</v>
      </c>
      <c r="AN6" s="587" t="s">
        <v>173</v>
      </c>
      <c r="AO6" s="192" t="s">
        <v>172</v>
      </c>
      <c r="AP6" s="315" t="s">
        <v>173</v>
      </c>
      <c r="AQ6" s="293" t="s">
        <v>172</v>
      </c>
      <c r="AR6" s="587" t="s">
        <v>173</v>
      </c>
      <c r="AS6" s="192" t="s">
        <v>172</v>
      </c>
      <c r="AT6" s="587" t="s">
        <v>173</v>
      </c>
      <c r="AU6" s="192" t="s">
        <v>172</v>
      </c>
      <c r="AV6" s="587" t="s">
        <v>173</v>
      </c>
      <c r="AW6" s="192" t="s">
        <v>172</v>
      </c>
      <c r="AX6" s="587" t="s">
        <v>173</v>
      </c>
      <c r="AY6" s="192" t="s">
        <v>172</v>
      </c>
      <c r="AZ6" s="315" t="s">
        <v>173</v>
      </c>
      <c r="BA6" s="910"/>
      <c r="BB6" s="910"/>
      <c r="BC6" s="603"/>
      <c r="BD6" s="603"/>
      <c r="BE6" s="603"/>
      <c r="BF6" s="603"/>
      <c r="BG6" s="603"/>
      <c r="BH6" s="603"/>
      <c r="BI6" s="603"/>
      <c r="BJ6" s="603"/>
    </row>
    <row r="7" spans="1:62" s="93" customFormat="1" ht="13.5" customHeight="1" thickTop="1" x14ac:dyDescent="0.25">
      <c r="A7" s="536" t="s">
        <v>1291</v>
      </c>
      <c r="B7" s="511" t="s">
        <v>231</v>
      </c>
      <c r="C7" s="114">
        <v>9468</v>
      </c>
      <c r="D7" s="646" t="s">
        <v>1290</v>
      </c>
      <c r="E7" s="348">
        <v>0.9</v>
      </c>
      <c r="F7" s="349"/>
      <c r="G7" s="349"/>
      <c r="H7" s="537"/>
      <c r="I7" s="348"/>
      <c r="J7" s="349"/>
      <c r="K7" s="349"/>
      <c r="L7" s="353"/>
      <c r="M7" s="358">
        <v>0.3</v>
      </c>
      <c r="N7" s="657">
        <v>0.7</v>
      </c>
      <c r="O7" s="657"/>
      <c r="P7" s="657"/>
      <c r="Q7" s="657"/>
      <c r="R7" s="355"/>
      <c r="S7" s="355"/>
      <c r="T7" s="355"/>
      <c r="U7" s="355"/>
      <c r="V7" s="357"/>
      <c r="W7" s="356">
        <v>0</v>
      </c>
      <c r="X7" s="657"/>
      <c r="Y7" s="657"/>
      <c r="Z7" s="657"/>
      <c r="AA7" s="657"/>
      <c r="AB7" s="355"/>
      <c r="AC7" s="355"/>
      <c r="AD7" s="355"/>
      <c r="AE7" s="355"/>
      <c r="AF7" s="357"/>
      <c r="AG7" s="356"/>
      <c r="AH7" s="657"/>
      <c r="AI7" s="657"/>
      <c r="AJ7" s="657"/>
      <c r="AK7" s="657"/>
      <c r="AL7" s="355"/>
      <c r="AM7" s="355"/>
      <c r="AN7" s="355"/>
      <c r="AO7" s="355"/>
      <c r="AP7" s="357"/>
      <c r="AQ7" s="356"/>
      <c r="AR7" s="657"/>
      <c r="AS7" s="657"/>
      <c r="AT7" s="657"/>
      <c r="AU7" s="657"/>
      <c r="AV7" s="355"/>
      <c r="AW7" s="355"/>
      <c r="AX7" s="355"/>
      <c r="AY7" s="355"/>
      <c r="AZ7" s="357"/>
      <c r="BA7" s="369"/>
      <c r="BB7" s="538"/>
      <c r="BC7" s="92"/>
    </row>
    <row r="8" spans="1:62" s="93" customFormat="1" ht="13.5" customHeight="1" x14ac:dyDescent="0.25">
      <c r="A8" s="536" t="s">
        <v>583</v>
      </c>
      <c r="B8" s="511" t="s">
        <v>580</v>
      </c>
      <c r="C8" s="114">
        <v>8388</v>
      </c>
      <c r="D8" s="646" t="s">
        <v>1290</v>
      </c>
      <c r="E8" s="348">
        <v>0.3</v>
      </c>
      <c r="F8" s="349"/>
      <c r="G8" s="349"/>
      <c r="H8" s="537"/>
      <c r="I8" s="348"/>
      <c r="J8" s="349"/>
      <c r="K8" s="349"/>
      <c r="L8" s="353"/>
      <c r="M8" s="358">
        <v>0.54400000000000004</v>
      </c>
      <c r="N8" s="657">
        <v>0.156</v>
      </c>
      <c r="O8" s="657"/>
      <c r="P8" s="657"/>
      <c r="Q8" s="657"/>
      <c r="R8" s="355"/>
      <c r="S8" s="355"/>
      <c r="T8" s="355"/>
      <c r="U8" s="355"/>
      <c r="V8" s="355"/>
      <c r="W8" s="356">
        <v>0</v>
      </c>
      <c r="X8" s="657"/>
      <c r="Y8" s="657"/>
      <c r="Z8" s="657"/>
      <c r="AA8" s="657"/>
      <c r="AB8" s="355"/>
      <c r="AC8" s="355"/>
      <c r="AD8" s="355"/>
      <c r="AE8" s="355"/>
      <c r="AF8" s="357"/>
      <c r="AG8" s="356"/>
      <c r="AH8" s="657"/>
      <c r="AI8" s="657"/>
      <c r="AJ8" s="657"/>
      <c r="AK8" s="657"/>
      <c r="AL8" s="355"/>
      <c r="AM8" s="355"/>
      <c r="AN8" s="355"/>
      <c r="AO8" s="355"/>
      <c r="AP8" s="357"/>
      <c r="AQ8" s="356"/>
      <c r="AR8" s="657"/>
      <c r="AS8" s="657"/>
      <c r="AT8" s="657"/>
      <c r="AU8" s="657"/>
      <c r="AV8" s="355"/>
      <c r="AW8" s="355"/>
      <c r="AX8" s="355"/>
      <c r="AY8" s="355"/>
      <c r="AZ8" s="357"/>
      <c r="BA8" s="369"/>
      <c r="BB8" s="538"/>
      <c r="BC8" s="92"/>
    </row>
    <row r="9" spans="1:62" s="93" customFormat="1" ht="13.5" customHeight="1" x14ac:dyDescent="0.25">
      <c r="A9" s="369" t="s">
        <v>1292</v>
      </c>
      <c r="B9" s="214" t="s">
        <v>228</v>
      </c>
      <c r="C9" s="114">
        <v>8028</v>
      </c>
      <c r="D9" s="220" t="s">
        <v>1290</v>
      </c>
      <c r="E9" s="222"/>
      <c r="F9" s="411"/>
      <c r="G9" s="411"/>
      <c r="H9" s="539"/>
      <c r="I9" s="222">
        <v>0.3</v>
      </c>
      <c r="J9" s="411"/>
      <c r="K9" s="411"/>
      <c r="L9" s="540"/>
      <c r="M9" s="337">
        <v>0.1</v>
      </c>
      <c r="N9" s="334"/>
      <c r="O9" s="334"/>
      <c r="P9" s="334"/>
      <c r="Q9" s="334"/>
      <c r="R9" s="413"/>
      <c r="S9" s="413"/>
      <c r="T9" s="413"/>
      <c r="U9" s="413"/>
      <c r="V9" s="413"/>
      <c r="W9" s="390"/>
      <c r="X9" s="334"/>
      <c r="Y9" s="334"/>
      <c r="Z9" s="334"/>
      <c r="AA9" s="334"/>
      <c r="AB9" s="413"/>
      <c r="AC9" s="413"/>
      <c r="AD9" s="413"/>
      <c r="AE9" s="413"/>
      <c r="AF9" s="414"/>
      <c r="AG9" s="390">
        <v>0.9</v>
      </c>
      <c r="AH9" s="334"/>
      <c r="AI9" s="334"/>
      <c r="AJ9" s="334"/>
      <c r="AK9" s="334"/>
      <c r="AL9" s="413"/>
      <c r="AM9" s="413"/>
      <c r="AN9" s="413"/>
      <c r="AO9" s="413"/>
      <c r="AP9" s="414"/>
      <c r="AQ9" s="390"/>
      <c r="AR9" s="334"/>
      <c r="AS9" s="334"/>
      <c r="AT9" s="334"/>
      <c r="AU9" s="334"/>
      <c r="AV9" s="413"/>
      <c r="AW9" s="413"/>
      <c r="AX9" s="413"/>
      <c r="AY9" s="413"/>
      <c r="AZ9" s="414"/>
      <c r="BA9" s="541"/>
      <c r="BB9" s="542"/>
      <c r="BC9" s="92"/>
    </row>
    <row r="10" spans="1:62" s="93" customFormat="1" x14ac:dyDescent="0.25">
      <c r="A10" s="369" t="s">
        <v>1293</v>
      </c>
      <c r="B10" s="214" t="s">
        <v>115</v>
      </c>
      <c r="C10" s="244">
        <v>7198</v>
      </c>
      <c r="D10" s="220" t="s">
        <v>1290</v>
      </c>
      <c r="E10" s="348"/>
      <c r="F10" s="376"/>
      <c r="G10" s="376">
        <v>0.5</v>
      </c>
      <c r="H10" s="349"/>
      <c r="I10" s="348"/>
      <c r="J10" s="376"/>
      <c r="K10" s="376"/>
      <c r="L10" s="543"/>
      <c r="M10" s="358">
        <v>0</v>
      </c>
      <c r="N10" s="657"/>
      <c r="O10" s="657"/>
      <c r="P10" s="657"/>
      <c r="Q10" s="657"/>
      <c r="R10" s="355"/>
      <c r="S10" s="355"/>
      <c r="T10" s="355"/>
      <c r="U10" s="355"/>
      <c r="V10" s="355"/>
      <c r="W10" s="356">
        <v>0.68</v>
      </c>
      <c r="X10" s="657">
        <v>0.32</v>
      </c>
      <c r="Y10" s="657"/>
      <c r="Z10" s="657"/>
      <c r="AA10" s="657"/>
      <c r="AB10" s="355"/>
      <c r="AC10" s="355"/>
      <c r="AD10" s="355"/>
      <c r="AE10" s="355"/>
      <c r="AF10" s="357"/>
      <c r="AG10" s="356"/>
      <c r="AH10" s="657"/>
      <c r="AI10" s="657"/>
      <c r="AJ10" s="657"/>
      <c r="AK10" s="657"/>
      <c r="AL10" s="355"/>
      <c r="AM10" s="355"/>
      <c r="AN10" s="355"/>
      <c r="AO10" s="355"/>
      <c r="AP10" s="357"/>
      <c r="AQ10" s="356"/>
      <c r="AR10" s="657"/>
      <c r="AS10" s="657"/>
      <c r="AT10" s="657"/>
      <c r="AU10" s="657"/>
      <c r="AV10" s="355"/>
      <c r="AW10" s="355"/>
      <c r="AX10" s="355"/>
      <c r="AY10" s="355"/>
      <c r="AZ10" s="357"/>
      <c r="BA10" s="544"/>
      <c r="BB10" s="545"/>
      <c r="BC10" s="650"/>
      <c r="BD10" s="94"/>
      <c r="BE10" s="94"/>
      <c r="BF10" s="94"/>
      <c r="BG10" s="94"/>
      <c r="BH10" s="94"/>
      <c r="BI10" s="94"/>
      <c r="BJ10" s="94"/>
    </row>
    <row r="11" spans="1:62" s="93" customFormat="1" x14ac:dyDescent="0.25">
      <c r="A11" s="546" t="s">
        <v>1294</v>
      </c>
      <c r="B11" s="206" t="s">
        <v>1295</v>
      </c>
      <c r="C11" s="242">
        <v>3828</v>
      </c>
      <c r="D11" s="347" t="s">
        <v>594</v>
      </c>
      <c r="E11" s="397"/>
      <c r="F11" s="398"/>
      <c r="G11" s="398"/>
      <c r="H11" s="547"/>
      <c r="I11" s="397"/>
      <c r="J11" s="398"/>
      <c r="K11" s="398"/>
      <c r="L11" s="548"/>
      <c r="M11" s="407">
        <v>0.2</v>
      </c>
      <c r="N11" s="335"/>
      <c r="O11" s="335">
        <v>0.27</v>
      </c>
      <c r="P11" s="335">
        <v>0.53</v>
      </c>
      <c r="Q11" s="335"/>
      <c r="R11" s="404"/>
      <c r="S11" s="404"/>
      <c r="T11" s="404"/>
      <c r="U11" s="404"/>
      <c r="V11" s="404"/>
      <c r="W11" s="405"/>
      <c r="X11" s="335"/>
      <c r="Y11" s="335"/>
      <c r="Z11" s="335"/>
      <c r="AA11" s="335"/>
      <c r="AB11" s="404"/>
      <c r="AC11" s="404"/>
      <c r="AD11" s="404"/>
      <c r="AE11" s="404"/>
      <c r="AF11" s="406"/>
      <c r="AG11" s="405"/>
      <c r="AH11" s="335"/>
      <c r="AI11" s="335"/>
      <c r="AJ11" s="335"/>
      <c r="AK11" s="335"/>
      <c r="AL11" s="404"/>
      <c r="AM11" s="404"/>
      <c r="AN11" s="404"/>
      <c r="AO11" s="404"/>
      <c r="AP11" s="406"/>
      <c r="AQ11" s="405"/>
      <c r="AR11" s="335"/>
      <c r="AS11" s="335"/>
      <c r="AT11" s="335"/>
      <c r="AU11" s="335"/>
      <c r="AV11" s="404"/>
      <c r="AW11" s="404"/>
      <c r="AX11" s="404"/>
      <c r="AY11" s="404"/>
      <c r="AZ11" s="406"/>
      <c r="BA11" s="369"/>
      <c r="BB11" s="538"/>
      <c r="BC11" s="650"/>
      <c r="BD11" s="94"/>
      <c r="BE11" s="94"/>
      <c r="BF11" s="94"/>
      <c r="BG11" s="94"/>
      <c r="BH11" s="94"/>
      <c r="BI11" s="94"/>
      <c r="BJ11" s="94"/>
    </row>
    <row r="12" spans="1:62" s="93" customFormat="1" x14ac:dyDescent="0.25">
      <c r="A12" s="546" t="s">
        <v>604</v>
      </c>
      <c r="B12" s="206" t="s">
        <v>605</v>
      </c>
      <c r="C12" s="242">
        <v>1786</v>
      </c>
      <c r="D12" s="347" t="s">
        <v>594</v>
      </c>
      <c r="E12" s="397"/>
      <c r="F12" s="398"/>
      <c r="G12" s="398"/>
      <c r="H12" s="547"/>
      <c r="I12" s="397"/>
      <c r="J12" s="398"/>
      <c r="K12" s="398"/>
      <c r="L12" s="548"/>
      <c r="M12" s="407"/>
      <c r="N12" s="335"/>
      <c r="O12" s="335"/>
      <c r="P12" s="335"/>
      <c r="Q12" s="335"/>
      <c r="R12" s="404"/>
      <c r="S12" s="404"/>
      <c r="T12" s="404"/>
      <c r="U12" s="404"/>
      <c r="V12" s="404"/>
      <c r="W12" s="405"/>
      <c r="X12" s="335"/>
      <c r="Y12" s="335"/>
      <c r="Z12" s="335"/>
      <c r="AA12" s="335"/>
      <c r="AB12" s="404"/>
      <c r="AC12" s="404"/>
      <c r="AD12" s="404"/>
      <c r="AE12" s="404"/>
      <c r="AF12" s="406"/>
      <c r="AG12" s="405"/>
      <c r="AH12" s="335"/>
      <c r="AI12" s="335"/>
      <c r="AJ12" s="335"/>
      <c r="AK12" s="335"/>
      <c r="AL12" s="404"/>
      <c r="AM12" s="404"/>
      <c r="AN12" s="404"/>
      <c r="AO12" s="404"/>
      <c r="AP12" s="406"/>
      <c r="AQ12" s="405"/>
      <c r="AR12" s="335"/>
      <c r="AS12" s="335"/>
      <c r="AT12" s="335"/>
      <c r="AU12" s="335"/>
      <c r="AV12" s="404"/>
      <c r="AW12" s="404"/>
      <c r="AX12" s="404"/>
      <c r="AY12" s="404"/>
      <c r="AZ12" s="406">
        <v>0.5</v>
      </c>
      <c r="BA12" s="549"/>
      <c r="BB12" s="220"/>
      <c r="BC12" s="650"/>
      <c r="BD12" s="94"/>
      <c r="BE12" s="94"/>
      <c r="BF12" s="94"/>
      <c r="BG12" s="94"/>
      <c r="BH12" s="94"/>
      <c r="BI12" s="94"/>
      <c r="BJ12" s="94"/>
    </row>
    <row r="13" spans="1:62" s="93" customFormat="1" x14ac:dyDescent="0.25">
      <c r="A13" s="546" t="s">
        <v>1296</v>
      </c>
      <c r="B13" s="206" t="s">
        <v>1297</v>
      </c>
      <c r="C13" s="242" t="s">
        <v>1298</v>
      </c>
      <c r="D13" s="417"/>
      <c r="E13" s="397"/>
      <c r="F13" s="398"/>
      <c r="G13" s="398"/>
      <c r="H13" s="547"/>
      <c r="I13" s="397"/>
      <c r="J13" s="398"/>
      <c r="K13" s="398"/>
      <c r="L13" s="548"/>
      <c r="M13" s="407"/>
      <c r="N13" s="335"/>
      <c r="O13" s="335"/>
      <c r="P13" s="335"/>
      <c r="Q13" s="335"/>
      <c r="R13" s="404"/>
      <c r="S13" s="404"/>
      <c r="T13" s="404"/>
      <c r="U13" s="404"/>
      <c r="V13" s="404"/>
      <c r="W13" s="405"/>
      <c r="X13" s="335"/>
      <c r="Y13" s="335"/>
      <c r="Z13" s="335"/>
      <c r="AA13" s="335"/>
      <c r="AB13" s="404"/>
      <c r="AC13" s="404"/>
      <c r="AD13" s="404"/>
      <c r="AE13" s="404"/>
      <c r="AF13" s="406"/>
      <c r="AG13" s="405"/>
      <c r="AH13" s="335"/>
      <c r="AI13" s="335"/>
      <c r="AJ13" s="335"/>
      <c r="AK13" s="335"/>
      <c r="AL13" s="404"/>
      <c r="AM13" s="404"/>
      <c r="AN13" s="404"/>
      <c r="AO13" s="404"/>
      <c r="AP13" s="406"/>
      <c r="AQ13" s="405"/>
      <c r="AR13" s="335"/>
      <c r="AS13" s="335"/>
      <c r="AT13" s="335"/>
      <c r="AU13" s="335"/>
      <c r="AV13" s="404"/>
      <c r="AW13" s="404"/>
      <c r="AX13" s="404"/>
      <c r="AY13" s="404"/>
      <c r="AZ13" s="406"/>
      <c r="BA13" s="536">
        <v>0.112</v>
      </c>
      <c r="BB13" s="864" t="s">
        <v>11</v>
      </c>
      <c r="BC13" s="650"/>
      <c r="BD13" s="94"/>
      <c r="BE13" s="94"/>
      <c r="BF13" s="94"/>
      <c r="BG13" s="94"/>
      <c r="BH13" s="94"/>
      <c r="BI13" s="94"/>
      <c r="BJ13" s="94"/>
    </row>
    <row r="14" spans="1:62" s="93" customFormat="1" x14ac:dyDescent="0.25">
      <c r="A14" s="546" t="s">
        <v>1299</v>
      </c>
      <c r="B14" s="206" t="s">
        <v>203</v>
      </c>
      <c r="C14" s="242" t="s">
        <v>1300</v>
      </c>
      <c r="D14" s="417"/>
      <c r="E14" s="397"/>
      <c r="F14" s="398"/>
      <c r="G14" s="398"/>
      <c r="H14" s="547"/>
      <c r="I14" s="397"/>
      <c r="J14" s="398"/>
      <c r="K14" s="398"/>
      <c r="L14" s="548"/>
      <c r="M14" s="407"/>
      <c r="N14" s="335"/>
      <c r="O14" s="335"/>
      <c r="P14" s="335"/>
      <c r="Q14" s="335"/>
      <c r="R14" s="404"/>
      <c r="S14" s="404"/>
      <c r="T14" s="404"/>
      <c r="U14" s="404"/>
      <c r="V14" s="404"/>
      <c r="W14" s="405"/>
      <c r="X14" s="335"/>
      <c r="Y14" s="335"/>
      <c r="Z14" s="335"/>
      <c r="AA14" s="335"/>
      <c r="AB14" s="404"/>
      <c r="AC14" s="404"/>
      <c r="AD14" s="404"/>
      <c r="AE14" s="404"/>
      <c r="AF14" s="406"/>
      <c r="AG14" s="405"/>
      <c r="AH14" s="335"/>
      <c r="AI14" s="335"/>
      <c r="AJ14" s="335"/>
      <c r="AK14" s="335"/>
      <c r="AL14" s="404"/>
      <c r="AM14" s="404"/>
      <c r="AN14" s="404"/>
      <c r="AO14" s="404"/>
      <c r="AP14" s="406"/>
      <c r="AQ14" s="405"/>
      <c r="AR14" s="335"/>
      <c r="AS14" s="335"/>
      <c r="AT14" s="335"/>
      <c r="AU14" s="335"/>
      <c r="AV14" s="404"/>
      <c r="AW14" s="404"/>
      <c r="AX14" s="404"/>
      <c r="AY14" s="404"/>
      <c r="AZ14" s="406"/>
      <c r="BA14" s="865">
        <v>4.8000000000000001E-2</v>
      </c>
      <c r="BB14" s="866" t="s">
        <v>11</v>
      </c>
      <c r="BC14" s="650"/>
      <c r="BD14" s="94"/>
      <c r="BE14" s="94"/>
      <c r="BF14" s="94"/>
      <c r="BG14" s="94"/>
      <c r="BH14" s="94"/>
      <c r="BI14" s="94"/>
      <c r="BJ14" s="94"/>
    </row>
    <row r="15" spans="1:62" s="93" customFormat="1" ht="13.8" thickBot="1" x14ac:dyDescent="0.3">
      <c r="A15" s="546" t="s">
        <v>1301</v>
      </c>
      <c r="B15" s="206" t="s">
        <v>158</v>
      </c>
      <c r="C15" s="242" t="s">
        <v>1302</v>
      </c>
      <c r="D15" s="417"/>
      <c r="E15" s="397"/>
      <c r="F15" s="398"/>
      <c r="G15" s="398"/>
      <c r="H15" s="547"/>
      <c r="I15" s="397"/>
      <c r="J15" s="398"/>
      <c r="K15" s="398"/>
      <c r="L15" s="548"/>
      <c r="M15" s="407"/>
      <c r="N15" s="335"/>
      <c r="O15" s="335"/>
      <c r="P15" s="335"/>
      <c r="Q15" s="335"/>
      <c r="R15" s="404"/>
      <c r="S15" s="404"/>
      <c r="T15" s="404"/>
      <c r="U15" s="404"/>
      <c r="V15" s="404"/>
      <c r="W15" s="405"/>
      <c r="X15" s="335"/>
      <c r="Y15" s="335"/>
      <c r="Z15" s="335"/>
      <c r="AA15" s="335"/>
      <c r="AB15" s="404"/>
      <c r="AC15" s="404"/>
      <c r="AD15" s="404"/>
      <c r="AE15" s="404"/>
      <c r="AF15" s="406"/>
      <c r="AG15" s="405"/>
      <c r="AH15" s="335"/>
      <c r="AI15" s="335"/>
      <c r="AJ15" s="335"/>
      <c r="AK15" s="335"/>
      <c r="AL15" s="404"/>
      <c r="AM15" s="404"/>
      <c r="AN15" s="404"/>
      <c r="AO15" s="404"/>
      <c r="AP15" s="406"/>
      <c r="AQ15" s="405"/>
      <c r="AR15" s="335"/>
      <c r="AS15" s="335"/>
      <c r="AT15" s="335"/>
      <c r="AU15" s="335"/>
      <c r="AV15" s="404"/>
      <c r="AW15" s="404"/>
      <c r="AX15" s="404"/>
      <c r="AY15" s="404"/>
      <c r="AZ15" s="406"/>
      <c r="BA15" s="865">
        <v>4.8000000000000001E-2</v>
      </c>
      <c r="BB15" s="866" t="s">
        <v>11</v>
      </c>
      <c r="BC15" s="650"/>
      <c r="BD15" s="94"/>
      <c r="BE15" s="94"/>
      <c r="BF15" s="94"/>
      <c r="BG15" s="94"/>
      <c r="BH15" s="94"/>
      <c r="BI15" s="94"/>
      <c r="BJ15" s="94"/>
    </row>
    <row r="16" spans="1:62" s="93" customFormat="1" ht="13.8" thickTop="1" x14ac:dyDescent="0.25">
      <c r="A16" s="1005" t="s">
        <v>188</v>
      </c>
      <c r="B16" s="1040"/>
      <c r="C16" s="1006"/>
      <c r="D16" s="1007"/>
      <c r="E16" s="323"/>
      <c r="F16" s="319">
        <f>SUM(F7:F15)</f>
        <v>0</v>
      </c>
      <c r="G16" s="319"/>
      <c r="H16" s="278">
        <f>SUM(H7:H15)</f>
        <v>0</v>
      </c>
      <c r="I16" s="323"/>
      <c r="J16" s="319">
        <f>SUM(J7:J15)</f>
        <v>0</v>
      </c>
      <c r="K16" s="319"/>
      <c r="L16" s="279">
        <f>SUM(L7:L15)</f>
        <v>0</v>
      </c>
      <c r="M16" s="280"/>
      <c r="N16" s="179">
        <f>SUM(N7:N15)</f>
        <v>0.85599999999999998</v>
      </c>
      <c r="O16" s="179"/>
      <c r="P16" s="179">
        <f>SUM(P7:P15)</f>
        <v>0.53</v>
      </c>
      <c r="Q16" s="179"/>
      <c r="R16" s="179">
        <f>SUM(R7:R15)</f>
        <v>0</v>
      </c>
      <c r="S16" s="179"/>
      <c r="T16" s="185">
        <f>SUM(T7:T15)</f>
        <v>0</v>
      </c>
      <c r="U16" s="185"/>
      <c r="V16" s="148">
        <f>SUM(V7:V15)</f>
        <v>0</v>
      </c>
      <c r="W16" s="281"/>
      <c r="X16" s="179">
        <f>SUM(X7:X15)</f>
        <v>0.32</v>
      </c>
      <c r="Y16" s="185"/>
      <c r="Z16" s="179">
        <f>SUM(Z7:Z15)</f>
        <v>0</v>
      </c>
      <c r="AA16" s="179"/>
      <c r="AB16" s="179">
        <f>SUM(AB7:AB15)</f>
        <v>0</v>
      </c>
      <c r="AC16" s="179"/>
      <c r="AD16" s="185">
        <f>SUM(AD7:AD15)</f>
        <v>0</v>
      </c>
      <c r="AE16" s="185"/>
      <c r="AF16" s="148">
        <f>SUM(AF7:AF15)</f>
        <v>0</v>
      </c>
      <c r="AG16" s="181"/>
      <c r="AH16" s="179">
        <f>SUM(AH7:AH15)</f>
        <v>0</v>
      </c>
      <c r="AI16" s="179"/>
      <c r="AJ16" s="280">
        <f>SUM(AJ7:AJ15)</f>
        <v>0</v>
      </c>
      <c r="AK16" s="179"/>
      <c r="AL16" s="179">
        <f>SUM(AL7:AL15)</f>
        <v>0</v>
      </c>
      <c r="AM16" s="179"/>
      <c r="AN16" s="185">
        <f>SUM(AN7:AN15)</f>
        <v>0</v>
      </c>
      <c r="AO16" s="185"/>
      <c r="AP16" s="148">
        <f>SUM(AP7:AP15)</f>
        <v>0</v>
      </c>
      <c r="AQ16" s="181"/>
      <c r="AR16" s="179">
        <f>SUM(AR7:AR15)</f>
        <v>0</v>
      </c>
      <c r="AS16" s="179"/>
      <c r="AT16" s="280">
        <f>SUM(AT7:AT15)</f>
        <v>0</v>
      </c>
      <c r="AU16" s="179"/>
      <c r="AV16" s="179">
        <f>SUM(AV7:AV15)</f>
        <v>0</v>
      </c>
      <c r="AW16" s="179"/>
      <c r="AX16" s="185">
        <f>SUM(AX7:AX15)</f>
        <v>0</v>
      </c>
      <c r="AY16" s="185"/>
      <c r="AZ16" s="148">
        <f>SUM(AZ7:AZ15)</f>
        <v>0.5</v>
      </c>
      <c r="BA16" s="867"/>
      <c r="BB16" s="538"/>
      <c r="BC16" s="650"/>
      <c r="BD16" s="94"/>
      <c r="BE16" s="94"/>
      <c r="BF16" s="94"/>
      <c r="BG16" s="94"/>
      <c r="BH16" s="94"/>
      <c r="BI16" s="94"/>
      <c r="BJ16" s="94"/>
    </row>
    <row r="17" spans="1:62" s="93" customFormat="1" ht="13.8" thickBot="1" x14ac:dyDescent="0.3">
      <c r="A17" s="1041" t="s">
        <v>189</v>
      </c>
      <c r="B17" s="1042"/>
      <c r="C17" s="1043"/>
      <c r="D17" s="1044"/>
      <c r="E17" s="1267">
        <f>SUM(F16+H16)</f>
        <v>0</v>
      </c>
      <c r="F17" s="1268"/>
      <c r="G17" s="1268"/>
      <c r="H17" s="1269"/>
      <c r="I17" s="1267">
        <f>SUM(J16+L16)</f>
        <v>0</v>
      </c>
      <c r="J17" s="1268"/>
      <c r="K17" s="1268"/>
      <c r="L17" s="1271"/>
      <c r="M17" s="1272">
        <f>SUM(N16+P16+R16+T16+V16)</f>
        <v>1.3860000000000001</v>
      </c>
      <c r="N17" s="986"/>
      <c r="O17" s="986"/>
      <c r="P17" s="986"/>
      <c r="Q17" s="986"/>
      <c r="R17" s="986"/>
      <c r="S17" s="986"/>
      <c r="T17" s="986"/>
      <c r="U17" s="986"/>
      <c r="V17" s="1058"/>
      <c r="W17" s="987">
        <f>SUM(X16+Z16+AB16+AD16+AF16)</f>
        <v>0.32</v>
      </c>
      <c r="X17" s="986"/>
      <c r="Y17" s="986"/>
      <c r="Z17" s="986"/>
      <c r="AA17" s="986"/>
      <c r="AB17" s="986"/>
      <c r="AC17" s="986"/>
      <c r="AD17" s="986"/>
      <c r="AE17" s="986"/>
      <c r="AF17" s="1058"/>
      <c r="AG17" s="987">
        <f>SUM(AH16+AJ16+AL16+AN16+AP16)</f>
        <v>0</v>
      </c>
      <c r="AH17" s="986"/>
      <c r="AI17" s="986"/>
      <c r="AJ17" s="986"/>
      <c r="AK17" s="986"/>
      <c r="AL17" s="986"/>
      <c r="AM17" s="986"/>
      <c r="AN17" s="986"/>
      <c r="AO17" s="986"/>
      <c r="AP17" s="1058"/>
      <c r="AQ17" s="987">
        <f>SUM(AR16+AT16+AV16+AX16+AZ16)</f>
        <v>0.5</v>
      </c>
      <c r="AR17" s="986"/>
      <c r="AS17" s="986"/>
      <c r="AT17" s="986"/>
      <c r="AU17" s="986"/>
      <c r="AV17" s="986"/>
      <c r="AW17" s="986"/>
      <c r="AX17" s="986"/>
      <c r="AY17" s="986"/>
      <c r="AZ17" s="1058"/>
      <c r="BA17" s="369"/>
      <c r="BB17" s="538"/>
      <c r="BC17" s="650"/>
      <c r="BD17" s="94"/>
      <c r="BE17" s="94"/>
      <c r="BF17" s="94"/>
      <c r="BG17" s="94"/>
      <c r="BH17" s="94"/>
      <c r="BI17" s="94"/>
      <c r="BJ17" s="94"/>
    </row>
    <row r="18" spans="1:62" s="227" customFormat="1" ht="13.8" thickTop="1" x14ac:dyDescent="0.25">
      <c r="A18" s="1005" t="s">
        <v>617</v>
      </c>
      <c r="B18" s="1006"/>
      <c r="C18" s="1006"/>
      <c r="D18" s="1007"/>
      <c r="E18" s="1010">
        <f>SUM(E7:F15)</f>
        <v>1.2</v>
      </c>
      <c r="F18" s="1072"/>
      <c r="G18" s="1012">
        <f>SUM(G7:H15)</f>
        <v>0.5</v>
      </c>
      <c r="H18" s="1072"/>
      <c r="I18" s="1010">
        <f>SUM(I7:J15)</f>
        <v>0.3</v>
      </c>
      <c r="J18" s="1072"/>
      <c r="K18" s="1012">
        <f>SUM(K7:L15)</f>
        <v>0</v>
      </c>
      <c r="L18" s="1014"/>
      <c r="M18" s="994">
        <f>SUM(M7:N15)</f>
        <v>2</v>
      </c>
      <c r="N18" s="995"/>
      <c r="O18" s="980">
        <f>SUM(O7:P15)</f>
        <v>0.8</v>
      </c>
      <c r="P18" s="995"/>
      <c r="Q18" s="980">
        <f>SUM(Q7:R15)</f>
        <v>0</v>
      </c>
      <c r="R18" s="981"/>
      <c r="S18" s="980">
        <f>SUM(S7:T15)</f>
        <v>0</v>
      </c>
      <c r="T18" s="981"/>
      <c r="U18" s="980">
        <f>SUM(U7:V15)</f>
        <v>0</v>
      </c>
      <c r="V18" s="1276"/>
      <c r="W18" s="994">
        <f>SUM(W7:X15)</f>
        <v>1</v>
      </c>
      <c r="X18" s="995"/>
      <c r="Y18" s="980">
        <f>SUM(Y7:Z15)</f>
        <v>0</v>
      </c>
      <c r="Z18" s="995"/>
      <c r="AA18" s="980">
        <f>SUM(AA7:AB15)</f>
        <v>0</v>
      </c>
      <c r="AB18" s="981"/>
      <c r="AC18" s="980">
        <f>SUM(AC7:AD15)</f>
        <v>0</v>
      </c>
      <c r="AD18" s="995"/>
      <c r="AE18" s="980">
        <f>SUM(AE7:AF15)</f>
        <v>0</v>
      </c>
      <c r="AF18" s="1276"/>
      <c r="AG18" s="994">
        <f>SUM(AG7:AH15)</f>
        <v>0.9</v>
      </c>
      <c r="AH18" s="995"/>
      <c r="AI18" s="980">
        <f>SUM(AI7:AJ15)</f>
        <v>0</v>
      </c>
      <c r="AJ18" s="995"/>
      <c r="AK18" s="980">
        <f>SUM(AK7:AL15)</f>
        <v>0</v>
      </c>
      <c r="AL18" s="981"/>
      <c r="AM18" s="980">
        <f>SUM(AM7:AN15)</f>
        <v>0</v>
      </c>
      <c r="AN18" s="995"/>
      <c r="AO18" s="980">
        <f>SUM(AO7:AP15)</f>
        <v>0</v>
      </c>
      <c r="AP18" s="1281"/>
      <c r="AQ18" s="994">
        <f>SUM(AQ7:AR15)</f>
        <v>0</v>
      </c>
      <c r="AR18" s="995"/>
      <c r="AS18" s="980">
        <f>SUM(AS7:AT15)</f>
        <v>0</v>
      </c>
      <c r="AT18" s="995"/>
      <c r="AU18" s="980">
        <f>SUM(AU7:AV15)</f>
        <v>0</v>
      </c>
      <c r="AV18" s="981"/>
      <c r="AW18" s="980">
        <f>SUM(AW7:AX15)</f>
        <v>0</v>
      </c>
      <c r="AX18" s="995"/>
      <c r="AY18" s="980">
        <f>SUM(AY7:AZ15)</f>
        <v>0.5</v>
      </c>
      <c r="AZ18" s="1281"/>
      <c r="BA18" s="369"/>
      <c r="BB18" s="538"/>
    </row>
    <row r="19" spans="1:62" s="227" customFormat="1" x14ac:dyDescent="0.25">
      <c r="A19" s="1059" t="s">
        <v>618</v>
      </c>
      <c r="B19" s="1060"/>
      <c r="C19" s="1060"/>
      <c r="D19" s="1061"/>
      <c r="E19" s="1017">
        <f>SUM(E18:H18)</f>
        <v>1.7</v>
      </c>
      <c r="F19" s="1018"/>
      <c r="G19" s="1018"/>
      <c r="H19" s="1018"/>
      <c r="I19" s="1017">
        <f>SUM(I18:L18)</f>
        <v>0.3</v>
      </c>
      <c r="J19" s="1018"/>
      <c r="K19" s="1018"/>
      <c r="L19" s="1275"/>
      <c r="M19" s="989">
        <f>SUM(M18:T18)</f>
        <v>2.8</v>
      </c>
      <c r="N19" s="989"/>
      <c r="O19" s="989"/>
      <c r="P19" s="989"/>
      <c r="Q19" s="989"/>
      <c r="R19" s="989"/>
      <c r="S19" s="989"/>
      <c r="T19" s="989"/>
      <c r="U19" s="989"/>
      <c r="V19" s="1056"/>
      <c r="W19" s="988">
        <f>SUM(W18:AD18)</f>
        <v>1</v>
      </c>
      <c r="X19" s="989"/>
      <c r="Y19" s="989"/>
      <c r="Z19" s="989"/>
      <c r="AA19" s="989"/>
      <c r="AB19" s="989"/>
      <c r="AC19" s="989"/>
      <c r="AD19" s="989"/>
      <c r="AE19" s="989"/>
      <c r="AF19" s="1056"/>
      <c r="AG19" s="1075">
        <f>SUM(AG18:AN18)</f>
        <v>0.9</v>
      </c>
      <c r="AH19" s="1070"/>
      <c r="AI19" s="1070"/>
      <c r="AJ19" s="1070"/>
      <c r="AK19" s="1070"/>
      <c r="AL19" s="1070"/>
      <c r="AM19" s="1070"/>
      <c r="AN19" s="1070"/>
      <c r="AO19" s="1070"/>
      <c r="AP19" s="1283"/>
      <c r="AQ19" s="1075">
        <f>SUM(AQ18:AX18)</f>
        <v>0</v>
      </c>
      <c r="AR19" s="1070"/>
      <c r="AS19" s="1070"/>
      <c r="AT19" s="1070"/>
      <c r="AU19" s="1070"/>
      <c r="AV19" s="1070"/>
      <c r="AW19" s="1070"/>
      <c r="AX19" s="1070"/>
      <c r="AY19" s="1070"/>
      <c r="AZ19" s="1283"/>
      <c r="BA19" s="369"/>
      <c r="BB19" s="538"/>
    </row>
    <row r="20" spans="1:62" s="227" customFormat="1" ht="15" thickBot="1" x14ac:dyDescent="0.3">
      <c r="A20" s="1041" t="s">
        <v>619</v>
      </c>
      <c r="B20" s="1043"/>
      <c r="C20" s="1043"/>
      <c r="D20" s="1044"/>
      <c r="E20" s="1017">
        <f>E18/(E18+G18)*100</f>
        <v>70.588235294117652</v>
      </c>
      <c r="F20" s="1049"/>
      <c r="G20" s="1049"/>
      <c r="H20" s="1049"/>
      <c r="I20" s="1017">
        <f>I18/(I18+K18)*100</f>
        <v>100</v>
      </c>
      <c r="J20" s="1049"/>
      <c r="K20" s="1049"/>
      <c r="L20" s="1278"/>
      <c r="M20" s="1279">
        <f>M18/(M18+O18+Q18+S18)*100</f>
        <v>71.428571428571431</v>
      </c>
      <c r="N20" s="992"/>
      <c r="O20" s="992"/>
      <c r="P20" s="992"/>
      <c r="Q20" s="992"/>
      <c r="R20" s="992"/>
      <c r="S20" s="992"/>
      <c r="T20" s="992"/>
      <c r="U20" s="992"/>
      <c r="V20" s="1058"/>
      <c r="W20" s="991">
        <f>W18/(W18+Y18+AA18+AC18)*100</f>
        <v>100</v>
      </c>
      <c r="X20" s="992"/>
      <c r="Y20" s="992"/>
      <c r="Z20" s="992"/>
      <c r="AA20" s="992"/>
      <c r="AB20" s="992"/>
      <c r="AC20" s="992"/>
      <c r="AD20" s="992"/>
      <c r="AE20" s="992"/>
      <c r="AF20" s="1058"/>
      <c r="AG20" s="991">
        <f>AG18/(AG18+AI18+AK18+AM18)*100</f>
        <v>100</v>
      </c>
      <c r="AH20" s="1284"/>
      <c r="AI20" s="1284"/>
      <c r="AJ20" s="1284"/>
      <c r="AK20" s="1284"/>
      <c r="AL20" s="1284"/>
      <c r="AM20" s="1284"/>
      <c r="AN20" s="1284"/>
      <c r="AO20" s="1284"/>
      <c r="AP20" s="1285"/>
      <c r="AQ20" s="991">
        <v>0</v>
      </c>
      <c r="AR20" s="1284"/>
      <c r="AS20" s="1284"/>
      <c r="AT20" s="1284"/>
      <c r="AU20" s="1284"/>
      <c r="AV20" s="1284"/>
      <c r="AW20" s="1284"/>
      <c r="AX20" s="1284"/>
      <c r="AY20" s="1284"/>
      <c r="AZ20" s="1285"/>
      <c r="BA20" s="369"/>
      <c r="BB20" s="538"/>
    </row>
    <row r="21" spans="1:62" s="227" customFormat="1" ht="14.4" thickTop="1" thickBot="1" x14ac:dyDescent="0.3">
      <c r="A21" s="1015" t="s">
        <v>620</v>
      </c>
      <c r="B21" s="1050"/>
      <c r="C21" s="1050"/>
      <c r="D21" s="1051"/>
      <c r="E21" s="651"/>
      <c r="F21" s="228"/>
      <c r="G21" s="228"/>
      <c r="H21" s="228"/>
      <c r="I21" s="651"/>
      <c r="J21" s="228"/>
      <c r="K21" s="228"/>
      <c r="L21" s="324"/>
      <c r="M21" s="1099">
        <f>SUM(M19+W19+AG19)</f>
        <v>4.7</v>
      </c>
      <c r="N21" s="1100"/>
      <c r="O21" s="1100"/>
      <c r="P21" s="1100"/>
      <c r="Q21" s="1100"/>
      <c r="R21" s="1100"/>
      <c r="S21" s="1100"/>
      <c r="T21" s="1100"/>
      <c r="U21" s="1100"/>
      <c r="V21" s="1100"/>
      <c r="W21" s="1100"/>
      <c r="X21" s="1100"/>
      <c r="Y21" s="1100"/>
      <c r="Z21" s="1100"/>
      <c r="AA21" s="1100"/>
      <c r="AB21" s="1100"/>
      <c r="AC21" s="1100"/>
      <c r="AD21" s="1100"/>
      <c r="AE21" s="1100"/>
      <c r="AF21" s="1100"/>
      <c r="AG21" s="1100"/>
      <c r="AH21" s="1100"/>
      <c r="AI21" s="1100"/>
      <c r="AJ21" s="1100"/>
      <c r="AK21" s="1100"/>
      <c r="AL21" s="1100"/>
      <c r="AM21" s="1100"/>
      <c r="AN21" s="1100"/>
      <c r="AO21" s="1100"/>
      <c r="AP21" s="1101"/>
      <c r="AQ21" s="1101"/>
      <c r="AR21" s="1101"/>
      <c r="AS21" s="1101"/>
      <c r="AT21" s="1101"/>
      <c r="AU21" s="1101"/>
      <c r="AV21" s="1101"/>
      <c r="AW21" s="1101"/>
      <c r="AX21" s="1101"/>
      <c r="AY21" s="1101"/>
      <c r="AZ21" s="1102"/>
      <c r="BA21" s="369"/>
      <c r="BB21" s="538"/>
    </row>
    <row r="22" spans="1:62" s="227" customFormat="1" ht="14.4" thickTop="1" thickBot="1" x14ac:dyDescent="0.3">
      <c r="A22" s="1015" t="s">
        <v>621</v>
      </c>
      <c r="B22" s="1016"/>
      <c r="C22" s="1016"/>
      <c r="D22" s="979"/>
      <c r="E22" s="651"/>
      <c r="F22" s="228"/>
      <c r="G22" s="228"/>
      <c r="H22" s="228"/>
      <c r="I22" s="651"/>
      <c r="J22" s="228"/>
      <c r="K22" s="228"/>
      <c r="L22" s="324"/>
      <c r="M22" s="1057">
        <f>(M18+W18+AG18)/M21*100</f>
        <v>82.978723404255319</v>
      </c>
      <c r="N22" s="1279"/>
      <c r="O22" s="1279"/>
      <c r="P22" s="1279"/>
      <c r="Q22" s="1279"/>
      <c r="R22" s="1279"/>
      <c r="S22" s="1279"/>
      <c r="T22" s="1279"/>
      <c r="U22" s="1279"/>
      <c r="V22" s="1279"/>
      <c r="W22" s="1279"/>
      <c r="X22" s="1279"/>
      <c r="Y22" s="1279"/>
      <c r="Z22" s="1279"/>
      <c r="AA22" s="1279"/>
      <c r="AB22" s="1279"/>
      <c r="AC22" s="1279"/>
      <c r="AD22" s="1279"/>
      <c r="AE22" s="1279"/>
      <c r="AF22" s="1279"/>
      <c r="AG22" s="1279"/>
      <c r="AH22" s="1279"/>
      <c r="AI22" s="1279"/>
      <c r="AJ22" s="1279"/>
      <c r="AK22" s="1279"/>
      <c r="AL22" s="1279"/>
      <c r="AM22" s="1279"/>
      <c r="AN22" s="1279"/>
      <c r="AO22" s="1279"/>
      <c r="AP22" s="1280"/>
      <c r="AQ22" s="1280"/>
      <c r="AR22" s="1280"/>
      <c r="AS22" s="1280"/>
      <c r="AT22" s="1280"/>
      <c r="AU22" s="1280"/>
      <c r="AV22" s="1280"/>
      <c r="AW22" s="1280"/>
      <c r="AX22" s="1280"/>
      <c r="AY22" s="1280"/>
      <c r="AZ22" s="1204"/>
      <c r="BA22" s="868"/>
      <c r="BB22" s="869"/>
    </row>
    <row r="23" spans="1:62" s="227" customFormat="1" ht="13.8" thickTop="1" x14ac:dyDescent="0.25">
      <c r="A23" s="229"/>
      <c r="B23" s="637"/>
      <c r="C23" s="637"/>
      <c r="D23" s="637"/>
      <c r="E23" s="230"/>
      <c r="F23" s="231"/>
      <c r="G23" s="231"/>
      <c r="H23" s="231"/>
      <c r="I23" s="230"/>
      <c r="J23" s="231"/>
      <c r="K23" s="231"/>
      <c r="L23" s="231"/>
      <c r="M23" s="636"/>
      <c r="N23" s="636"/>
      <c r="O23" s="636"/>
      <c r="P23" s="636"/>
      <c r="Q23" s="636"/>
      <c r="R23" s="636"/>
      <c r="S23" s="636"/>
      <c r="T23" s="636"/>
      <c r="U23" s="636"/>
      <c r="V23" s="636"/>
      <c r="W23" s="636"/>
      <c r="X23" s="636"/>
      <c r="Y23" s="636"/>
      <c r="Z23" s="636"/>
      <c r="AA23" s="636"/>
      <c r="AB23" s="636"/>
      <c r="AC23" s="636"/>
      <c r="AD23" s="636"/>
      <c r="AE23" s="636"/>
      <c r="AF23" s="636"/>
      <c r="AG23" s="636"/>
      <c r="AH23" s="636"/>
      <c r="AI23" s="636"/>
      <c r="AJ23" s="636"/>
      <c r="AK23" s="636"/>
      <c r="AL23" s="636"/>
      <c r="AM23" s="636"/>
      <c r="AN23" s="636"/>
      <c r="AO23" s="636"/>
      <c r="AP23" s="636"/>
      <c r="AQ23" s="636"/>
      <c r="AR23" s="636"/>
      <c r="AS23" s="636"/>
      <c r="AT23" s="636"/>
      <c r="AU23" s="636"/>
      <c r="AV23" s="636"/>
      <c r="AW23" s="636"/>
      <c r="AX23" s="636"/>
      <c r="AY23" s="636"/>
      <c r="AZ23" s="636"/>
      <c r="BA23" s="582"/>
      <c r="BB23" s="582"/>
    </row>
    <row r="24" spans="1:62" s="227" customFormat="1" x14ac:dyDescent="0.25">
      <c r="A24" s="232" t="s">
        <v>1303</v>
      </c>
      <c r="B24" s="92"/>
      <c r="C24" s="92"/>
      <c r="D24" s="92"/>
      <c r="E24" s="233"/>
      <c r="F24" s="234"/>
      <c r="G24" s="234"/>
      <c r="H24" s="234"/>
      <c r="I24" s="233"/>
      <c r="J24" s="234"/>
      <c r="K24" s="234"/>
      <c r="L24" s="234"/>
      <c r="M24" s="652"/>
      <c r="N24" s="652"/>
      <c r="O24" s="652"/>
      <c r="P24" s="652"/>
      <c r="Q24" s="652"/>
      <c r="R24" s="652"/>
      <c r="S24" s="652"/>
      <c r="T24" s="652"/>
      <c r="U24" s="652"/>
      <c r="V24" s="652"/>
      <c r="W24" s="652"/>
      <c r="X24" s="652"/>
      <c r="Y24" s="652"/>
      <c r="Z24" s="652"/>
      <c r="AA24" s="652"/>
      <c r="AB24" s="652"/>
      <c r="AC24" s="652"/>
      <c r="AD24" s="652"/>
      <c r="AE24" s="652"/>
      <c r="AF24" s="652"/>
      <c r="AG24" s="652"/>
      <c r="AH24" s="652"/>
      <c r="AI24" s="652"/>
      <c r="AJ24" s="652"/>
      <c r="AK24" s="652"/>
      <c r="AL24" s="652"/>
      <c r="AM24" s="652"/>
      <c r="AN24" s="652"/>
      <c r="AO24" s="652"/>
      <c r="AP24" s="652"/>
      <c r="AQ24" s="652"/>
      <c r="AR24" s="652"/>
      <c r="AS24" s="652"/>
      <c r="AT24" s="652"/>
      <c r="AU24" s="652"/>
      <c r="AV24" s="652"/>
      <c r="AW24" s="652"/>
      <c r="AX24" s="652"/>
      <c r="AY24" s="652"/>
      <c r="AZ24" s="652"/>
      <c r="BA24" s="582"/>
      <c r="BB24" s="582"/>
    </row>
    <row r="25" spans="1:62" s="227" customFormat="1" ht="110.25" customHeight="1" x14ac:dyDescent="0.25">
      <c r="A25" s="1002" t="s">
        <v>1304</v>
      </c>
      <c r="B25" s="1277"/>
      <c r="C25" s="1277"/>
      <c r="D25" s="1277"/>
      <c r="E25" s="1277"/>
      <c r="F25" s="1277"/>
      <c r="G25" s="1277"/>
      <c r="H25" s="1277"/>
      <c r="I25" s="1277"/>
      <c r="J25" s="1277"/>
      <c r="K25" s="1277"/>
      <c r="L25" s="1277"/>
      <c r="M25" s="1277"/>
      <c r="N25" s="1277"/>
      <c r="O25" s="1277"/>
      <c r="P25" s="1277"/>
      <c r="Q25" s="1277"/>
      <c r="R25" s="1277"/>
      <c r="S25" s="1277"/>
      <c r="T25" s="1277"/>
      <c r="U25" s="1277"/>
      <c r="V25" s="582"/>
      <c r="W25" s="652"/>
      <c r="X25" s="652"/>
      <c r="Y25" s="652"/>
      <c r="Z25" s="652"/>
      <c r="AA25" s="652"/>
      <c r="AB25" s="652"/>
      <c r="AC25" s="652"/>
      <c r="AD25" s="652"/>
      <c r="AE25" s="652"/>
      <c r="AF25" s="652"/>
      <c r="AG25" s="652"/>
      <c r="AH25" s="652"/>
      <c r="AI25" s="652"/>
      <c r="AJ25" s="652"/>
      <c r="AK25" s="652"/>
      <c r="AL25" s="652"/>
      <c r="AM25" s="652"/>
      <c r="AN25" s="652"/>
      <c r="AO25" s="652"/>
      <c r="AP25" s="652"/>
      <c r="AQ25" s="652"/>
      <c r="AR25" s="652"/>
      <c r="AS25" s="652"/>
      <c r="AT25" s="652"/>
      <c r="AU25" s="652"/>
      <c r="AV25" s="652"/>
      <c r="AW25" s="652"/>
      <c r="AX25" s="652"/>
      <c r="AY25" s="652"/>
      <c r="AZ25" s="652"/>
      <c r="BA25" s="582"/>
      <c r="BB25" s="582"/>
    </row>
    <row r="26" spans="1:62" s="227" customFormat="1" x14ac:dyDescent="0.25">
      <c r="A26" s="235"/>
      <c r="B26" s="92"/>
      <c r="C26" s="92"/>
      <c r="D26" s="92"/>
      <c r="E26" s="233"/>
      <c r="F26" s="234"/>
      <c r="G26" s="234"/>
      <c r="H26" s="234"/>
      <c r="I26" s="233"/>
      <c r="J26" s="234"/>
      <c r="K26" s="234"/>
      <c r="L26" s="234"/>
      <c r="M26" s="652"/>
      <c r="N26" s="652"/>
      <c r="O26" s="652"/>
      <c r="P26" s="652"/>
      <c r="Q26" s="652"/>
      <c r="R26" s="652"/>
      <c r="S26" s="652"/>
      <c r="T26" s="652"/>
      <c r="U26" s="652"/>
      <c r="V26" s="652"/>
      <c r="W26" s="652"/>
      <c r="X26" s="652"/>
      <c r="Y26" s="652"/>
      <c r="Z26" s="652"/>
      <c r="AA26" s="652"/>
      <c r="AB26" s="652"/>
      <c r="AC26" s="652"/>
      <c r="AD26" s="652"/>
      <c r="AE26" s="652"/>
      <c r="AF26" s="652"/>
      <c r="AG26" s="652"/>
      <c r="AH26" s="652"/>
      <c r="AI26" s="652"/>
      <c r="AJ26" s="652"/>
      <c r="AK26" s="652"/>
      <c r="AL26" s="652"/>
      <c r="AM26" s="652"/>
      <c r="AN26" s="652"/>
      <c r="AO26" s="652"/>
      <c r="AP26" s="652"/>
      <c r="AQ26" s="652"/>
      <c r="AR26" s="652"/>
      <c r="AS26" s="652"/>
      <c r="AT26" s="652"/>
      <c r="AU26" s="652"/>
      <c r="AV26" s="652"/>
      <c r="AW26" s="652"/>
      <c r="AX26" s="652"/>
      <c r="AY26" s="652"/>
      <c r="AZ26" s="652"/>
      <c r="BA26" s="582"/>
      <c r="BB26" s="582"/>
    </row>
    <row r="27" spans="1:62" s="61" customFormat="1" x14ac:dyDescent="0.25">
      <c r="A27" s="582"/>
      <c r="B27" s="582"/>
      <c r="C27" s="582"/>
      <c r="D27" s="582"/>
      <c r="E27" s="643"/>
      <c r="F27" s="643"/>
      <c r="G27" s="643"/>
      <c r="H27" s="643"/>
      <c r="I27" s="643"/>
      <c r="J27" s="643"/>
      <c r="K27" s="643"/>
      <c r="L27" s="643"/>
      <c r="M27" s="643"/>
      <c r="N27" s="643"/>
      <c r="O27" s="643"/>
      <c r="P27" s="643"/>
      <c r="Q27" s="643"/>
      <c r="R27" s="643"/>
      <c r="S27" s="643"/>
      <c r="T27" s="643"/>
      <c r="U27" s="643"/>
      <c r="V27" s="643"/>
      <c r="W27" s="643"/>
      <c r="X27" s="643"/>
      <c r="Y27" s="643"/>
      <c r="Z27" s="643"/>
      <c r="AA27" s="643"/>
      <c r="AB27" s="643"/>
      <c r="AC27" s="643"/>
      <c r="AD27" s="643"/>
      <c r="AE27" s="643"/>
      <c r="AF27" s="643"/>
      <c r="AG27" s="643"/>
      <c r="AH27" s="643"/>
      <c r="AI27" s="643"/>
      <c r="AJ27" s="643"/>
      <c r="AK27" s="643"/>
      <c r="AL27" s="643"/>
      <c r="AM27" s="643"/>
      <c r="AN27" s="643"/>
      <c r="AO27" s="643"/>
      <c r="AP27" s="643"/>
      <c r="AQ27" s="643"/>
      <c r="AR27" s="643"/>
      <c r="AS27" s="643"/>
      <c r="AT27" s="643"/>
      <c r="AU27" s="643"/>
      <c r="AV27" s="643"/>
      <c r="AW27" s="643"/>
      <c r="AX27" s="643"/>
      <c r="AY27" s="643"/>
      <c r="AZ27" s="643"/>
      <c r="BA27" s="582"/>
      <c r="BB27" s="582"/>
    </row>
    <row r="28" spans="1:62" s="61" customFormat="1" x14ac:dyDescent="0.25">
      <c r="A28" s="70" t="s">
        <v>192</v>
      </c>
      <c r="B28" s="582"/>
      <c r="C28" s="582"/>
      <c r="D28" s="582"/>
      <c r="E28" s="643"/>
      <c r="F28" s="643"/>
      <c r="G28" s="643"/>
      <c r="H28" s="643"/>
      <c r="I28" s="643"/>
      <c r="J28" s="643"/>
      <c r="K28" s="643"/>
      <c r="L28" s="643"/>
      <c r="M28" s="643"/>
      <c r="N28" s="643"/>
      <c r="O28" s="643"/>
      <c r="P28" s="643"/>
      <c r="Q28" s="643"/>
      <c r="R28" s="643"/>
      <c r="S28" s="643"/>
      <c r="T28" s="643"/>
      <c r="U28" s="643"/>
      <c r="V28" s="643"/>
      <c r="W28" s="643"/>
      <c r="X28" s="643"/>
      <c r="Y28" s="643"/>
      <c r="Z28" s="643"/>
      <c r="AA28" s="643"/>
      <c r="AB28" s="643"/>
      <c r="AC28" s="643"/>
      <c r="AD28" s="643"/>
      <c r="AE28" s="643"/>
      <c r="AF28" s="643"/>
      <c r="AG28" s="643"/>
      <c r="AH28" s="643"/>
      <c r="AI28" s="643"/>
      <c r="AJ28" s="643"/>
      <c r="AK28" s="643"/>
      <c r="AL28" s="643"/>
      <c r="AM28" s="643"/>
      <c r="AN28" s="643"/>
      <c r="AO28" s="643"/>
      <c r="AP28" s="643"/>
      <c r="AQ28" s="643"/>
      <c r="AR28" s="643"/>
      <c r="AS28" s="643"/>
      <c r="AT28" s="643"/>
      <c r="AU28" s="643"/>
      <c r="AV28" s="643"/>
      <c r="AW28" s="643"/>
      <c r="AX28" s="643"/>
      <c r="AY28" s="643"/>
      <c r="AZ28" s="643"/>
      <c r="BA28" s="582"/>
      <c r="BB28" s="582"/>
    </row>
    <row r="29" spans="1:62" s="61" customFormat="1" x14ac:dyDescent="0.25">
      <c r="A29" s="582" t="s">
        <v>1628</v>
      </c>
      <c r="B29" s="582"/>
      <c r="C29" s="582"/>
      <c r="D29" s="582"/>
      <c r="E29" s="643"/>
      <c r="F29" s="643"/>
      <c r="G29" s="643"/>
      <c r="H29" s="643"/>
      <c r="I29" s="643"/>
      <c r="J29" s="643"/>
      <c r="K29" s="643"/>
      <c r="L29" s="643"/>
      <c r="M29" s="643"/>
      <c r="N29" s="643"/>
      <c r="O29" s="643"/>
      <c r="P29" s="643"/>
      <c r="Q29" s="643"/>
      <c r="R29" s="643"/>
      <c r="S29" s="643"/>
      <c r="T29" s="643"/>
      <c r="U29" s="643"/>
      <c r="V29" s="643"/>
      <c r="W29" s="643"/>
      <c r="X29" s="643"/>
      <c r="Y29" s="643"/>
      <c r="Z29" s="643"/>
      <c r="AA29" s="643"/>
      <c r="AB29" s="643"/>
      <c r="AC29" s="643"/>
      <c r="AD29" s="643"/>
      <c r="AE29" s="643"/>
      <c r="AF29" s="643"/>
      <c r="AG29" s="643"/>
      <c r="AH29" s="643"/>
      <c r="AI29" s="643"/>
      <c r="AJ29" s="643"/>
      <c r="AK29" s="643"/>
      <c r="AL29" s="643"/>
      <c r="AM29" s="643"/>
      <c r="AN29" s="643"/>
      <c r="AO29" s="643"/>
      <c r="AP29" s="643"/>
      <c r="AQ29" s="643"/>
      <c r="AR29" s="643"/>
      <c r="AS29" s="643"/>
      <c r="AT29" s="643"/>
      <c r="AU29" s="643"/>
      <c r="AV29" s="643"/>
      <c r="AW29" s="643"/>
      <c r="AX29" s="643"/>
      <c r="AY29" s="643"/>
      <c r="AZ29" s="643"/>
      <c r="BA29" s="582"/>
      <c r="BB29" s="582"/>
    </row>
    <row r="30" spans="1:62" s="61" customFormat="1" x14ac:dyDescent="0.25">
      <c r="A30" s="582" t="s">
        <v>1629</v>
      </c>
      <c r="B30" s="582"/>
      <c r="C30" s="582"/>
      <c r="D30" s="582"/>
      <c r="E30" s="643"/>
      <c r="F30" s="643"/>
      <c r="G30" s="643"/>
      <c r="H30" s="643"/>
      <c r="I30" s="643"/>
      <c r="J30" s="643"/>
      <c r="K30" s="643"/>
      <c r="L30" s="643"/>
      <c r="M30" s="643"/>
      <c r="N30" s="643"/>
      <c r="O30" s="643"/>
      <c r="P30" s="643"/>
      <c r="Q30" s="643"/>
      <c r="R30" s="643"/>
      <c r="S30" s="643"/>
      <c r="T30" s="643"/>
      <c r="U30" s="643"/>
      <c r="V30" s="643"/>
      <c r="W30" s="643"/>
      <c r="X30" s="643"/>
      <c r="Y30" s="643"/>
      <c r="Z30" s="643"/>
      <c r="AA30" s="643"/>
      <c r="AB30" s="643"/>
      <c r="AC30" s="643"/>
      <c r="AD30" s="643"/>
      <c r="AE30" s="643"/>
      <c r="AF30" s="643"/>
      <c r="AG30" s="643"/>
      <c r="AH30" s="643"/>
      <c r="AI30" s="643"/>
      <c r="AJ30" s="643"/>
      <c r="AK30" s="643"/>
      <c r="AL30" s="643"/>
      <c r="AM30" s="643"/>
      <c r="AN30" s="643"/>
      <c r="AO30" s="643"/>
      <c r="AP30" s="643"/>
      <c r="AQ30" s="643"/>
      <c r="AR30" s="643"/>
      <c r="AS30" s="643"/>
      <c r="AT30" s="643"/>
      <c r="AU30" s="643"/>
      <c r="AV30" s="643"/>
      <c r="AW30" s="643"/>
      <c r="AX30" s="643"/>
      <c r="AY30" s="643"/>
      <c r="AZ30" s="643"/>
      <c r="BA30" s="582"/>
      <c r="BB30" s="582"/>
    </row>
    <row r="31" spans="1:62" s="61" customFormat="1" x14ac:dyDescent="0.25">
      <c r="A31" s="582" t="s">
        <v>1630</v>
      </c>
      <c r="B31" s="582"/>
      <c r="C31" s="582"/>
      <c r="D31" s="582"/>
      <c r="E31" s="643"/>
      <c r="F31" s="643"/>
      <c r="G31" s="643"/>
      <c r="H31" s="643"/>
      <c r="I31" s="643"/>
      <c r="J31" s="643"/>
      <c r="K31" s="643"/>
      <c r="L31" s="643"/>
      <c r="M31" s="643"/>
      <c r="N31" s="643"/>
      <c r="O31" s="643"/>
      <c r="P31" s="643"/>
      <c r="Q31" s="643"/>
      <c r="R31" s="643"/>
      <c r="S31" s="643"/>
      <c r="T31" s="643"/>
      <c r="U31" s="643"/>
      <c r="V31" s="643"/>
      <c r="W31" s="643"/>
      <c r="X31" s="643"/>
      <c r="Y31" s="643"/>
      <c r="Z31" s="643"/>
      <c r="AA31" s="643"/>
      <c r="AB31" s="643"/>
      <c r="AC31" s="643"/>
      <c r="AD31" s="643"/>
      <c r="AE31" s="643"/>
      <c r="AF31" s="643"/>
      <c r="AG31" s="643"/>
      <c r="AH31" s="643"/>
      <c r="AI31" s="643"/>
      <c r="AJ31" s="643"/>
      <c r="AK31" s="643"/>
      <c r="AL31" s="643"/>
      <c r="AM31" s="643"/>
      <c r="AN31" s="643"/>
      <c r="AO31" s="643"/>
      <c r="AP31" s="643"/>
      <c r="AQ31" s="643"/>
      <c r="AR31" s="643"/>
      <c r="AS31" s="643"/>
      <c r="AT31" s="643"/>
      <c r="AU31" s="643"/>
      <c r="AV31" s="643"/>
      <c r="AW31" s="643"/>
      <c r="AX31" s="643"/>
      <c r="AY31" s="643"/>
      <c r="AZ31" s="643"/>
      <c r="BA31" s="582"/>
      <c r="BB31" s="582"/>
    </row>
    <row r="32" spans="1:62" s="61" customFormat="1" x14ac:dyDescent="0.25">
      <c r="A32" s="61" t="s">
        <v>1305</v>
      </c>
      <c r="E32" s="219"/>
      <c r="F32" s="219"/>
      <c r="G32" s="219"/>
      <c r="H32" s="219"/>
      <c r="I32" s="219"/>
      <c r="J32" s="219"/>
      <c r="K32" s="219"/>
      <c r="L32" s="219"/>
      <c r="M32" s="219"/>
      <c r="N32" s="219"/>
      <c r="O32" s="219"/>
      <c r="P32" s="219"/>
      <c r="Q32" s="219"/>
      <c r="R32" s="219"/>
      <c r="S32" s="219"/>
      <c r="T32" s="219"/>
      <c r="U32" s="219"/>
      <c r="V32" s="219"/>
      <c r="W32" s="219"/>
      <c r="X32" s="219"/>
      <c r="Y32" s="219"/>
      <c r="Z32" s="219"/>
      <c r="AA32" s="219"/>
      <c r="AB32" s="219"/>
      <c r="AC32" s="219"/>
      <c r="AD32" s="219"/>
      <c r="AE32" s="219"/>
      <c r="AF32" s="219"/>
      <c r="AG32" s="219"/>
      <c r="AH32" s="219"/>
      <c r="AI32" s="219"/>
      <c r="AJ32" s="219"/>
      <c r="AK32" s="219"/>
      <c r="AL32" s="219"/>
      <c r="AM32" s="219"/>
      <c r="AN32" s="219"/>
      <c r="AO32" s="219"/>
      <c r="AP32" s="219"/>
      <c r="AQ32" s="219"/>
      <c r="AR32" s="219"/>
      <c r="AS32" s="219"/>
      <c r="AT32" s="219"/>
      <c r="AU32" s="219"/>
      <c r="AV32" s="219"/>
      <c r="AW32" s="219"/>
      <c r="AX32" s="219"/>
      <c r="AY32" s="219"/>
      <c r="AZ32" s="219"/>
      <c r="BA32" s="582"/>
      <c r="BB32" s="582"/>
    </row>
    <row r="33" spans="1:54" s="61" customFormat="1" x14ac:dyDescent="0.25">
      <c r="A33" s="61" t="s">
        <v>625</v>
      </c>
      <c r="E33" s="219"/>
      <c r="F33" s="219"/>
      <c r="G33" s="219"/>
      <c r="H33" s="219"/>
      <c r="I33" s="219"/>
      <c r="J33" s="219"/>
      <c r="K33" s="219"/>
      <c r="L33" s="219"/>
      <c r="M33" s="219"/>
      <c r="N33" s="219"/>
      <c r="O33" s="219"/>
      <c r="P33" s="219"/>
      <c r="Q33" s="219"/>
      <c r="R33" s="219"/>
      <c r="S33" s="219"/>
      <c r="T33" s="219"/>
      <c r="U33" s="219"/>
      <c r="V33" s="219"/>
      <c r="W33" s="219"/>
      <c r="X33" s="219"/>
      <c r="Y33" s="219"/>
      <c r="Z33" s="219"/>
      <c r="AA33" s="219"/>
      <c r="AB33" s="219"/>
      <c r="AC33" s="219"/>
      <c r="AD33" s="219"/>
      <c r="AE33" s="219"/>
      <c r="AF33" s="219"/>
      <c r="AG33" s="219"/>
      <c r="AH33" s="219"/>
      <c r="AI33" s="219"/>
      <c r="AJ33" s="219"/>
      <c r="AK33" s="219"/>
      <c r="AL33" s="219"/>
      <c r="AM33" s="219"/>
      <c r="AN33" s="219"/>
      <c r="AO33" s="219"/>
      <c r="AP33" s="219"/>
      <c r="AQ33" s="219"/>
      <c r="AR33" s="219"/>
      <c r="AS33" s="219"/>
      <c r="AT33" s="219"/>
      <c r="AU33" s="219"/>
      <c r="AV33" s="219"/>
      <c r="AW33" s="219"/>
      <c r="AX33" s="219"/>
      <c r="AY33" s="219"/>
      <c r="AZ33" s="219"/>
      <c r="BA33" s="582"/>
      <c r="BB33" s="582"/>
    </row>
    <row r="34" spans="1:54" s="61" customFormat="1" x14ac:dyDescent="0.25">
      <c r="E34" s="219"/>
      <c r="F34" s="219"/>
      <c r="G34" s="219"/>
      <c r="H34" s="219"/>
      <c r="I34" s="219"/>
      <c r="J34" s="219"/>
      <c r="K34" s="219"/>
      <c r="L34" s="219"/>
      <c r="M34" s="219"/>
      <c r="N34" s="219"/>
      <c r="O34" s="219"/>
      <c r="P34" s="219"/>
      <c r="Q34" s="219"/>
      <c r="R34" s="219"/>
      <c r="S34" s="219"/>
      <c r="T34" s="219"/>
      <c r="U34" s="219"/>
      <c r="V34" s="219"/>
      <c r="W34" s="219"/>
      <c r="X34" s="219"/>
      <c r="Y34" s="219"/>
      <c r="Z34" s="219"/>
      <c r="AA34" s="219"/>
      <c r="AB34" s="219"/>
      <c r="AC34" s="219"/>
      <c r="AD34" s="219"/>
      <c r="AE34" s="219"/>
      <c r="AF34" s="219"/>
      <c r="AG34" s="219"/>
      <c r="AH34" s="219"/>
      <c r="AI34" s="219"/>
      <c r="AJ34" s="870"/>
      <c r="AK34" s="219"/>
      <c r="AL34" s="219"/>
      <c r="AM34" s="219"/>
      <c r="AN34" s="219"/>
      <c r="AO34" s="219"/>
      <c r="AP34" s="219"/>
      <c r="AQ34" s="219"/>
      <c r="AR34" s="219"/>
      <c r="AS34" s="219"/>
      <c r="AT34" s="870"/>
      <c r="AU34" s="219"/>
      <c r="AV34" s="219"/>
      <c r="AW34" s="219"/>
      <c r="AX34" s="219"/>
      <c r="AY34" s="219"/>
      <c r="AZ34" s="219"/>
      <c r="BA34" s="582"/>
      <c r="BB34" s="582"/>
    </row>
    <row r="35" spans="1:54" s="61" customFormat="1" x14ac:dyDescent="0.25">
      <c r="E35" s="219"/>
      <c r="F35" s="219"/>
      <c r="G35" s="219"/>
      <c r="H35" s="219"/>
      <c r="I35" s="219"/>
      <c r="J35" s="219"/>
      <c r="K35" s="219"/>
      <c r="L35" s="219"/>
      <c r="M35" s="219"/>
      <c r="N35" s="219"/>
      <c r="O35" s="219"/>
      <c r="P35" s="219"/>
      <c r="Q35" s="219"/>
      <c r="R35" s="219"/>
      <c r="S35" s="219"/>
      <c r="T35" s="219"/>
      <c r="U35" s="219"/>
      <c r="V35" s="219"/>
      <c r="W35" s="219"/>
      <c r="X35" s="219"/>
      <c r="Y35" s="219"/>
      <c r="Z35" s="219"/>
      <c r="AA35" s="219"/>
      <c r="AB35" s="219"/>
      <c r="AC35" s="219"/>
      <c r="AD35" s="219"/>
      <c r="AE35" s="219"/>
      <c r="AF35" s="219"/>
      <c r="AG35" s="219"/>
      <c r="AH35" s="219"/>
      <c r="AI35" s="219"/>
      <c r="AJ35" s="219"/>
      <c r="AK35" s="219"/>
      <c r="AL35" s="219"/>
      <c r="AM35" s="219"/>
      <c r="AN35" s="219"/>
      <c r="AO35" s="219"/>
      <c r="AP35" s="219"/>
      <c r="AQ35" s="219"/>
      <c r="AR35" s="219"/>
      <c r="AS35" s="219"/>
      <c r="AT35" s="219"/>
      <c r="AU35" s="219"/>
      <c r="AV35" s="219"/>
      <c r="AW35" s="219"/>
      <c r="AX35" s="219"/>
      <c r="AY35" s="219"/>
      <c r="AZ35" s="219"/>
      <c r="BA35" s="582"/>
      <c r="BB35" s="582"/>
    </row>
    <row r="36" spans="1:54" x14ac:dyDescent="0.25">
      <c r="A36" s="132"/>
      <c r="B36" s="132"/>
      <c r="E36" s="604"/>
      <c r="F36" s="604"/>
      <c r="G36" s="604"/>
      <c r="H36" s="604"/>
      <c r="I36" s="604"/>
      <c r="J36" s="604"/>
      <c r="K36" s="604"/>
      <c r="L36" s="604"/>
      <c r="M36" s="604"/>
      <c r="N36" s="604"/>
      <c r="O36" s="604"/>
      <c r="P36" s="604"/>
      <c r="Q36" s="604"/>
      <c r="R36" s="604"/>
      <c r="S36" s="604"/>
      <c r="T36" s="604"/>
      <c r="U36" s="604"/>
      <c r="V36" s="604"/>
      <c r="W36" s="604"/>
      <c r="X36" s="604"/>
      <c r="Y36" s="604"/>
      <c r="Z36" s="604"/>
      <c r="AA36" s="604"/>
      <c r="AB36" s="604"/>
      <c r="AC36" s="604"/>
      <c r="AD36" s="604"/>
      <c r="AE36" s="604"/>
      <c r="AF36" s="604"/>
      <c r="AG36" s="604"/>
      <c r="AH36" s="604"/>
      <c r="AI36" s="604"/>
      <c r="AJ36" s="604"/>
      <c r="AK36" s="604"/>
      <c r="AL36" s="604"/>
      <c r="AM36" s="604"/>
      <c r="AN36" s="604"/>
      <c r="AO36" s="604"/>
      <c r="AP36" s="604"/>
      <c r="AQ36" s="604"/>
      <c r="AR36" s="604"/>
      <c r="AS36" s="604"/>
      <c r="AT36" s="604"/>
      <c r="AU36" s="604"/>
      <c r="AV36" s="604"/>
      <c r="AW36" s="604"/>
      <c r="AX36" s="604"/>
      <c r="AY36" s="604"/>
      <c r="AZ36" s="604"/>
      <c r="BA36" s="310"/>
      <c r="BB36" s="310"/>
    </row>
    <row r="37" spans="1:54" x14ac:dyDescent="0.25">
      <c r="A37" s="132"/>
      <c r="B37" s="132"/>
      <c r="E37" s="604"/>
      <c r="F37" s="604"/>
      <c r="G37" s="604"/>
      <c r="H37" s="604"/>
      <c r="I37" s="604"/>
      <c r="J37" s="604"/>
      <c r="K37" s="604"/>
      <c r="L37" s="604"/>
      <c r="M37" s="604"/>
      <c r="N37" s="604"/>
      <c r="O37" s="604"/>
      <c r="P37" s="604"/>
      <c r="Q37" s="604"/>
      <c r="R37" s="604"/>
      <c r="S37" s="604"/>
      <c r="T37" s="604"/>
      <c r="U37" s="604"/>
      <c r="V37" s="604"/>
      <c r="W37" s="604"/>
      <c r="X37" s="604"/>
      <c r="Y37" s="604"/>
      <c r="Z37" s="604"/>
      <c r="AA37" s="604"/>
      <c r="AB37" s="604"/>
      <c r="AC37" s="604"/>
      <c r="AD37" s="604"/>
      <c r="AE37" s="604"/>
      <c r="AF37" s="604"/>
      <c r="AG37" s="604"/>
      <c r="AH37" s="604"/>
      <c r="AI37" s="604"/>
      <c r="AJ37" s="604"/>
      <c r="AK37" s="604"/>
      <c r="AL37" s="604"/>
      <c r="AM37" s="604"/>
      <c r="AN37" s="604"/>
      <c r="AO37" s="604"/>
      <c r="AP37" s="604"/>
      <c r="AQ37" s="604"/>
      <c r="AR37" s="604"/>
      <c r="AS37" s="604"/>
      <c r="AT37" s="604"/>
      <c r="AU37" s="604"/>
      <c r="AV37" s="604"/>
      <c r="AW37" s="604"/>
      <c r="AX37" s="604"/>
      <c r="AY37" s="604"/>
      <c r="AZ37" s="604"/>
      <c r="BA37" s="310"/>
      <c r="BB37" s="310"/>
    </row>
    <row r="38" spans="1:54" x14ac:dyDescent="0.25">
      <c r="A38" s="132"/>
      <c r="B38" s="132"/>
      <c r="E38" s="604"/>
      <c r="F38" s="604"/>
      <c r="G38" s="604"/>
      <c r="H38" s="604"/>
      <c r="I38" s="604"/>
      <c r="J38" s="604"/>
      <c r="K38" s="604"/>
      <c r="L38" s="604"/>
      <c r="M38" s="604"/>
      <c r="N38" s="604"/>
      <c r="O38" s="604"/>
      <c r="P38" s="604"/>
      <c r="Q38" s="604"/>
      <c r="R38" s="604"/>
      <c r="S38" s="604"/>
      <c r="T38" s="604"/>
      <c r="U38" s="604"/>
      <c r="V38" s="604"/>
      <c r="W38" s="604"/>
      <c r="X38" s="604"/>
      <c r="Y38" s="604"/>
      <c r="Z38" s="604"/>
      <c r="AA38" s="604"/>
      <c r="AB38" s="604"/>
      <c r="AC38" s="604"/>
      <c r="AD38" s="604"/>
      <c r="AE38" s="604"/>
      <c r="AF38" s="604"/>
      <c r="AG38" s="604"/>
      <c r="AH38" s="604"/>
      <c r="AI38" s="604"/>
      <c r="AJ38" s="604"/>
      <c r="AK38" s="604"/>
      <c r="AL38" s="604"/>
      <c r="AM38" s="604"/>
      <c r="AN38" s="604"/>
      <c r="AO38" s="604"/>
      <c r="AP38" s="604"/>
      <c r="AQ38" s="604"/>
      <c r="AR38" s="604"/>
      <c r="AS38" s="604"/>
      <c r="AT38" s="604"/>
      <c r="AU38" s="604"/>
      <c r="AV38" s="604"/>
      <c r="AW38" s="604"/>
      <c r="AX38" s="604"/>
      <c r="AY38" s="604"/>
      <c r="AZ38" s="604"/>
      <c r="BA38" s="310"/>
      <c r="BB38" s="310"/>
    </row>
    <row r="39" spans="1:54" x14ac:dyDescent="0.25">
      <c r="A39" s="132"/>
      <c r="B39" s="132"/>
      <c r="E39" s="604"/>
      <c r="F39" s="604"/>
      <c r="G39" s="604"/>
      <c r="H39" s="604"/>
      <c r="I39" s="604"/>
      <c r="J39" s="604"/>
      <c r="K39" s="604"/>
      <c r="L39" s="604"/>
      <c r="M39" s="604"/>
      <c r="N39" s="604"/>
      <c r="O39" s="604"/>
      <c r="P39" s="604"/>
      <c r="Q39" s="604"/>
      <c r="R39" s="604"/>
      <c r="S39" s="604"/>
      <c r="T39" s="604"/>
      <c r="U39" s="604"/>
      <c r="V39" s="604"/>
      <c r="W39" s="604"/>
      <c r="X39" s="604"/>
      <c r="Y39" s="604"/>
      <c r="Z39" s="604"/>
      <c r="AA39" s="604"/>
      <c r="AB39" s="604"/>
      <c r="AC39" s="604"/>
      <c r="AD39" s="604"/>
      <c r="AE39" s="604"/>
      <c r="AF39" s="604"/>
      <c r="AG39" s="604"/>
      <c r="AH39" s="604"/>
      <c r="AI39" s="604"/>
      <c r="AJ39" s="604"/>
      <c r="AK39" s="604"/>
      <c r="AL39" s="604"/>
      <c r="AM39" s="604"/>
      <c r="AN39" s="604"/>
      <c r="AO39" s="604"/>
      <c r="AP39" s="604"/>
      <c r="AQ39" s="604"/>
      <c r="AR39" s="604"/>
      <c r="AS39" s="604"/>
      <c r="AT39" s="604"/>
      <c r="AU39" s="604"/>
      <c r="AV39" s="604"/>
      <c r="AW39" s="604"/>
      <c r="AX39" s="604"/>
      <c r="AY39" s="604"/>
      <c r="AZ39" s="604"/>
      <c r="BA39" s="310"/>
      <c r="BB39" s="310"/>
    </row>
    <row r="40" spans="1:54" x14ac:dyDescent="0.25">
      <c r="A40" s="132"/>
      <c r="B40" s="132"/>
      <c r="E40" s="604"/>
      <c r="F40" s="604"/>
      <c r="G40" s="604"/>
      <c r="H40" s="604"/>
      <c r="I40" s="604"/>
      <c r="J40" s="604"/>
      <c r="K40" s="604"/>
      <c r="L40" s="604"/>
      <c r="M40" s="604"/>
      <c r="N40" s="604"/>
      <c r="O40" s="604"/>
      <c r="P40" s="604"/>
      <c r="Q40" s="604"/>
      <c r="R40" s="604"/>
      <c r="S40" s="604"/>
      <c r="T40" s="604"/>
      <c r="U40" s="604"/>
      <c r="V40" s="604"/>
      <c r="W40" s="604"/>
      <c r="X40" s="604"/>
      <c r="Y40" s="604"/>
      <c r="Z40" s="604"/>
      <c r="AA40" s="604"/>
      <c r="AB40" s="604"/>
      <c r="AC40" s="604"/>
      <c r="AD40" s="604"/>
      <c r="AE40" s="604"/>
      <c r="AF40" s="604"/>
      <c r="AG40" s="604"/>
      <c r="AH40" s="604"/>
      <c r="AI40" s="604"/>
      <c r="AJ40" s="604"/>
      <c r="AK40" s="604"/>
      <c r="AL40" s="604"/>
      <c r="AM40" s="604"/>
      <c r="AN40" s="604"/>
      <c r="AO40" s="604"/>
      <c r="AP40" s="604"/>
      <c r="AQ40" s="604"/>
      <c r="AR40" s="604"/>
      <c r="AS40" s="604"/>
      <c r="AT40" s="604"/>
      <c r="AU40" s="604"/>
      <c r="AV40" s="604"/>
      <c r="AW40" s="604"/>
      <c r="AX40" s="604"/>
      <c r="AY40" s="604"/>
      <c r="AZ40" s="604"/>
      <c r="BA40" s="310"/>
      <c r="BB40" s="310"/>
    </row>
    <row r="41" spans="1:54" x14ac:dyDescent="0.25">
      <c r="A41" s="132"/>
      <c r="B41" s="132"/>
      <c r="E41" s="604"/>
      <c r="F41" s="604"/>
      <c r="G41" s="604"/>
      <c r="H41" s="604"/>
      <c r="I41" s="604"/>
      <c r="J41" s="604"/>
      <c r="K41" s="604"/>
      <c r="L41" s="604"/>
      <c r="M41" s="604"/>
      <c r="N41" s="604"/>
      <c r="O41" s="604"/>
      <c r="P41" s="604"/>
      <c r="Q41" s="604"/>
      <c r="R41" s="604"/>
      <c r="S41" s="604"/>
      <c r="T41" s="604"/>
      <c r="U41" s="604"/>
      <c r="V41" s="604"/>
      <c r="W41" s="604"/>
      <c r="X41" s="604"/>
      <c r="Y41" s="604"/>
      <c r="Z41" s="604"/>
      <c r="AA41" s="604"/>
      <c r="AB41" s="604"/>
      <c r="AC41" s="604"/>
      <c r="AD41" s="604"/>
      <c r="AE41" s="604"/>
      <c r="AF41" s="604"/>
      <c r="AG41" s="604"/>
      <c r="AH41" s="604"/>
      <c r="AI41" s="604"/>
      <c r="AJ41" s="604"/>
      <c r="AK41" s="604"/>
      <c r="AL41" s="604"/>
      <c r="AM41" s="604"/>
      <c r="AN41" s="604"/>
      <c r="AO41" s="604"/>
      <c r="AP41" s="604"/>
      <c r="AQ41" s="604"/>
      <c r="AR41" s="604"/>
      <c r="AS41" s="604"/>
      <c r="AT41" s="604"/>
      <c r="AU41" s="604"/>
      <c r="AV41" s="604"/>
      <c r="AW41" s="604"/>
      <c r="AX41" s="604"/>
      <c r="AY41" s="604"/>
      <c r="AZ41" s="604"/>
      <c r="BA41" s="310"/>
      <c r="BB41" s="310"/>
    </row>
    <row r="42" spans="1:54" x14ac:dyDescent="0.25">
      <c r="A42" s="132"/>
      <c r="B42" s="132"/>
      <c r="E42" s="604"/>
      <c r="F42" s="604"/>
      <c r="G42" s="604"/>
      <c r="H42" s="604"/>
      <c r="I42" s="604"/>
      <c r="J42" s="604"/>
      <c r="K42" s="604"/>
      <c r="L42" s="604"/>
      <c r="M42" s="604"/>
      <c r="N42" s="604"/>
      <c r="O42" s="604"/>
      <c r="P42" s="604"/>
      <c r="Q42" s="604"/>
      <c r="R42" s="604"/>
      <c r="S42" s="604"/>
      <c r="T42" s="604"/>
      <c r="U42" s="604"/>
      <c r="V42" s="604"/>
      <c r="W42" s="604"/>
      <c r="X42" s="604"/>
      <c r="Y42" s="604"/>
      <c r="Z42" s="604"/>
      <c r="AA42" s="604"/>
      <c r="AB42" s="604"/>
      <c r="AC42" s="604"/>
      <c r="AD42" s="604"/>
      <c r="AE42" s="604"/>
      <c r="AF42" s="604"/>
      <c r="AG42" s="604"/>
      <c r="AH42" s="604"/>
      <c r="AI42" s="604"/>
      <c r="AJ42" s="604"/>
      <c r="AK42" s="604"/>
      <c r="AL42" s="604"/>
      <c r="AM42" s="604"/>
      <c r="AN42" s="604"/>
      <c r="AO42" s="604"/>
      <c r="AP42" s="604"/>
      <c r="AQ42" s="604"/>
      <c r="AR42" s="604"/>
      <c r="AS42" s="604"/>
      <c r="AT42" s="604"/>
      <c r="AU42" s="604"/>
      <c r="AV42" s="604"/>
      <c r="AW42" s="604"/>
      <c r="AX42" s="604"/>
      <c r="AY42" s="604"/>
      <c r="AZ42" s="604"/>
      <c r="BA42" s="310"/>
      <c r="BB42" s="310"/>
    </row>
    <row r="43" spans="1:54" x14ac:dyDescent="0.25">
      <c r="A43" s="132"/>
      <c r="B43" s="132"/>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c r="AI43" s="604"/>
      <c r="AJ43" s="604"/>
      <c r="AK43" s="604"/>
      <c r="AL43" s="604"/>
      <c r="AM43" s="604"/>
      <c r="AN43" s="604"/>
      <c r="AO43" s="604"/>
      <c r="AP43" s="604"/>
      <c r="AQ43" s="604"/>
      <c r="AR43" s="604"/>
      <c r="AS43" s="604"/>
      <c r="AT43" s="604"/>
      <c r="AU43" s="604"/>
      <c r="AV43" s="604"/>
      <c r="AW43" s="604"/>
      <c r="AX43" s="604"/>
      <c r="AY43" s="604"/>
      <c r="AZ43" s="604"/>
      <c r="BA43" s="310"/>
      <c r="BB43" s="310"/>
    </row>
    <row r="44" spans="1:54" x14ac:dyDescent="0.25">
      <c r="A44" s="132"/>
      <c r="B44" s="132"/>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c r="AI44" s="604"/>
      <c r="AJ44" s="604"/>
      <c r="AK44" s="604"/>
      <c r="AL44" s="604"/>
      <c r="AM44" s="604"/>
      <c r="AN44" s="604"/>
      <c r="AO44" s="604"/>
      <c r="AP44" s="604"/>
      <c r="AQ44" s="604"/>
      <c r="AR44" s="604"/>
      <c r="AS44" s="604"/>
      <c r="AT44" s="604"/>
      <c r="AU44" s="604"/>
      <c r="AV44" s="604"/>
      <c r="AW44" s="604"/>
      <c r="AX44" s="604"/>
      <c r="AY44" s="604"/>
      <c r="AZ44" s="604"/>
      <c r="BA44" s="310"/>
      <c r="BB44" s="310"/>
    </row>
    <row r="45" spans="1:54" x14ac:dyDescent="0.25">
      <c r="A45" s="132"/>
      <c r="B45" s="132"/>
      <c r="E45" s="604"/>
      <c r="F45" s="604"/>
      <c r="G45" s="604"/>
      <c r="H45" s="604"/>
      <c r="I45" s="604"/>
      <c r="J45" s="604"/>
      <c r="K45" s="604"/>
      <c r="L45" s="604"/>
      <c r="M45" s="604"/>
      <c r="N45" s="604"/>
      <c r="O45" s="604"/>
      <c r="P45" s="604"/>
      <c r="Q45" s="604"/>
      <c r="R45" s="604"/>
      <c r="S45" s="604"/>
      <c r="T45" s="604"/>
      <c r="U45" s="604"/>
      <c r="V45" s="604"/>
      <c r="W45" s="604"/>
      <c r="X45" s="604"/>
      <c r="Y45" s="604"/>
      <c r="Z45" s="604"/>
      <c r="AA45" s="604"/>
      <c r="AB45" s="604"/>
      <c r="AC45" s="604"/>
      <c r="AD45" s="604"/>
      <c r="AE45" s="604"/>
      <c r="AF45" s="604"/>
      <c r="AG45" s="604"/>
      <c r="AH45" s="604"/>
      <c r="AI45" s="604"/>
      <c r="AJ45" s="604"/>
      <c r="AK45" s="604"/>
      <c r="AL45" s="604"/>
      <c r="AM45" s="604"/>
      <c r="AN45" s="604"/>
      <c r="AO45" s="604"/>
      <c r="AP45" s="604"/>
      <c r="AQ45" s="604"/>
      <c r="AR45" s="604"/>
      <c r="AS45" s="604"/>
      <c r="AT45" s="604"/>
      <c r="AU45" s="604"/>
      <c r="AV45" s="604"/>
      <c r="AW45" s="604"/>
      <c r="AX45" s="604"/>
      <c r="AY45" s="604"/>
      <c r="AZ45" s="604"/>
      <c r="BA45" s="310"/>
      <c r="BB45" s="310"/>
    </row>
    <row r="46" spans="1:54" x14ac:dyDescent="0.25">
      <c r="BA46" s="310"/>
      <c r="BB46" s="310"/>
    </row>
    <row r="47" spans="1:54" x14ac:dyDescent="0.25">
      <c r="BA47" s="310"/>
      <c r="BB47" s="310"/>
    </row>
    <row r="48" spans="1:54" x14ac:dyDescent="0.25">
      <c r="BA48" s="310"/>
      <c r="BB48" s="310"/>
    </row>
    <row r="49" spans="53:54" x14ac:dyDescent="0.25">
      <c r="BA49" s="310"/>
      <c r="BB49" s="310"/>
    </row>
    <row r="50" spans="53:54" x14ac:dyDescent="0.25">
      <c r="BA50" s="310"/>
      <c r="BB50" s="310"/>
    </row>
    <row r="51" spans="53:54" x14ac:dyDescent="0.25">
      <c r="BA51" s="310"/>
      <c r="BB51" s="310"/>
    </row>
    <row r="52" spans="53:54" x14ac:dyDescent="0.25">
      <c r="BA52" s="310"/>
      <c r="BB52" s="310"/>
    </row>
    <row r="53" spans="53:54" x14ac:dyDescent="0.25">
      <c r="BA53" s="310"/>
      <c r="BB53" s="310"/>
    </row>
    <row r="54" spans="53:54" x14ac:dyDescent="0.25">
      <c r="BA54" s="310"/>
      <c r="BB54" s="310"/>
    </row>
    <row r="55" spans="53:54" x14ac:dyDescent="0.25">
      <c r="BA55" s="310"/>
      <c r="BB55" s="310"/>
    </row>
    <row r="56" spans="53:54" x14ac:dyDescent="0.25">
      <c r="BA56" s="310"/>
      <c r="BB56" s="310"/>
    </row>
    <row r="57" spans="53:54" x14ac:dyDescent="0.25">
      <c r="BA57" s="310"/>
      <c r="BB57" s="310"/>
    </row>
    <row r="58" spans="53:54" x14ac:dyDescent="0.25">
      <c r="BA58" s="310"/>
      <c r="BB58" s="310"/>
    </row>
    <row r="59" spans="53:54" x14ac:dyDescent="0.25">
      <c r="BA59" s="310"/>
      <c r="BB59" s="310"/>
    </row>
    <row r="60" spans="53:54" x14ac:dyDescent="0.25">
      <c r="BA60" s="310"/>
      <c r="BB60" s="310"/>
    </row>
    <row r="61" spans="53:54" x14ac:dyDescent="0.25">
      <c r="BA61" s="310"/>
      <c r="BB61" s="310"/>
    </row>
    <row r="62" spans="53:54" x14ac:dyDescent="0.25">
      <c r="BA62" s="310"/>
      <c r="BB62" s="310"/>
    </row>
    <row r="63" spans="53:54" x14ac:dyDescent="0.25">
      <c r="BA63" s="310"/>
      <c r="BB63" s="310"/>
    </row>
    <row r="64" spans="53:54" x14ac:dyDescent="0.25">
      <c r="BA64" s="310"/>
      <c r="BB64" s="310"/>
    </row>
    <row r="65" spans="53:54" x14ac:dyDescent="0.25">
      <c r="BA65" s="310"/>
      <c r="BB65" s="310"/>
    </row>
    <row r="66" spans="53:54" x14ac:dyDescent="0.25">
      <c r="BA66" s="310"/>
      <c r="BB66" s="310"/>
    </row>
    <row r="67" spans="53:54" x14ac:dyDescent="0.25">
      <c r="BA67" s="310"/>
      <c r="BB67" s="310"/>
    </row>
    <row r="68" spans="53:54" x14ac:dyDescent="0.25">
      <c r="BA68" s="310"/>
      <c r="BB68" s="310"/>
    </row>
    <row r="69" spans="53:54" x14ac:dyDescent="0.25">
      <c r="BA69" s="310"/>
      <c r="BB69" s="310"/>
    </row>
    <row r="70" spans="53:54" x14ac:dyDescent="0.25">
      <c r="BA70" s="310"/>
      <c r="BB70" s="310"/>
    </row>
    <row r="71" spans="53:54" x14ac:dyDescent="0.25">
      <c r="BA71" s="310"/>
      <c r="BB71" s="310"/>
    </row>
    <row r="72" spans="53:54" x14ac:dyDescent="0.25">
      <c r="BA72" s="310"/>
      <c r="BB72" s="310"/>
    </row>
    <row r="73" spans="53:54" x14ac:dyDescent="0.25">
      <c r="BA73" s="310"/>
      <c r="BB73" s="310"/>
    </row>
    <row r="74" spans="53:54" x14ac:dyDescent="0.25">
      <c r="BA74" s="310"/>
      <c r="BB74" s="310"/>
    </row>
    <row r="75" spans="53:54" x14ac:dyDescent="0.25">
      <c r="BA75" s="310"/>
      <c r="BB75" s="310"/>
    </row>
    <row r="76" spans="53:54" x14ac:dyDescent="0.25">
      <c r="BA76" s="310"/>
      <c r="BB76" s="310"/>
    </row>
    <row r="77" spans="53:54" x14ac:dyDescent="0.25">
      <c r="BA77" s="310"/>
      <c r="BB77" s="310"/>
    </row>
    <row r="78" spans="53:54" x14ac:dyDescent="0.25">
      <c r="BA78" s="310"/>
      <c r="BB78" s="310"/>
    </row>
    <row r="79" spans="53:54" x14ac:dyDescent="0.25">
      <c r="BA79" s="310"/>
      <c r="BB79" s="310"/>
    </row>
    <row r="80" spans="53:54" x14ac:dyDescent="0.25">
      <c r="BA80" s="310"/>
      <c r="BB80" s="310"/>
    </row>
    <row r="81" spans="53:54" x14ac:dyDescent="0.25">
      <c r="BA81" s="310"/>
      <c r="BB81" s="310"/>
    </row>
    <row r="82" spans="53:54" x14ac:dyDescent="0.25">
      <c r="BA82" s="310"/>
      <c r="BB82" s="310"/>
    </row>
    <row r="83" spans="53:54" x14ac:dyDescent="0.25">
      <c r="BA83" s="310"/>
      <c r="BB83" s="310"/>
    </row>
    <row r="84" spans="53:54" x14ac:dyDescent="0.25">
      <c r="BA84" s="310"/>
      <c r="BB84" s="310"/>
    </row>
    <row r="85" spans="53:54" x14ac:dyDescent="0.25">
      <c r="BA85" s="310"/>
      <c r="BB85" s="310"/>
    </row>
    <row r="86" spans="53:54" x14ac:dyDescent="0.25">
      <c r="BA86" s="310"/>
      <c r="BB86" s="310"/>
    </row>
    <row r="87" spans="53:54" x14ac:dyDescent="0.25">
      <c r="BA87" s="310"/>
      <c r="BB87" s="310"/>
    </row>
    <row r="88" spans="53:54" x14ac:dyDescent="0.25">
      <c r="BA88" s="310"/>
      <c r="BB88" s="310"/>
    </row>
    <row r="89" spans="53:54" x14ac:dyDescent="0.25">
      <c r="BA89" s="310"/>
      <c r="BB89" s="310"/>
    </row>
    <row r="90" spans="53:54" x14ac:dyDescent="0.25">
      <c r="BA90" s="310"/>
      <c r="BB90" s="310"/>
    </row>
    <row r="91" spans="53:54" x14ac:dyDescent="0.25">
      <c r="BA91" s="310"/>
      <c r="BB91" s="310"/>
    </row>
    <row r="92" spans="53:54" x14ac:dyDescent="0.25">
      <c r="BA92" s="310"/>
      <c r="BB92" s="310"/>
    </row>
    <row r="93" spans="53:54" x14ac:dyDescent="0.25">
      <c r="BA93" s="310"/>
      <c r="BB93" s="310"/>
    </row>
    <row r="94" spans="53:54" x14ac:dyDescent="0.25">
      <c r="BA94" s="310"/>
      <c r="BB94" s="310"/>
    </row>
    <row r="95" spans="53:54" x14ac:dyDescent="0.25">
      <c r="BA95" s="310"/>
      <c r="BB95" s="310"/>
    </row>
    <row r="96" spans="53:54" x14ac:dyDescent="0.25">
      <c r="BA96" s="310"/>
      <c r="BB96" s="310"/>
    </row>
    <row r="97" spans="53:54" x14ac:dyDescent="0.25">
      <c r="BA97" s="310"/>
      <c r="BB97" s="310"/>
    </row>
    <row r="98" spans="53:54" x14ac:dyDescent="0.25">
      <c r="BA98" s="310"/>
      <c r="BB98" s="310"/>
    </row>
    <row r="99" spans="53:54" x14ac:dyDescent="0.25">
      <c r="BA99" s="310"/>
      <c r="BB99" s="310"/>
    </row>
    <row r="100" spans="53:54" x14ac:dyDescent="0.25">
      <c r="BA100" s="310"/>
      <c r="BB100" s="310"/>
    </row>
    <row r="101" spans="53:54" x14ac:dyDescent="0.25">
      <c r="BA101" s="6"/>
      <c r="BB101" s="6"/>
    </row>
    <row r="102" spans="53:54" x14ac:dyDescent="0.25">
      <c r="BA102" s="6"/>
      <c r="BB102" s="6"/>
    </row>
    <row r="103" spans="53:54" x14ac:dyDescent="0.25">
      <c r="BA103" s="6"/>
      <c r="BB103" s="6"/>
    </row>
    <row r="104" spans="53:54" x14ac:dyDescent="0.25">
      <c r="BA104" s="6"/>
      <c r="BB104" s="6"/>
    </row>
    <row r="105" spans="53:54" x14ac:dyDescent="0.25">
      <c r="BA105" s="6"/>
      <c r="BB105" s="6"/>
    </row>
    <row r="106" spans="53:54" x14ac:dyDescent="0.25">
      <c r="BA106" s="6"/>
      <c r="BB106" s="6"/>
    </row>
    <row r="107" spans="53:54" x14ac:dyDescent="0.25">
      <c r="BA107" s="6"/>
      <c r="BB107" s="6"/>
    </row>
    <row r="108" spans="53:54" x14ac:dyDescent="0.25">
      <c r="BA108" s="6"/>
      <c r="BB108" s="6"/>
    </row>
    <row r="109" spans="53:54" x14ac:dyDescent="0.25">
      <c r="BA109" s="6"/>
      <c r="BB109" s="6"/>
    </row>
    <row r="110" spans="53:54" x14ac:dyDescent="0.25">
      <c r="BA110" s="6"/>
      <c r="BB110" s="6"/>
    </row>
    <row r="111" spans="53:54" x14ac:dyDescent="0.25">
      <c r="BA111" s="6"/>
      <c r="BB111" s="6"/>
    </row>
    <row r="112" spans="53:54" x14ac:dyDescent="0.25">
      <c r="BA112" s="6"/>
      <c r="BB112" s="6"/>
    </row>
    <row r="113" spans="53:54" x14ac:dyDescent="0.25">
      <c r="BA113" s="6"/>
      <c r="BB113" s="6"/>
    </row>
    <row r="114" spans="53:54" x14ac:dyDescent="0.25">
      <c r="BA114" s="6"/>
      <c r="BB114" s="6"/>
    </row>
    <row r="115" spans="53:54" x14ac:dyDescent="0.25">
      <c r="BA115" s="6"/>
      <c r="BB115" s="6"/>
    </row>
    <row r="116" spans="53:54" x14ac:dyDescent="0.25">
      <c r="BA116" s="6"/>
      <c r="BB116" s="6"/>
    </row>
    <row r="117" spans="53:54" x14ac:dyDescent="0.25">
      <c r="BA117" s="6"/>
      <c r="BB117" s="6"/>
    </row>
    <row r="118" spans="53:54" x14ac:dyDescent="0.25">
      <c r="BA118" s="6"/>
      <c r="BB118" s="6"/>
    </row>
    <row r="119" spans="53:54" x14ac:dyDescent="0.25">
      <c r="BA119" s="6"/>
      <c r="BB119" s="6"/>
    </row>
    <row r="120" spans="53:54" x14ac:dyDescent="0.25">
      <c r="BA120" s="6"/>
      <c r="BB120" s="6"/>
    </row>
    <row r="121" spans="53:54" x14ac:dyDescent="0.25">
      <c r="BA121" s="6"/>
      <c r="BB121" s="6"/>
    </row>
    <row r="122" spans="53:54" x14ac:dyDescent="0.25">
      <c r="BA122" s="6"/>
      <c r="BB122" s="6"/>
    </row>
    <row r="123" spans="53:54" x14ac:dyDescent="0.25">
      <c r="BA123" s="6"/>
      <c r="BB123" s="6"/>
    </row>
    <row r="124" spans="53:54" x14ac:dyDescent="0.25">
      <c r="BA124" s="6"/>
      <c r="BB124" s="6"/>
    </row>
    <row r="125" spans="53:54" x14ac:dyDescent="0.25">
      <c r="BA125" s="6"/>
      <c r="BB125" s="6"/>
    </row>
  </sheetData>
  <sortState xmlns:xlrd2="http://schemas.microsoft.com/office/spreadsheetml/2017/richdata2" ref="A7:FG13">
    <sortCondition descending="1" ref="C7:C13"/>
  </sortState>
  <mergeCells count="92">
    <mergeCell ref="BA4:BB4"/>
    <mergeCell ref="BA5:BA6"/>
    <mergeCell ref="BB5:BB6"/>
    <mergeCell ref="AQ19:AZ19"/>
    <mergeCell ref="AQ20:AZ20"/>
    <mergeCell ref="AQ4:AZ4"/>
    <mergeCell ref="AQ5:AR5"/>
    <mergeCell ref="AS5:AT5"/>
    <mergeCell ref="AU5:AV5"/>
    <mergeCell ref="AW5:AX5"/>
    <mergeCell ref="AY5:AZ5"/>
    <mergeCell ref="AQ17:AZ17"/>
    <mergeCell ref="AQ18:AR18"/>
    <mergeCell ref="AS18:AT18"/>
    <mergeCell ref="AU18:AV18"/>
    <mergeCell ref="AW18:AX18"/>
    <mergeCell ref="AG19:AP19"/>
    <mergeCell ref="AG20:AP20"/>
    <mergeCell ref="AA18:AB18"/>
    <mergeCell ref="AC18:AD18"/>
    <mergeCell ref="AK18:AL18"/>
    <mergeCell ref="AM18:AN18"/>
    <mergeCell ref="W19:AF19"/>
    <mergeCell ref="W18:X18"/>
    <mergeCell ref="Y18:Z18"/>
    <mergeCell ref="AE18:AF18"/>
    <mergeCell ref="AY18:AZ18"/>
    <mergeCell ref="AM5:AN5"/>
    <mergeCell ref="AO5:AP5"/>
    <mergeCell ref="AG5:AH5"/>
    <mergeCell ref="AI5:AJ5"/>
    <mergeCell ref="AK5:AL5"/>
    <mergeCell ref="AG17:AP17"/>
    <mergeCell ref="AO18:AP18"/>
    <mergeCell ref="AG18:AH18"/>
    <mergeCell ref="AI18:AJ18"/>
    <mergeCell ref="A25:U25"/>
    <mergeCell ref="A21:D21"/>
    <mergeCell ref="A22:D22"/>
    <mergeCell ref="A20:D20"/>
    <mergeCell ref="E20:H20"/>
    <mergeCell ref="I20:L20"/>
    <mergeCell ref="M20:V20"/>
    <mergeCell ref="M21:AZ21"/>
    <mergeCell ref="M22:AZ22"/>
    <mergeCell ref="W20:AF20"/>
    <mergeCell ref="M19:V19"/>
    <mergeCell ref="A18:D18"/>
    <mergeCell ref="E18:F18"/>
    <mergeCell ref="G18:H18"/>
    <mergeCell ref="I18:J18"/>
    <mergeCell ref="U18:V18"/>
    <mergeCell ref="Q18:R18"/>
    <mergeCell ref="S18:T18"/>
    <mergeCell ref="O18:P18"/>
    <mergeCell ref="M18:N18"/>
    <mergeCell ref="A4:C4"/>
    <mergeCell ref="E4:H4"/>
    <mergeCell ref="I4:L4"/>
    <mergeCell ref="A19:D19"/>
    <mergeCell ref="E19:H19"/>
    <mergeCell ref="I19:L19"/>
    <mergeCell ref="K18:L18"/>
    <mergeCell ref="M17:V17"/>
    <mergeCell ref="W17:AF17"/>
    <mergeCell ref="AG4:AP4"/>
    <mergeCell ref="D5:D6"/>
    <mergeCell ref="E5:F5"/>
    <mergeCell ref="G5:H5"/>
    <mergeCell ref="I5:J5"/>
    <mergeCell ref="K5:L5"/>
    <mergeCell ref="M5:N5"/>
    <mergeCell ref="O5:P5"/>
    <mergeCell ref="W5:X5"/>
    <mergeCell ref="Y5:Z5"/>
    <mergeCell ref="M4:V4"/>
    <mergeCell ref="A2:BB2"/>
    <mergeCell ref="A3:BB3"/>
    <mergeCell ref="W4:AF4"/>
    <mergeCell ref="A16:D16"/>
    <mergeCell ref="A17:D17"/>
    <mergeCell ref="E17:H17"/>
    <mergeCell ref="A5:A6"/>
    <mergeCell ref="B5:B6"/>
    <mergeCell ref="C5:C6"/>
    <mergeCell ref="AC5:AD5"/>
    <mergeCell ref="AE5:AF5"/>
    <mergeCell ref="Q5:R5"/>
    <mergeCell ref="S5:T5"/>
    <mergeCell ref="U5:V5"/>
    <mergeCell ref="AA5:AB5"/>
    <mergeCell ref="I17:L17"/>
  </mergeCells>
  <phoneticPr fontId="0" type="noConversion"/>
  <dataValidations disablePrompts="1" count="1">
    <dataValidation type="decimal" allowBlank="1" showInputMessage="1" showErrorMessage="1" sqref="E7:AZ15" xr:uid="{00000000-0002-0000-3C00-000000000000}">
      <formula1>0</formula1>
      <formula2>1</formula2>
    </dataValidation>
  </dataValidations>
  <pageMargins left="0.78740157480314965" right="0.19685039370078741" top="0.98425196850393704" bottom="0.98425196850393704" header="0.51181102362204722" footer="0.51181102362204722"/>
  <pageSetup paperSize="8" scale="43" orientation="landscape" r:id="rId1"/>
  <headerFooter alignWithMargins="0">
    <oddFooter>&amp;R&amp;8 &amp;12 71</oddFooter>
  </headerFooter>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Feuil62">
    <tabColor theme="9" tint="-0.249977111117893"/>
    <pageSetUpPr fitToPage="1"/>
  </sheetPr>
  <dimension ref="A1:FI129"/>
  <sheetViews>
    <sheetView topLeftCell="A4" zoomScale="80" zoomScaleNormal="80" workbookViewId="0">
      <selection activeCell="N11" sqref="N11"/>
    </sheetView>
  </sheetViews>
  <sheetFormatPr baseColWidth="10" defaultColWidth="11.44140625" defaultRowHeight="13.2" x14ac:dyDescent="0.25"/>
  <cols>
    <col min="1" max="1" width="24" style="9" customWidth="1"/>
    <col min="2" max="2" width="20.44140625" style="9" customWidth="1"/>
    <col min="3" max="3" width="17.6640625" style="8" customWidth="1"/>
    <col min="4" max="13" width="8.33203125" style="8" customWidth="1"/>
    <col min="14" max="14" width="11.44140625" style="8" customWidth="1"/>
    <col min="15" max="15" width="11.44140625" style="132"/>
    <col min="16" max="16" width="12.6640625" style="132" customWidth="1"/>
    <col min="17" max="16384" width="11.44140625" style="132"/>
  </cols>
  <sheetData>
    <row r="1" spans="1:165" ht="135" customHeight="1" x14ac:dyDescent="0.25">
      <c r="A1" s="310"/>
      <c r="B1" s="310"/>
      <c r="C1" s="2"/>
      <c r="D1" s="2"/>
      <c r="E1" s="2"/>
      <c r="F1" s="2"/>
      <c r="G1" s="2"/>
      <c r="H1" s="2"/>
      <c r="I1" s="2"/>
      <c r="J1" s="2"/>
      <c r="K1" s="2"/>
      <c r="L1" s="2"/>
      <c r="M1" s="2"/>
      <c r="N1" s="2"/>
    </row>
    <row r="2" spans="1:165" ht="67.5" customHeight="1" x14ac:dyDescent="0.25">
      <c r="A2" s="901" t="s">
        <v>163</v>
      </c>
      <c r="B2" s="901"/>
      <c r="C2" s="901"/>
      <c r="D2" s="901"/>
      <c r="E2" s="901"/>
      <c r="F2" s="901"/>
      <c r="G2" s="901"/>
      <c r="H2" s="902"/>
      <c r="I2" s="902"/>
      <c r="J2" s="902"/>
      <c r="K2" s="902"/>
      <c r="L2" s="902"/>
      <c r="M2" s="902"/>
      <c r="N2" s="902"/>
      <c r="O2" s="902"/>
      <c r="P2" s="902"/>
    </row>
    <row r="3" spans="1:165" ht="63" customHeight="1" x14ac:dyDescent="0.25">
      <c r="A3" s="903" t="s">
        <v>1306</v>
      </c>
      <c r="B3" s="904"/>
      <c r="C3" s="904"/>
      <c r="D3" s="904"/>
      <c r="E3" s="904"/>
      <c r="F3" s="904"/>
      <c r="G3" s="904"/>
      <c r="H3" s="904"/>
      <c r="I3" s="904"/>
      <c r="J3" s="904"/>
      <c r="K3" s="904"/>
      <c r="L3" s="904"/>
      <c r="M3" s="904"/>
      <c r="N3" s="905"/>
      <c r="O3" s="905"/>
      <c r="P3" s="906"/>
    </row>
    <row r="4" spans="1:165" ht="21" customHeight="1" x14ac:dyDescent="0.25">
      <c r="A4" s="21"/>
      <c r="B4" s="22"/>
      <c r="C4" s="15"/>
      <c r="D4" s="907" t="s">
        <v>164</v>
      </c>
      <c r="E4" s="923"/>
      <c r="F4" s="923"/>
      <c r="G4" s="923"/>
      <c r="H4" s="923"/>
      <c r="I4" s="923"/>
      <c r="J4" s="923"/>
      <c r="K4" s="923"/>
      <c r="L4" s="923"/>
      <c r="M4" s="924"/>
      <c r="N4" s="602" t="s">
        <v>7</v>
      </c>
      <c r="O4" s="907" t="s">
        <v>165</v>
      </c>
      <c r="P4" s="908"/>
    </row>
    <row r="5" spans="1:165" s="4" customFormat="1" ht="39" customHeight="1" x14ac:dyDescent="0.2">
      <c r="A5" s="914" t="s">
        <v>166</v>
      </c>
      <c r="B5" s="914" t="s">
        <v>131</v>
      </c>
      <c r="C5" s="916" t="s">
        <v>1320</v>
      </c>
      <c r="D5" s="911" t="s">
        <v>20</v>
      </c>
      <c r="E5" s="911"/>
      <c r="F5" s="911" t="s">
        <v>35</v>
      </c>
      <c r="G5" s="911"/>
      <c r="H5" s="920" t="s">
        <v>167</v>
      </c>
      <c r="I5" s="921"/>
      <c r="J5" s="916" t="s">
        <v>168</v>
      </c>
      <c r="K5" s="922"/>
      <c r="L5" s="916" t="s">
        <v>31</v>
      </c>
      <c r="M5" s="922"/>
      <c r="N5" s="912" t="s">
        <v>169</v>
      </c>
      <c r="O5" s="909" t="s">
        <v>170</v>
      </c>
      <c r="P5" s="909" t="s">
        <v>171</v>
      </c>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row>
    <row r="6" spans="1:165" s="5" customFormat="1" ht="45" customHeight="1" x14ac:dyDescent="0.25">
      <c r="A6" s="915"/>
      <c r="B6" s="915"/>
      <c r="C6" s="917"/>
      <c r="D6" s="11" t="s">
        <v>172</v>
      </c>
      <c r="E6" s="601" t="s">
        <v>173</v>
      </c>
      <c r="F6" s="11" t="s">
        <v>172</v>
      </c>
      <c r="G6" s="601" t="s">
        <v>173</v>
      </c>
      <c r="H6" s="11" t="s">
        <v>172</v>
      </c>
      <c r="I6" s="601" t="s">
        <v>173</v>
      </c>
      <c r="J6" s="11" t="s">
        <v>172</v>
      </c>
      <c r="K6" s="601" t="s">
        <v>173</v>
      </c>
      <c r="L6" s="11" t="s">
        <v>172</v>
      </c>
      <c r="M6" s="601" t="s">
        <v>173</v>
      </c>
      <c r="N6" s="913"/>
      <c r="O6" s="910"/>
      <c r="P6" s="910"/>
    </row>
    <row r="7" spans="1:165" s="61" customFormat="1" x14ac:dyDescent="0.25">
      <c r="A7" s="460" t="s">
        <v>1307</v>
      </c>
      <c r="B7" s="460" t="s">
        <v>1106</v>
      </c>
      <c r="C7" s="871">
        <v>7307</v>
      </c>
      <c r="D7" s="205">
        <v>0.73199999999999998</v>
      </c>
      <c r="E7" s="205">
        <v>0.26800000000000002</v>
      </c>
      <c r="F7" s="205"/>
      <c r="G7" s="335"/>
      <c r="H7" s="335"/>
      <c r="I7" s="335"/>
      <c r="J7" s="335"/>
      <c r="K7" s="337"/>
      <c r="L7" s="60"/>
      <c r="M7" s="60"/>
      <c r="N7" s="60"/>
      <c r="O7" s="63"/>
      <c r="P7" s="63"/>
    </row>
    <row r="8" spans="1:165" s="61" customFormat="1" x14ac:dyDescent="0.25">
      <c r="A8" s="124"/>
      <c r="B8" s="62"/>
      <c r="C8" s="58"/>
      <c r="D8" s="60"/>
      <c r="E8" s="60"/>
      <c r="F8" s="60"/>
      <c r="G8" s="60"/>
      <c r="H8" s="60"/>
      <c r="I8" s="60"/>
      <c r="J8" s="60"/>
      <c r="K8" s="60"/>
      <c r="L8" s="60"/>
      <c r="M8" s="60"/>
      <c r="N8" s="60"/>
      <c r="O8" s="63"/>
      <c r="P8" s="63"/>
    </row>
    <row r="9" spans="1:165" s="61" customFormat="1" x14ac:dyDescent="0.25">
      <c r="A9" s="929" t="s">
        <v>188</v>
      </c>
      <c r="B9" s="930"/>
      <c r="C9" s="126"/>
      <c r="D9" s="205"/>
      <c r="E9" s="205">
        <f>SUM(E7:E8)</f>
        <v>0.26800000000000002</v>
      </c>
      <c r="F9" s="205"/>
      <c r="G9" s="205">
        <f>SUM(G7:G8)</f>
        <v>0</v>
      </c>
      <c r="H9" s="213"/>
      <c r="I9" s="213">
        <f>SUM(I7:I8)</f>
        <v>0</v>
      </c>
      <c r="J9" s="213"/>
      <c r="K9" s="213">
        <f>SUM(K7:K8)</f>
        <v>0</v>
      </c>
      <c r="L9" s="213"/>
      <c r="M9" s="213">
        <f>SUM(M7:M8)</f>
        <v>0</v>
      </c>
      <c r="N9" s="129"/>
      <c r="O9" s="206"/>
      <c r="P9" s="206"/>
    </row>
    <row r="10" spans="1:165" s="61" customFormat="1" x14ac:dyDescent="0.25">
      <c r="A10" s="940" t="s">
        <v>189</v>
      </c>
      <c r="B10" s="941"/>
      <c r="C10" s="629"/>
      <c r="D10" s="948">
        <f>SUM(E9+G9+I9+K9+M9)</f>
        <v>0.26800000000000002</v>
      </c>
      <c r="E10" s="949"/>
      <c r="F10" s="949"/>
      <c r="G10" s="949"/>
      <c r="H10" s="950"/>
      <c r="I10" s="950"/>
      <c r="J10" s="950"/>
      <c r="K10" s="950"/>
      <c r="L10" s="950"/>
      <c r="M10" s="951"/>
      <c r="N10" s="114"/>
      <c r="O10" s="214"/>
      <c r="P10" s="214"/>
    </row>
    <row r="11" spans="1:165" s="27" customFormat="1" x14ac:dyDescent="0.25">
      <c r="A11" s="929" t="s">
        <v>190</v>
      </c>
      <c r="B11" s="930"/>
      <c r="C11" s="34"/>
      <c r="D11" s="938">
        <f>SUM(D7:E8)</f>
        <v>1</v>
      </c>
      <c r="E11" s="947"/>
      <c r="F11" s="938">
        <f>SUM(F7:G8)</f>
        <v>0</v>
      </c>
      <c r="G11" s="947"/>
      <c r="H11" s="938">
        <f>SUM(H7:I8)</f>
        <v>0</v>
      </c>
      <c r="I11" s="947"/>
      <c r="J11" s="938">
        <f>SUM(J7:K8)</f>
        <v>0</v>
      </c>
      <c r="K11" s="947"/>
      <c r="L11" s="938">
        <f>SUM(L7:M8)</f>
        <v>0</v>
      </c>
      <c r="M11" s="947"/>
      <c r="N11" s="32">
        <f>SUM(N7:N8)</f>
        <v>0</v>
      </c>
      <c r="O11" s="35"/>
      <c r="P11" s="35"/>
    </row>
    <row r="12" spans="1:165" s="27" customFormat="1" x14ac:dyDescent="0.25">
      <c r="A12" s="161" t="s">
        <v>191</v>
      </c>
      <c r="B12" s="162">
        <f>D11/(D11+F11+H11+J11)*100</f>
        <v>100</v>
      </c>
      <c r="C12" s="29"/>
      <c r="D12" s="29"/>
      <c r="E12" s="29"/>
      <c r="F12" s="29"/>
      <c r="G12" s="29"/>
      <c r="H12" s="29"/>
      <c r="I12" s="29"/>
      <c r="J12" s="29"/>
      <c r="K12" s="29"/>
      <c r="L12" s="29"/>
      <c r="M12" s="29"/>
      <c r="N12" s="29"/>
      <c r="O12" s="98"/>
      <c r="P12" s="98"/>
    </row>
    <row r="13" spans="1:165" s="27" customFormat="1" x14ac:dyDescent="0.25">
      <c r="A13" s="98"/>
      <c r="B13" s="112"/>
      <c r="C13" s="71"/>
      <c r="D13" s="71"/>
      <c r="E13" s="71"/>
      <c r="F13" s="71"/>
      <c r="G13" s="71"/>
      <c r="H13" s="71"/>
      <c r="I13" s="71"/>
      <c r="J13" s="71"/>
      <c r="K13" s="71"/>
      <c r="L13" s="71"/>
      <c r="M13" s="71"/>
      <c r="N13" s="71"/>
      <c r="O13" s="70"/>
      <c r="P13" s="70"/>
    </row>
    <row r="14" spans="1:165" s="61" customFormat="1" x14ac:dyDescent="0.25">
      <c r="A14" s="582"/>
      <c r="B14" s="582"/>
      <c r="C14" s="74"/>
      <c r="D14" s="74"/>
      <c r="E14" s="74"/>
      <c r="F14" s="74"/>
      <c r="G14" s="74"/>
      <c r="H14" s="74"/>
      <c r="I14" s="74"/>
      <c r="J14" s="74"/>
      <c r="K14" s="74"/>
      <c r="L14" s="74"/>
      <c r="M14" s="74"/>
      <c r="N14" s="74"/>
      <c r="O14" s="582"/>
      <c r="P14" s="582"/>
    </row>
    <row r="15" spans="1:165" s="61" customFormat="1" x14ac:dyDescent="0.25">
      <c r="A15" s="70" t="s">
        <v>192</v>
      </c>
      <c r="B15" s="582"/>
      <c r="C15" s="582"/>
      <c r="D15" s="582"/>
      <c r="E15" s="643"/>
      <c r="F15" s="643"/>
      <c r="G15" s="643"/>
      <c r="H15" s="643"/>
      <c r="I15" s="643"/>
      <c r="J15" s="643"/>
      <c r="K15" s="643"/>
      <c r="L15" s="643"/>
      <c r="M15" s="643"/>
      <c r="N15" s="643"/>
      <c r="O15" s="643"/>
      <c r="P15" s="643"/>
      <c r="Q15" s="643"/>
      <c r="R15" s="643"/>
      <c r="S15" s="643"/>
      <c r="T15" s="643"/>
      <c r="U15" s="643"/>
      <c r="V15" s="643"/>
      <c r="W15" s="643"/>
      <c r="X15" s="643"/>
      <c r="Y15" s="643"/>
      <c r="Z15" s="643"/>
      <c r="AA15" s="643"/>
      <c r="AB15" s="643"/>
      <c r="AC15" s="643"/>
      <c r="AD15" s="643"/>
      <c r="AE15" s="643"/>
      <c r="AF15" s="643"/>
      <c r="AG15" s="643"/>
      <c r="AH15" s="643"/>
      <c r="AI15" s="643"/>
      <c r="AJ15" s="643"/>
      <c r="AK15" s="643"/>
      <c r="AL15" s="643"/>
      <c r="AM15" s="643"/>
      <c r="AN15" s="643"/>
      <c r="AO15" s="643"/>
      <c r="AP15" s="643"/>
      <c r="AQ15" s="643"/>
      <c r="AR15" s="643"/>
      <c r="AS15" s="643"/>
      <c r="AT15" s="643"/>
      <c r="AU15" s="643"/>
      <c r="AV15" s="643"/>
      <c r="AW15" s="643"/>
      <c r="AX15" s="643"/>
      <c r="AY15" s="643"/>
      <c r="AZ15" s="643"/>
    </row>
    <row r="16" spans="1:165" s="61" customFormat="1" x14ac:dyDescent="0.25">
      <c r="A16" s="582" t="s">
        <v>1631</v>
      </c>
      <c r="B16" s="582"/>
      <c r="C16" s="582"/>
      <c r="D16" s="582"/>
      <c r="E16" s="643"/>
      <c r="F16" s="643"/>
      <c r="G16" s="643"/>
      <c r="H16" s="643"/>
      <c r="I16" s="643"/>
      <c r="J16" s="643"/>
      <c r="K16" s="643"/>
      <c r="L16" s="643"/>
      <c r="M16" s="643"/>
      <c r="N16" s="643"/>
      <c r="O16" s="643"/>
      <c r="P16" s="643"/>
      <c r="Q16" s="643"/>
      <c r="R16" s="643"/>
      <c r="S16" s="643"/>
      <c r="T16" s="643"/>
      <c r="U16" s="643"/>
      <c r="V16" s="643"/>
      <c r="W16" s="643"/>
      <c r="X16" s="643"/>
      <c r="Y16" s="643"/>
      <c r="Z16" s="643"/>
      <c r="AA16" s="643"/>
      <c r="AB16" s="643"/>
      <c r="AC16" s="643"/>
      <c r="AD16" s="643"/>
      <c r="AE16" s="643"/>
      <c r="AF16" s="643"/>
      <c r="AG16" s="643"/>
      <c r="AH16" s="643"/>
      <c r="AI16" s="643"/>
      <c r="AJ16" s="643"/>
      <c r="AK16" s="643"/>
      <c r="AL16" s="643"/>
      <c r="AM16" s="643"/>
      <c r="AN16" s="643"/>
      <c r="AO16" s="643"/>
      <c r="AP16" s="643"/>
      <c r="AQ16" s="643"/>
      <c r="AR16" s="643"/>
      <c r="AS16" s="643"/>
      <c r="AT16" s="643"/>
      <c r="AU16" s="643"/>
      <c r="AV16" s="643"/>
      <c r="AW16" s="643"/>
      <c r="AX16" s="643"/>
      <c r="AY16" s="643"/>
      <c r="AZ16" s="643"/>
    </row>
    <row r="17" spans="1:16" s="27" customFormat="1" x14ac:dyDescent="0.25">
      <c r="A17" s="70"/>
      <c r="B17" s="70"/>
      <c r="C17" s="71"/>
      <c r="D17" s="71"/>
      <c r="E17" s="71"/>
      <c r="F17" s="71"/>
      <c r="G17" s="71"/>
      <c r="H17" s="71"/>
      <c r="I17" s="71"/>
      <c r="J17" s="71"/>
      <c r="K17" s="71"/>
      <c r="L17" s="71"/>
      <c r="M17" s="71"/>
      <c r="N17" s="71"/>
      <c r="O17" s="72"/>
      <c r="P17" s="70"/>
    </row>
    <row r="18" spans="1:16" s="61" customFormat="1" x14ac:dyDescent="0.25">
      <c r="A18" s="582"/>
      <c r="B18" s="582"/>
      <c r="C18" s="74"/>
      <c r="D18" s="74"/>
      <c r="E18" s="74"/>
      <c r="F18" s="74"/>
      <c r="G18" s="74"/>
      <c r="H18" s="74"/>
      <c r="I18" s="74"/>
      <c r="J18" s="74"/>
      <c r="K18" s="74"/>
      <c r="L18" s="74"/>
      <c r="M18" s="74"/>
      <c r="N18" s="74"/>
      <c r="O18" s="88"/>
      <c r="P18" s="582"/>
    </row>
    <row r="19" spans="1:16" x14ac:dyDescent="0.25">
      <c r="A19" s="582"/>
      <c r="B19" s="310"/>
      <c r="C19" s="2"/>
      <c r="D19" s="2"/>
      <c r="E19" s="2"/>
      <c r="F19" s="2"/>
      <c r="G19" s="2"/>
      <c r="H19" s="2"/>
      <c r="I19" s="2"/>
      <c r="J19" s="2"/>
      <c r="K19" s="2"/>
      <c r="L19" s="2"/>
      <c r="M19" s="2"/>
      <c r="N19" s="2"/>
      <c r="O19" s="101"/>
      <c r="P19" s="310"/>
    </row>
    <row r="20" spans="1:16" s="166" customFormat="1" x14ac:dyDescent="0.25">
      <c r="A20" s="310"/>
      <c r="B20" s="310"/>
      <c r="C20" s="2"/>
      <c r="D20" s="2"/>
      <c r="E20" s="2"/>
      <c r="F20" s="2"/>
      <c r="G20" s="2"/>
      <c r="H20" s="2"/>
      <c r="I20" s="2"/>
      <c r="J20" s="2"/>
      <c r="K20" s="2"/>
      <c r="L20" s="2"/>
      <c r="M20" s="2"/>
      <c r="N20" s="2"/>
      <c r="O20" s="310"/>
      <c r="P20" s="310"/>
    </row>
    <row r="21" spans="1:16" s="166" customFormat="1" x14ac:dyDescent="0.25">
      <c r="A21" s="310"/>
      <c r="B21" s="310"/>
      <c r="C21" s="2"/>
      <c r="D21" s="2"/>
      <c r="E21" s="2"/>
      <c r="F21" s="2"/>
      <c r="G21" s="2"/>
      <c r="H21" s="2"/>
      <c r="I21" s="2"/>
      <c r="J21" s="2"/>
      <c r="K21" s="2"/>
      <c r="L21" s="2"/>
      <c r="M21" s="2"/>
      <c r="N21" s="2"/>
      <c r="O21" s="310"/>
      <c r="P21" s="310"/>
    </row>
    <row r="22" spans="1:16" s="166" customFormat="1" x14ac:dyDescent="0.25">
      <c r="A22" s="310"/>
      <c r="B22" s="310"/>
      <c r="C22" s="2"/>
      <c r="D22" s="2"/>
      <c r="E22" s="2"/>
      <c r="F22" s="2"/>
      <c r="G22" s="2"/>
      <c r="H22" s="2"/>
      <c r="I22" s="2"/>
      <c r="J22" s="2"/>
      <c r="K22" s="2"/>
      <c r="L22" s="2"/>
      <c r="M22" s="2"/>
      <c r="N22" s="2"/>
      <c r="O22" s="310"/>
      <c r="P22" s="310"/>
    </row>
    <row r="23" spans="1:16" s="166" customFormat="1" x14ac:dyDescent="0.25">
      <c r="A23" s="310"/>
      <c r="B23" s="310"/>
      <c r="C23" s="2"/>
      <c r="D23" s="2"/>
      <c r="E23" s="2"/>
      <c r="F23" s="2"/>
      <c r="G23" s="2"/>
      <c r="H23" s="2"/>
      <c r="I23" s="2"/>
      <c r="J23" s="2"/>
      <c r="K23" s="2"/>
      <c r="L23" s="2"/>
      <c r="M23" s="2"/>
      <c r="N23" s="2"/>
      <c r="O23" s="310"/>
      <c r="P23" s="310"/>
    </row>
    <row r="24" spans="1:16" s="166" customFormat="1" x14ac:dyDescent="0.25">
      <c r="A24" s="310" t="s">
        <v>235</v>
      </c>
      <c r="B24" s="310"/>
      <c r="C24" s="2"/>
      <c r="D24" s="2"/>
      <c r="E24" s="2"/>
      <c r="F24" s="2"/>
      <c r="G24" s="2"/>
      <c r="H24" s="2"/>
      <c r="I24" s="2"/>
      <c r="J24" s="2"/>
      <c r="K24" s="2"/>
      <c r="L24" s="2"/>
      <c r="M24" s="2"/>
      <c r="N24" s="2"/>
      <c r="O24" s="310"/>
      <c r="P24" s="310"/>
    </row>
    <row r="25" spans="1:16" s="166" customFormat="1" x14ac:dyDescent="0.25">
      <c r="A25" s="310"/>
      <c r="B25" s="310"/>
      <c r="C25" s="2"/>
      <c r="D25" s="2"/>
      <c r="E25" s="2"/>
      <c r="F25" s="2"/>
      <c r="G25" s="2"/>
      <c r="H25" s="2"/>
      <c r="I25" s="2"/>
      <c r="J25" s="2"/>
      <c r="K25" s="2"/>
      <c r="L25" s="2"/>
      <c r="M25" s="2"/>
      <c r="N25" s="2"/>
      <c r="O25" s="310"/>
      <c r="P25" s="310"/>
    </row>
    <row r="26" spans="1:16" s="166" customFormat="1" x14ac:dyDescent="0.25">
      <c r="A26" s="310"/>
      <c r="B26" s="310"/>
      <c r="C26" s="2"/>
      <c r="D26" s="2"/>
      <c r="E26" s="2"/>
      <c r="F26" s="2"/>
      <c r="G26" s="2"/>
      <c r="H26" s="2"/>
      <c r="I26" s="2"/>
      <c r="J26" s="2"/>
      <c r="K26" s="2"/>
      <c r="L26" s="2"/>
      <c r="M26" s="2"/>
      <c r="N26" s="2"/>
      <c r="O26" s="310"/>
      <c r="P26" s="310"/>
    </row>
    <row r="27" spans="1:16" s="166" customFormat="1" x14ac:dyDescent="0.25">
      <c r="A27" s="310"/>
      <c r="B27" s="310"/>
      <c r="C27" s="2"/>
      <c r="D27" s="2"/>
      <c r="E27" s="2"/>
      <c r="F27" s="2"/>
      <c r="G27" s="2"/>
      <c r="H27" s="2"/>
      <c r="I27" s="2"/>
      <c r="J27" s="2"/>
      <c r="K27" s="2"/>
      <c r="L27" s="2"/>
      <c r="M27" s="2"/>
      <c r="N27" s="2"/>
      <c r="O27" s="310"/>
      <c r="P27" s="310"/>
    </row>
    <row r="28" spans="1:16" s="166" customFormat="1" x14ac:dyDescent="0.25">
      <c r="A28" s="310"/>
      <c r="B28" s="310"/>
      <c r="C28" s="2"/>
      <c r="D28" s="2"/>
      <c r="E28" s="2"/>
      <c r="F28" s="2"/>
      <c r="G28" s="2"/>
      <c r="H28" s="2"/>
      <c r="I28" s="2"/>
      <c r="J28" s="2"/>
      <c r="K28" s="2"/>
      <c r="L28" s="2"/>
      <c r="M28" s="2"/>
      <c r="N28" s="2"/>
      <c r="O28" s="310"/>
      <c r="P28" s="310"/>
    </row>
    <row r="29" spans="1:16" s="166" customFormat="1" x14ac:dyDescent="0.25">
      <c r="A29" s="310"/>
      <c r="B29" s="310"/>
      <c r="C29" s="2"/>
      <c r="D29" s="2"/>
      <c r="E29" s="2"/>
      <c r="F29" s="2"/>
      <c r="G29" s="2"/>
      <c r="H29" s="2"/>
      <c r="I29" s="2"/>
      <c r="J29" s="2"/>
      <c r="K29" s="2"/>
      <c r="L29" s="2"/>
      <c r="M29" s="2"/>
      <c r="N29" s="2"/>
      <c r="O29" s="310"/>
      <c r="P29" s="310"/>
    </row>
    <row r="30" spans="1:16" s="166" customFormat="1" x14ac:dyDescent="0.25">
      <c r="A30" s="310"/>
      <c r="B30" s="310"/>
      <c r="C30" s="2"/>
      <c r="D30" s="2"/>
      <c r="E30" s="2"/>
      <c r="F30" s="2"/>
      <c r="G30" s="2"/>
      <c r="H30" s="2"/>
      <c r="I30" s="2"/>
      <c r="J30" s="2"/>
      <c r="K30" s="2"/>
      <c r="L30" s="2"/>
      <c r="M30" s="2"/>
      <c r="N30" s="2"/>
      <c r="O30" s="310"/>
      <c r="P30" s="310"/>
    </row>
    <row r="31" spans="1:16" s="166" customFormat="1" x14ac:dyDescent="0.25">
      <c r="A31" s="310"/>
      <c r="B31" s="310"/>
      <c r="C31" s="2"/>
      <c r="D31" s="2"/>
      <c r="E31" s="2"/>
      <c r="F31" s="2"/>
      <c r="G31" s="2"/>
      <c r="H31" s="2"/>
      <c r="I31" s="2"/>
      <c r="J31" s="2"/>
      <c r="K31" s="2"/>
      <c r="L31" s="2"/>
      <c r="M31" s="2"/>
      <c r="N31" s="2"/>
      <c r="O31" s="310"/>
      <c r="P31" s="310"/>
    </row>
    <row r="32" spans="1:16" s="166" customFormat="1" x14ac:dyDescent="0.25">
      <c r="A32" s="310"/>
      <c r="B32" s="310"/>
      <c r="C32" s="2"/>
      <c r="D32" s="2"/>
      <c r="E32" s="2"/>
      <c r="F32" s="2"/>
      <c r="G32" s="2"/>
      <c r="H32" s="2"/>
      <c r="I32" s="2"/>
      <c r="J32" s="2"/>
      <c r="K32" s="2"/>
      <c r="L32" s="2"/>
      <c r="M32" s="2"/>
      <c r="N32" s="2"/>
      <c r="O32" s="310"/>
      <c r="P32" s="310"/>
    </row>
    <row r="33" spans="3:14" s="283" customFormat="1" x14ac:dyDescent="0.25">
      <c r="C33" s="2"/>
      <c r="D33" s="2"/>
      <c r="E33" s="2"/>
      <c r="F33" s="2"/>
      <c r="G33" s="2"/>
      <c r="H33" s="2"/>
      <c r="I33" s="2"/>
      <c r="J33" s="2"/>
      <c r="K33" s="2"/>
      <c r="L33" s="2"/>
      <c r="M33" s="2"/>
      <c r="N33" s="2"/>
    </row>
    <row r="34" spans="3:14" s="283" customFormat="1" x14ac:dyDescent="0.25">
      <c r="C34" s="2"/>
      <c r="D34" s="2"/>
      <c r="E34" s="2"/>
      <c r="F34" s="2"/>
      <c r="G34" s="2"/>
      <c r="H34" s="2"/>
      <c r="I34" s="2"/>
      <c r="J34" s="2"/>
      <c r="K34" s="2"/>
      <c r="L34" s="2"/>
      <c r="M34" s="2"/>
      <c r="N34" s="2"/>
    </row>
    <row r="35" spans="3:14" s="283" customFormat="1" x14ac:dyDescent="0.25">
      <c r="C35" s="2"/>
      <c r="D35" s="2"/>
      <c r="E35" s="2"/>
      <c r="F35" s="2"/>
      <c r="G35" s="2"/>
      <c r="H35" s="2"/>
      <c r="I35" s="2"/>
      <c r="J35" s="2"/>
      <c r="K35" s="2"/>
      <c r="L35" s="2"/>
      <c r="M35" s="2"/>
      <c r="N35" s="2"/>
    </row>
    <row r="36" spans="3:14" s="283" customFormat="1" x14ac:dyDescent="0.25">
      <c r="C36" s="2"/>
      <c r="D36" s="2"/>
      <c r="E36" s="2"/>
      <c r="F36" s="2"/>
      <c r="G36" s="2"/>
      <c r="H36" s="2"/>
      <c r="I36" s="2"/>
      <c r="J36" s="2"/>
      <c r="K36" s="2"/>
      <c r="L36" s="2"/>
      <c r="M36" s="2"/>
      <c r="N36" s="2"/>
    </row>
    <row r="37" spans="3:14" s="283" customFormat="1" x14ac:dyDescent="0.25">
      <c r="C37" s="2"/>
      <c r="D37" s="2"/>
      <c r="E37" s="2"/>
      <c r="F37" s="2"/>
      <c r="G37" s="2"/>
      <c r="H37" s="2"/>
      <c r="I37" s="2"/>
      <c r="J37" s="2"/>
      <c r="K37" s="2"/>
      <c r="L37" s="2"/>
      <c r="M37" s="2"/>
      <c r="N37" s="2"/>
    </row>
    <row r="38" spans="3:14" s="283" customFormat="1" x14ac:dyDescent="0.25">
      <c r="C38" s="2"/>
      <c r="D38" s="2"/>
      <c r="E38" s="2"/>
      <c r="F38" s="2"/>
      <c r="G38" s="2"/>
      <c r="H38" s="2"/>
      <c r="I38" s="2"/>
      <c r="J38" s="2"/>
      <c r="K38" s="2"/>
      <c r="L38" s="2"/>
      <c r="M38" s="2"/>
      <c r="N38" s="2"/>
    </row>
    <row r="39" spans="3:14" s="283" customFormat="1" x14ac:dyDescent="0.25">
      <c r="C39" s="2"/>
      <c r="D39" s="2"/>
      <c r="E39" s="2"/>
      <c r="F39" s="2"/>
      <c r="G39" s="2"/>
      <c r="H39" s="2"/>
      <c r="I39" s="2"/>
      <c r="J39" s="2"/>
      <c r="K39" s="2"/>
      <c r="L39" s="2"/>
      <c r="M39" s="2"/>
      <c r="N39" s="2"/>
    </row>
    <row r="40" spans="3:14" s="283" customFormat="1" x14ac:dyDescent="0.25">
      <c r="C40" s="2"/>
      <c r="D40" s="2"/>
      <c r="E40" s="2"/>
      <c r="F40" s="2"/>
      <c r="G40" s="2"/>
      <c r="H40" s="2"/>
      <c r="I40" s="2"/>
      <c r="J40" s="2"/>
      <c r="K40" s="2"/>
      <c r="L40" s="2"/>
      <c r="M40" s="2"/>
      <c r="N40" s="2"/>
    </row>
    <row r="41" spans="3:14" s="283" customFormat="1" x14ac:dyDescent="0.25">
      <c r="C41" s="2"/>
      <c r="D41" s="2"/>
      <c r="E41" s="2"/>
      <c r="F41" s="2"/>
      <c r="G41" s="2"/>
      <c r="H41" s="2"/>
      <c r="I41" s="2"/>
      <c r="J41" s="2"/>
      <c r="K41" s="2"/>
      <c r="L41" s="2"/>
      <c r="M41" s="2"/>
      <c r="N41" s="2"/>
    </row>
    <row r="42" spans="3:14" s="283" customFormat="1" x14ac:dyDescent="0.25">
      <c r="C42" s="2"/>
      <c r="D42" s="2"/>
      <c r="E42" s="2"/>
      <c r="F42" s="2"/>
      <c r="G42" s="2"/>
      <c r="H42" s="2"/>
      <c r="I42" s="2"/>
      <c r="J42" s="2"/>
      <c r="K42" s="2"/>
      <c r="L42" s="2"/>
      <c r="M42" s="2"/>
      <c r="N42" s="2"/>
    </row>
    <row r="43" spans="3:14" s="283" customFormat="1" x14ac:dyDescent="0.25">
      <c r="C43" s="2"/>
      <c r="D43" s="2"/>
      <c r="E43" s="2"/>
      <c r="F43" s="2"/>
      <c r="G43" s="2"/>
      <c r="H43" s="2"/>
      <c r="I43" s="2"/>
      <c r="J43" s="2"/>
      <c r="K43" s="2"/>
      <c r="L43" s="2"/>
      <c r="M43" s="2"/>
      <c r="N43" s="2"/>
    </row>
    <row r="44" spans="3:14" s="283" customFormat="1" x14ac:dyDescent="0.25">
      <c r="C44" s="2"/>
      <c r="D44" s="2"/>
      <c r="E44" s="2"/>
      <c r="F44" s="2"/>
      <c r="G44" s="2"/>
      <c r="H44" s="2"/>
      <c r="I44" s="2"/>
      <c r="J44" s="2"/>
      <c r="K44" s="2"/>
      <c r="L44" s="2"/>
      <c r="M44" s="2"/>
      <c r="N44" s="2"/>
    </row>
    <row r="45" spans="3:14" s="283" customFormat="1" x14ac:dyDescent="0.25">
      <c r="C45" s="2"/>
      <c r="D45" s="2"/>
      <c r="E45" s="2"/>
      <c r="F45" s="2"/>
      <c r="G45" s="2"/>
      <c r="H45" s="2"/>
      <c r="I45" s="2"/>
      <c r="J45" s="2"/>
      <c r="K45" s="2"/>
      <c r="L45" s="2"/>
      <c r="M45" s="2"/>
      <c r="N45" s="2"/>
    </row>
    <row r="46" spans="3:14" s="283" customFormat="1" x14ac:dyDescent="0.25">
      <c r="C46" s="2"/>
      <c r="D46" s="2"/>
      <c r="E46" s="2"/>
      <c r="F46" s="2"/>
      <c r="G46" s="2"/>
      <c r="H46" s="2"/>
      <c r="I46" s="2"/>
      <c r="J46" s="2"/>
      <c r="K46" s="2"/>
      <c r="L46" s="2"/>
      <c r="M46" s="2"/>
      <c r="N46" s="2"/>
    </row>
    <row r="47" spans="3:14" s="283" customFormat="1" x14ac:dyDescent="0.25">
      <c r="C47" s="2"/>
      <c r="D47" s="2"/>
      <c r="E47" s="2"/>
      <c r="F47" s="2"/>
      <c r="G47" s="2"/>
      <c r="H47" s="2"/>
      <c r="I47" s="2"/>
      <c r="J47" s="2"/>
      <c r="K47" s="2"/>
      <c r="L47" s="2"/>
      <c r="M47" s="2"/>
      <c r="N47" s="2"/>
    </row>
    <row r="48" spans="3:14" s="283" customFormat="1" x14ac:dyDescent="0.25">
      <c r="C48" s="2"/>
      <c r="D48" s="2"/>
      <c r="E48" s="2"/>
      <c r="F48" s="2"/>
      <c r="G48" s="2"/>
      <c r="H48" s="2"/>
      <c r="I48" s="2"/>
      <c r="J48" s="2"/>
      <c r="K48" s="2"/>
      <c r="L48" s="2"/>
      <c r="M48" s="2"/>
      <c r="N48" s="2"/>
    </row>
    <row r="49" spans="3:14" s="283" customFormat="1" x14ac:dyDescent="0.25">
      <c r="C49" s="2"/>
      <c r="D49" s="2"/>
      <c r="E49" s="2"/>
      <c r="F49" s="2"/>
      <c r="G49" s="2"/>
      <c r="H49" s="2"/>
      <c r="I49" s="2"/>
      <c r="J49" s="2"/>
      <c r="K49" s="2"/>
      <c r="L49" s="2"/>
      <c r="M49" s="2"/>
      <c r="N49" s="2"/>
    </row>
    <row r="50" spans="3:14" s="283" customFormat="1" x14ac:dyDescent="0.25">
      <c r="C50" s="2"/>
      <c r="D50" s="2"/>
      <c r="E50" s="2"/>
      <c r="F50" s="2"/>
      <c r="G50" s="2"/>
      <c r="H50" s="2"/>
      <c r="I50" s="2"/>
      <c r="J50" s="2"/>
      <c r="K50" s="2"/>
      <c r="L50" s="2"/>
      <c r="M50" s="2"/>
      <c r="N50" s="2"/>
    </row>
    <row r="51" spans="3:14" s="283" customFormat="1" x14ac:dyDescent="0.25">
      <c r="C51" s="2"/>
      <c r="D51" s="2"/>
      <c r="E51" s="2"/>
      <c r="F51" s="2"/>
      <c r="G51" s="2"/>
      <c r="H51" s="2"/>
      <c r="I51" s="2"/>
      <c r="J51" s="2"/>
      <c r="K51" s="2"/>
      <c r="L51" s="2"/>
      <c r="M51" s="2"/>
      <c r="N51" s="2"/>
    </row>
    <row r="52" spans="3:14" s="283" customFormat="1" x14ac:dyDescent="0.25">
      <c r="C52" s="2"/>
      <c r="D52" s="2"/>
      <c r="E52" s="2"/>
      <c r="F52" s="2"/>
      <c r="G52" s="2"/>
      <c r="H52" s="2"/>
      <c r="I52" s="2"/>
      <c r="J52" s="2"/>
      <c r="K52" s="2"/>
      <c r="L52" s="2"/>
      <c r="M52" s="2"/>
      <c r="N52" s="2"/>
    </row>
    <row r="53" spans="3:14" s="283" customFormat="1" x14ac:dyDescent="0.25">
      <c r="C53" s="2"/>
      <c r="D53" s="2"/>
      <c r="E53" s="2"/>
      <c r="F53" s="2"/>
      <c r="G53" s="2"/>
      <c r="H53" s="2"/>
      <c r="I53" s="2"/>
      <c r="J53" s="2"/>
      <c r="K53" s="2"/>
      <c r="L53" s="2"/>
      <c r="M53" s="2"/>
      <c r="N53" s="2"/>
    </row>
    <row r="54" spans="3:14" s="283" customFormat="1" x14ac:dyDescent="0.25">
      <c r="C54" s="2"/>
      <c r="D54" s="2"/>
      <c r="E54" s="2"/>
      <c r="F54" s="2"/>
      <c r="G54" s="2"/>
      <c r="H54" s="2"/>
      <c r="I54" s="2"/>
      <c r="J54" s="2"/>
      <c r="K54" s="2"/>
      <c r="L54" s="2"/>
      <c r="M54" s="2"/>
      <c r="N54" s="2"/>
    </row>
    <row r="55" spans="3:14" s="283" customFormat="1" x14ac:dyDescent="0.25">
      <c r="C55" s="2"/>
      <c r="D55" s="2"/>
      <c r="E55" s="2"/>
      <c r="F55" s="2"/>
      <c r="G55" s="2"/>
      <c r="H55" s="2"/>
      <c r="I55" s="2"/>
      <c r="J55" s="2"/>
      <c r="K55" s="2"/>
      <c r="L55" s="2"/>
      <c r="M55" s="2"/>
      <c r="N55" s="2"/>
    </row>
    <row r="56" spans="3:14" s="283" customFormat="1" x14ac:dyDescent="0.25">
      <c r="C56" s="2"/>
      <c r="D56" s="2"/>
      <c r="E56" s="2"/>
      <c r="F56" s="2"/>
      <c r="G56" s="2"/>
      <c r="H56" s="2"/>
      <c r="I56" s="2"/>
      <c r="J56" s="2"/>
      <c r="K56" s="2"/>
      <c r="L56" s="2"/>
      <c r="M56" s="2"/>
      <c r="N56" s="2"/>
    </row>
    <row r="57" spans="3:14" s="283" customFormat="1" x14ac:dyDescent="0.25">
      <c r="C57" s="2"/>
      <c r="D57" s="2"/>
      <c r="E57" s="2"/>
      <c r="F57" s="2"/>
      <c r="G57" s="2"/>
      <c r="H57" s="2"/>
      <c r="I57" s="2"/>
      <c r="J57" s="2"/>
      <c r="K57" s="2"/>
      <c r="L57" s="2"/>
      <c r="M57" s="2"/>
      <c r="N57" s="2"/>
    </row>
    <row r="58" spans="3:14" s="283" customFormat="1" x14ac:dyDescent="0.25">
      <c r="C58" s="2"/>
      <c r="D58" s="2"/>
      <c r="E58" s="2"/>
      <c r="F58" s="2"/>
      <c r="G58" s="2"/>
      <c r="H58" s="2"/>
      <c r="I58" s="2"/>
      <c r="J58" s="2"/>
      <c r="K58" s="2"/>
      <c r="L58" s="2"/>
      <c r="M58" s="2"/>
      <c r="N58" s="2"/>
    </row>
    <row r="59" spans="3:14" s="283" customFormat="1" x14ac:dyDescent="0.25">
      <c r="C59" s="2"/>
      <c r="D59" s="2"/>
      <c r="E59" s="2"/>
      <c r="F59" s="2"/>
      <c r="G59" s="2"/>
      <c r="H59" s="2"/>
      <c r="I59" s="2"/>
      <c r="J59" s="2"/>
      <c r="K59" s="2"/>
      <c r="L59" s="2"/>
      <c r="M59" s="2"/>
      <c r="N59" s="2"/>
    </row>
    <row r="60" spans="3:14" s="283" customFormat="1" x14ac:dyDescent="0.25">
      <c r="C60" s="2"/>
      <c r="D60" s="2"/>
      <c r="E60" s="2"/>
      <c r="F60" s="2"/>
      <c r="G60" s="2"/>
      <c r="H60" s="2"/>
      <c r="I60" s="2"/>
      <c r="J60" s="2"/>
      <c r="K60" s="2"/>
      <c r="L60" s="2"/>
      <c r="M60" s="2"/>
      <c r="N60" s="2"/>
    </row>
    <row r="61" spans="3:14" s="283" customFormat="1" x14ac:dyDescent="0.25">
      <c r="C61" s="2"/>
      <c r="D61" s="2"/>
      <c r="E61" s="2"/>
      <c r="F61" s="2"/>
      <c r="G61" s="2"/>
      <c r="H61" s="2"/>
      <c r="I61" s="2"/>
      <c r="J61" s="2"/>
      <c r="K61" s="2"/>
      <c r="L61" s="2"/>
      <c r="M61" s="2"/>
      <c r="N61" s="2"/>
    </row>
    <row r="62" spans="3:14" s="283" customFormat="1" x14ac:dyDescent="0.25">
      <c r="C62" s="2"/>
      <c r="D62" s="2"/>
      <c r="E62" s="2"/>
      <c r="F62" s="2"/>
      <c r="G62" s="2"/>
      <c r="H62" s="2"/>
      <c r="I62" s="2"/>
      <c r="J62" s="2"/>
      <c r="K62" s="2"/>
      <c r="L62" s="2"/>
      <c r="M62" s="2"/>
      <c r="N62" s="2"/>
    </row>
    <row r="63" spans="3:14" s="283" customFormat="1" x14ac:dyDescent="0.25">
      <c r="C63" s="2"/>
      <c r="D63" s="2"/>
      <c r="E63" s="2"/>
      <c r="F63" s="2"/>
      <c r="G63" s="2"/>
      <c r="H63" s="2"/>
      <c r="I63" s="2"/>
      <c r="J63" s="2"/>
      <c r="K63" s="2"/>
      <c r="L63" s="2"/>
      <c r="M63" s="2"/>
      <c r="N63" s="2"/>
    </row>
    <row r="64" spans="3:14" s="283" customFormat="1" x14ac:dyDescent="0.25">
      <c r="C64" s="2"/>
      <c r="D64" s="2"/>
      <c r="E64" s="2"/>
      <c r="F64" s="2"/>
      <c r="G64" s="2"/>
      <c r="H64" s="2"/>
      <c r="I64" s="2"/>
      <c r="J64" s="2"/>
      <c r="K64" s="2"/>
      <c r="L64" s="2"/>
      <c r="M64" s="2"/>
      <c r="N64" s="2"/>
    </row>
    <row r="65" spans="3:14" s="283" customFormat="1" x14ac:dyDescent="0.25">
      <c r="C65" s="2"/>
      <c r="D65" s="2"/>
      <c r="E65" s="2"/>
      <c r="F65" s="2"/>
      <c r="G65" s="2"/>
      <c r="H65" s="2"/>
      <c r="I65" s="2"/>
      <c r="J65" s="2"/>
      <c r="K65" s="2"/>
      <c r="L65" s="2"/>
      <c r="M65" s="2"/>
      <c r="N65" s="2"/>
    </row>
    <row r="66" spans="3:14" s="283" customFormat="1" x14ac:dyDescent="0.25">
      <c r="C66" s="2"/>
      <c r="D66" s="2"/>
      <c r="E66" s="2"/>
      <c r="F66" s="2"/>
      <c r="G66" s="2"/>
      <c r="H66" s="2"/>
      <c r="I66" s="2"/>
      <c r="J66" s="2"/>
      <c r="K66" s="2"/>
      <c r="L66" s="2"/>
      <c r="M66" s="2"/>
      <c r="N66" s="2"/>
    </row>
    <row r="67" spans="3:14" s="283" customFormat="1" x14ac:dyDescent="0.25">
      <c r="C67" s="2"/>
      <c r="D67" s="2"/>
      <c r="E67" s="2"/>
      <c r="F67" s="2"/>
      <c r="G67" s="2"/>
      <c r="H67" s="2"/>
      <c r="I67" s="2"/>
      <c r="J67" s="2"/>
      <c r="K67" s="2"/>
      <c r="L67" s="2"/>
      <c r="M67" s="2"/>
      <c r="N67" s="2"/>
    </row>
    <row r="68" spans="3:14" s="283" customFormat="1" x14ac:dyDescent="0.25">
      <c r="C68" s="2"/>
      <c r="D68" s="2"/>
      <c r="E68" s="2"/>
      <c r="F68" s="2"/>
      <c r="G68" s="2"/>
      <c r="H68" s="2"/>
      <c r="I68" s="2"/>
      <c r="J68" s="2"/>
      <c r="K68" s="2"/>
      <c r="L68" s="2"/>
      <c r="M68" s="2"/>
      <c r="N68" s="2"/>
    </row>
    <row r="69" spans="3:14" s="283" customFormat="1" x14ac:dyDescent="0.25">
      <c r="C69" s="2"/>
      <c r="D69" s="2"/>
      <c r="E69" s="2"/>
      <c r="F69" s="2"/>
      <c r="G69" s="2"/>
      <c r="H69" s="2"/>
      <c r="I69" s="2"/>
      <c r="J69" s="2"/>
      <c r="K69" s="2"/>
      <c r="L69" s="2"/>
      <c r="M69" s="2"/>
      <c r="N69" s="2"/>
    </row>
    <row r="70" spans="3:14" s="283" customFormat="1" x14ac:dyDescent="0.25">
      <c r="C70" s="2"/>
      <c r="D70" s="2"/>
      <c r="E70" s="2"/>
      <c r="F70" s="2"/>
      <c r="G70" s="2"/>
      <c r="H70" s="2"/>
      <c r="I70" s="2"/>
      <c r="J70" s="2"/>
      <c r="K70" s="2"/>
      <c r="L70" s="2"/>
      <c r="M70" s="2"/>
      <c r="N70" s="2"/>
    </row>
    <row r="71" spans="3:14" s="283" customFormat="1" x14ac:dyDescent="0.25">
      <c r="C71" s="2"/>
      <c r="D71" s="2"/>
      <c r="E71" s="2"/>
      <c r="F71" s="2"/>
      <c r="G71" s="2"/>
      <c r="H71" s="2"/>
      <c r="I71" s="2"/>
      <c r="J71" s="2"/>
      <c r="K71" s="2"/>
      <c r="L71" s="2"/>
      <c r="M71" s="2"/>
      <c r="N71" s="2"/>
    </row>
    <row r="72" spans="3:14" s="283" customFormat="1" x14ac:dyDescent="0.25">
      <c r="C72" s="2"/>
      <c r="D72" s="2"/>
      <c r="E72" s="2"/>
      <c r="F72" s="2"/>
      <c r="G72" s="2"/>
      <c r="H72" s="2"/>
      <c r="I72" s="2"/>
      <c r="J72" s="2"/>
      <c r="K72" s="2"/>
      <c r="L72" s="2"/>
      <c r="M72" s="2"/>
      <c r="N72" s="2"/>
    </row>
    <row r="73" spans="3:14" s="283" customFormat="1" x14ac:dyDescent="0.25">
      <c r="C73" s="2"/>
      <c r="D73" s="2"/>
      <c r="E73" s="2"/>
      <c r="F73" s="2"/>
      <c r="G73" s="2"/>
      <c r="H73" s="2"/>
      <c r="I73" s="2"/>
      <c r="J73" s="2"/>
      <c r="K73" s="2"/>
      <c r="L73" s="2"/>
      <c r="M73" s="2"/>
      <c r="N73" s="2"/>
    </row>
    <row r="74" spans="3:14" s="283" customFormat="1" x14ac:dyDescent="0.25">
      <c r="C74" s="2"/>
      <c r="D74" s="2"/>
      <c r="E74" s="2"/>
      <c r="F74" s="2"/>
      <c r="G74" s="2"/>
      <c r="H74" s="2"/>
      <c r="I74" s="2"/>
      <c r="J74" s="2"/>
      <c r="K74" s="2"/>
      <c r="L74" s="2"/>
      <c r="M74" s="2"/>
      <c r="N74" s="2"/>
    </row>
    <row r="75" spans="3:14" s="283" customFormat="1" x14ac:dyDescent="0.25">
      <c r="C75" s="2"/>
      <c r="D75" s="2"/>
      <c r="E75" s="2"/>
      <c r="F75" s="2"/>
      <c r="G75" s="2"/>
      <c r="H75" s="2"/>
      <c r="I75" s="2"/>
      <c r="J75" s="2"/>
      <c r="K75" s="2"/>
      <c r="L75" s="2"/>
      <c r="M75" s="2"/>
      <c r="N75" s="2"/>
    </row>
    <row r="76" spans="3:14" s="283" customFormat="1" x14ac:dyDescent="0.25">
      <c r="C76" s="2"/>
      <c r="D76" s="2"/>
      <c r="E76" s="2"/>
      <c r="F76" s="2"/>
      <c r="G76" s="2"/>
      <c r="H76" s="2"/>
      <c r="I76" s="2"/>
      <c r="J76" s="2"/>
      <c r="K76" s="2"/>
      <c r="L76" s="2"/>
      <c r="M76" s="2"/>
      <c r="N76" s="2"/>
    </row>
    <row r="77" spans="3:14" s="283" customFormat="1" x14ac:dyDescent="0.25">
      <c r="C77" s="2"/>
      <c r="D77" s="2"/>
      <c r="E77" s="2"/>
      <c r="F77" s="2"/>
      <c r="G77" s="2"/>
      <c r="H77" s="2"/>
      <c r="I77" s="2"/>
      <c r="J77" s="2"/>
      <c r="K77" s="2"/>
      <c r="L77" s="2"/>
      <c r="M77" s="2"/>
      <c r="N77" s="2"/>
    </row>
    <row r="78" spans="3:14" s="283" customFormat="1" x14ac:dyDescent="0.25">
      <c r="C78" s="2"/>
      <c r="D78" s="2"/>
      <c r="E78" s="2"/>
      <c r="F78" s="2"/>
      <c r="G78" s="2"/>
      <c r="H78" s="2"/>
      <c r="I78" s="2"/>
      <c r="J78" s="2"/>
      <c r="K78" s="2"/>
      <c r="L78" s="2"/>
      <c r="M78" s="2"/>
      <c r="N78" s="2"/>
    </row>
    <row r="79" spans="3:14" s="283" customFormat="1" x14ac:dyDescent="0.25">
      <c r="C79" s="2"/>
      <c r="D79" s="2"/>
      <c r="E79" s="2"/>
      <c r="F79" s="2"/>
      <c r="G79" s="2"/>
      <c r="H79" s="2"/>
      <c r="I79" s="2"/>
      <c r="J79" s="2"/>
      <c r="K79" s="2"/>
      <c r="L79" s="2"/>
      <c r="M79" s="2"/>
      <c r="N79" s="2"/>
    </row>
    <row r="80" spans="3:14" s="283" customFormat="1" x14ac:dyDescent="0.25">
      <c r="C80" s="2"/>
      <c r="D80" s="2"/>
      <c r="E80" s="2"/>
      <c r="F80" s="2"/>
      <c r="G80" s="2"/>
      <c r="H80" s="2"/>
      <c r="I80" s="2"/>
      <c r="J80" s="2"/>
      <c r="K80" s="2"/>
      <c r="L80" s="2"/>
      <c r="M80" s="2"/>
      <c r="N80" s="2"/>
    </row>
    <row r="81" spans="3:14" s="283" customFormat="1" x14ac:dyDescent="0.25">
      <c r="C81" s="2"/>
      <c r="D81" s="2"/>
      <c r="E81" s="2"/>
      <c r="F81" s="2"/>
      <c r="G81" s="2"/>
      <c r="H81" s="2"/>
      <c r="I81" s="2"/>
      <c r="J81" s="2"/>
      <c r="K81" s="2"/>
      <c r="L81" s="2"/>
      <c r="M81" s="2"/>
      <c r="N81" s="2"/>
    </row>
    <row r="82" spans="3:14" s="283" customFormat="1" x14ac:dyDescent="0.25">
      <c r="C82" s="2"/>
      <c r="D82" s="2"/>
      <c r="E82" s="2"/>
      <c r="F82" s="2"/>
      <c r="G82" s="2"/>
      <c r="H82" s="2"/>
      <c r="I82" s="2"/>
      <c r="J82" s="2"/>
      <c r="K82" s="2"/>
      <c r="L82" s="2"/>
      <c r="M82" s="2"/>
      <c r="N82" s="2"/>
    </row>
    <row r="83" spans="3:14" s="283" customFormat="1" x14ac:dyDescent="0.25">
      <c r="C83" s="2"/>
      <c r="D83" s="2"/>
      <c r="E83" s="2"/>
      <c r="F83" s="2"/>
      <c r="G83" s="2"/>
      <c r="H83" s="2"/>
      <c r="I83" s="2"/>
      <c r="J83" s="2"/>
      <c r="K83" s="2"/>
      <c r="L83" s="2"/>
      <c r="M83" s="2"/>
      <c r="N83" s="2"/>
    </row>
    <row r="84" spans="3:14" s="283" customFormat="1" x14ac:dyDescent="0.25">
      <c r="C84" s="2"/>
      <c r="D84" s="2"/>
      <c r="E84" s="2"/>
      <c r="F84" s="2"/>
      <c r="G84" s="2"/>
      <c r="H84" s="2"/>
      <c r="I84" s="2"/>
      <c r="J84" s="2"/>
      <c r="K84" s="2"/>
      <c r="L84" s="2"/>
      <c r="M84" s="2"/>
      <c r="N84" s="2"/>
    </row>
    <row r="85" spans="3:14" s="283" customFormat="1" x14ac:dyDescent="0.25">
      <c r="C85" s="2"/>
      <c r="D85" s="2"/>
      <c r="E85" s="2"/>
      <c r="F85" s="2"/>
      <c r="G85" s="2"/>
      <c r="H85" s="2"/>
      <c r="I85" s="2"/>
      <c r="J85" s="2"/>
      <c r="K85" s="2"/>
      <c r="L85" s="2"/>
      <c r="M85" s="2"/>
      <c r="N85" s="2"/>
    </row>
    <row r="86" spans="3:14" s="283" customFormat="1" x14ac:dyDescent="0.25">
      <c r="C86" s="2"/>
      <c r="D86" s="2"/>
      <c r="E86" s="2"/>
      <c r="F86" s="2"/>
      <c r="G86" s="2"/>
      <c r="H86" s="2"/>
      <c r="I86" s="2"/>
      <c r="J86" s="2"/>
      <c r="K86" s="2"/>
      <c r="L86" s="2"/>
      <c r="M86" s="2"/>
      <c r="N86" s="2"/>
    </row>
    <row r="87" spans="3:14" s="283" customFormat="1" x14ac:dyDescent="0.25">
      <c r="C87" s="2"/>
      <c r="D87" s="2"/>
      <c r="E87" s="2"/>
      <c r="F87" s="2"/>
      <c r="G87" s="2"/>
      <c r="H87" s="2"/>
      <c r="I87" s="2"/>
      <c r="J87" s="2"/>
      <c r="K87" s="2"/>
      <c r="L87" s="2"/>
      <c r="M87" s="2"/>
      <c r="N87" s="2"/>
    </row>
    <row r="88" spans="3:14" s="283" customFormat="1" x14ac:dyDescent="0.25">
      <c r="C88" s="2"/>
      <c r="D88" s="2"/>
      <c r="E88" s="2"/>
      <c r="F88" s="2"/>
      <c r="G88" s="2"/>
      <c r="H88" s="2"/>
      <c r="I88" s="2"/>
      <c r="J88" s="2"/>
      <c r="K88" s="2"/>
      <c r="L88" s="2"/>
      <c r="M88" s="2"/>
      <c r="N88" s="2"/>
    </row>
    <row r="89" spans="3:14" s="283" customFormat="1" x14ac:dyDescent="0.25">
      <c r="C89" s="2"/>
      <c r="D89" s="2"/>
      <c r="E89" s="2"/>
      <c r="F89" s="2"/>
      <c r="G89" s="2"/>
      <c r="H89" s="2"/>
      <c r="I89" s="2"/>
      <c r="J89" s="2"/>
      <c r="K89" s="2"/>
      <c r="L89" s="2"/>
      <c r="M89" s="2"/>
      <c r="N89" s="2"/>
    </row>
    <row r="90" spans="3:14" s="283" customFormat="1" x14ac:dyDescent="0.25">
      <c r="C90" s="2"/>
      <c r="D90" s="2"/>
      <c r="E90" s="2"/>
      <c r="F90" s="2"/>
      <c r="G90" s="2"/>
      <c r="H90" s="2"/>
      <c r="I90" s="2"/>
      <c r="J90" s="2"/>
      <c r="K90" s="2"/>
      <c r="L90" s="2"/>
      <c r="M90" s="2"/>
      <c r="N90" s="2"/>
    </row>
    <row r="91" spans="3:14" s="283" customFormat="1" x14ac:dyDescent="0.25">
      <c r="C91" s="2"/>
      <c r="D91" s="2"/>
      <c r="E91" s="2"/>
      <c r="F91" s="2"/>
      <c r="G91" s="2"/>
      <c r="H91" s="2"/>
      <c r="I91" s="2"/>
      <c r="J91" s="2"/>
      <c r="K91" s="2"/>
      <c r="L91" s="2"/>
      <c r="M91" s="2"/>
      <c r="N91" s="2"/>
    </row>
    <row r="92" spans="3:14" s="283" customFormat="1" x14ac:dyDescent="0.25">
      <c r="C92" s="2"/>
      <c r="D92" s="2"/>
      <c r="E92" s="2"/>
      <c r="F92" s="2"/>
      <c r="G92" s="2"/>
      <c r="H92" s="2"/>
      <c r="I92" s="2"/>
      <c r="J92" s="2"/>
      <c r="K92" s="2"/>
      <c r="L92" s="2"/>
      <c r="M92" s="2"/>
      <c r="N92" s="2"/>
    </row>
    <row r="93" spans="3:14" s="283" customFormat="1" x14ac:dyDescent="0.25">
      <c r="C93" s="2"/>
      <c r="D93" s="2"/>
      <c r="E93" s="2"/>
      <c r="F93" s="2"/>
      <c r="G93" s="2"/>
      <c r="H93" s="2"/>
      <c r="I93" s="2"/>
      <c r="J93" s="2"/>
      <c r="K93" s="2"/>
      <c r="L93" s="2"/>
      <c r="M93" s="2"/>
      <c r="N93" s="2"/>
    </row>
    <row r="94" spans="3:14" s="283" customFormat="1" x14ac:dyDescent="0.25">
      <c r="C94" s="2"/>
      <c r="D94" s="2"/>
      <c r="E94" s="2"/>
      <c r="F94" s="2"/>
      <c r="G94" s="2"/>
      <c r="H94" s="2"/>
      <c r="I94" s="2"/>
      <c r="J94" s="2"/>
      <c r="K94" s="2"/>
      <c r="L94" s="2"/>
      <c r="M94" s="2"/>
      <c r="N94" s="2"/>
    </row>
    <row r="95" spans="3:14" s="283" customFormat="1" x14ac:dyDescent="0.25">
      <c r="C95" s="2"/>
      <c r="D95" s="2"/>
      <c r="E95" s="2"/>
      <c r="F95" s="2"/>
      <c r="G95" s="2"/>
      <c r="H95" s="2"/>
      <c r="I95" s="2"/>
      <c r="J95" s="2"/>
      <c r="K95" s="2"/>
      <c r="L95" s="2"/>
      <c r="M95" s="2"/>
      <c r="N95" s="2"/>
    </row>
    <row r="96" spans="3:14" s="283" customFormat="1" x14ac:dyDescent="0.25">
      <c r="C96" s="2"/>
      <c r="D96" s="2"/>
      <c r="E96" s="2"/>
      <c r="F96" s="2"/>
      <c r="G96" s="2"/>
      <c r="H96" s="2"/>
      <c r="I96" s="2"/>
      <c r="J96" s="2"/>
      <c r="K96" s="2"/>
      <c r="L96" s="2"/>
      <c r="M96" s="2"/>
      <c r="N96" s="2"/>
    </row>
    <row r="97" spans="3:16" s="283" customFormat="1" x14ac:dyDescent="0.25">
      <c r="C97" s="2"/>
      <c r="D97" s="2"/>
      <c r="E97" s="2"/>
      <c r="F97" s="2"/>
      <c r="G97" s="2"/>
      <c r="H97" s="2"/>
      <c r="I97" s="2"/>
      <c r="J97" s="2"/>
      <c r="K97" s="2"/>
      <c r="L97" s="2"/>
      <c r="M97" s="2"/>
      <c r="N97" s="2"/>
      <c r="O97" s="310"/>
      <c r="P97" s="310"/>
    </row>
    <row r="98" spans="3:16" s="283" customFormat="1" x14ac:dyDescent="0.25">
      <c r="C98" s="2"/>
      <c r="D98" s="2"/>
      <c r="E98" s="2"/>
      <c r="F98" s="2"/>
      <c r="G98" s="2"/>
      <c r="H98" s="2"/>
      <c r="I98" s="2"/>
      <c r="J98" s="2"/>
      <c r="K98" s="2"/>
      <c r="L98" s="2"/>
      <c r="M98" s="2"/>
      <c r="N98" s="2"/>
      <c r="O98" s="310"/>
      <c r="P98" s="310"/>
    </row>
    <row r="99" spans="3:16" s="283" customFormat="1" x14ac:dyDescent="0.25">
      <c r="C99" s="2"/>
      <c r="D99" s="2"/>
      <c r="E99" s="2"/>
      <c r="F99" s="2"/>
      <c r="G99" s="2"/>
      <c r="H99" s="2"/>
      <c r="I99" s="2"/>
      <c r="J99" s="2"/>
      <c r="K99" s="2"/>
      <c r="L99" s="2"/>
      <c r="M99" s="2"/>
      <c r="N99" s="2"/>
      <c r="O99" s="310"/>
      <c r="P99" s="310"/>
    </row>
    <row r="100" spans="3:16" s="283" customFormat="1" x14ac:dyDescent="0.25">
      <c r="C100" s="2"/>
      <c r="D100" s="2"/>
      <c r="E100" s="2"/>
      <c r="F100" s="2"/>
      <c r="G100" s="2"/>
      <c r="H100" s="2"/>
      <c r="I100" s="2"/>
      <c r="J100" s="2"/>
      <c r="K100" s="2"/>
      <c r="L100" s="2"/>
      <c r="M100" s="2"/>
      <c r="N100" s="2"/>
      <c r="O100" s="310"/>
      <c r="P100" s="310"/>
    </row>
    <row r="101" spans="3:16" s="283" customFormat="1" x14ac:dyDescent="0.25">
      <c r="C101" s="2"/>
      <c r="D101" s="2"/>
      <c r="E101" s="2"/>
      <c r="F101" s="2"/>
      <c r="G101" s="2"/>
      <c r="H101" s="2"/>
      <c r="I101" s="2"/>
      <c r="J101" s="2"/>
      <c r="K101" s="2"/>
      <c r="L101" s="2"/>
      <c r="M101" s="2"/>
      <c r="N101" s="2"/>
      <c r="O101" s="310"/>
      <c r="P101" s="310"/>
    </row>
    <row r="102" spans="3:16" s="283" customFormat="1" x14ac:dyDescent="0.25">
      <c r="C102" s="2"/>
      <c r="D102" s="2"/>
      <c r="E102" s="2"/>
      <c r="F102" s="2"/>
      <c r="G102" s="2"/>
      <c r="H102" s="2"/>
      <c r="I102" s="2"/>
      <c r="J102" s="2"/>
      <c r="K102" s="2"/>
      <c r="L102" s="2"/>
      <c r="M102" s="2"/>
      <c r="N102" s="2"/>
      <c r="O102" s="310"/>
      <c r="P102" s="310"/>
    </row>
    <row r="103" spans="3:16" s="283" customFormat="1" x14ac:dyDescent="0.25">
      <c r="C103" s="2"/>
      <c r="D103" s="2"/>
      <c r="E103" s="2"/>
      <c r="F103" s="2"/>
      <c r="G103" s="2"/>
      <c r="H103" s="2"/>
      <c r="I103" s="2"/>
      <c r="J103" s="2"/>
      <c r="K103" s="2"/>
      <c r="L103" s="2"/>
      <c r="M103" s="2"/>
      <c r="N103" s="2"/>
      <c r="O103" s="310"/>
      <c r="P103" s="310"/>
    </row>
    <row r="104" spans="3:16" s="283" customFormat="1" x14ac:dyDescent="0.25">
      <c r="C104" s="2"/>
      <c r="D104" s="2"/>
      <c r="E104" s="2"/>
      <c r="F104" s="2"/>
      <c r="G104" s="2"/>
      <c r="H104" s="2"/>
      <c r="I104" s="2"/>
      <c r="J104" s="2"/>
      <c r="K104" s="2"/>
      <c r="L104" s="2"/>
      <c r="M104" s="2"/>
      <c r="N104" s="2"/>
      <c r="O104" s="310"/>
      <c r="P104" s="310"/>
    </row>
    <row r="105" spans="3:16" x14ac:dyDescent="0.25">
      <c r="O105" s="6"/>
      <c r="P105" s="6"/>
    </row>
    <row r="106" spans="3:16" x14ac:dyDescent="0.25">
      <c r="O106" s="6"/>
      <c r="P106" s="6"/>
    </row>
    <row r="107" spans="3:16" x14ac:dyDescent="0.25">
      <c r="O107" s="6"/>
      <c r="P107" s="6"/>
    </row>
    <row r="108" spans="3:16" x14ac:dyDescent="0.25">
      <c r="O108" s="6"/>
      <c r="P108" s="6"/>
    </row>
    <row r="109" spans="3:16" x14ac:dyDescent="0.25">
      <c r="O109" s="6"/>
      <c r="P109" s="6"/>
    </row>
    <row r="110" spans="3:16" x14ac:dyDescent="0.25">
      <c r="O110" s="6"/>
      <c r="P110" s="6"/>
    </row>
    <row r="111" spans="3:16" x14ac:dyDescent="0.25">
      <c r="O111" s="6"/>
      <c r="P111" s="6"/>
    </row>
    <row r="112" spans="3:16" x14ac:dyDescent="0.25">
      <c r="O112" s="6"/>
      <c r="P112" s="6"/>
    </row>
    <row r="113" spans="15:16" x14ac:dyDescent="0.25">
      <c r="O113" s="6"/>
      <c r="P113" s="6"/>
    </row>
    <row r="114" spans="15:16" x14ac:dyDescent="0.25">
      <c r="O114" s="6"/>
      <c r="P114" s="6"/>
    </row>
    <row r="115" spans="15:16" x14ac:dyDescent="0.25">
      <c r="O115" s="6"/>
      <c r="P115" s="6"/>
    </row>
    <row r="116" spans="15:16" x14ac:dyDescent="0.25">
      <c r="O116" s="6"/>
      <c r="P116" s="6"/>
    </row>
    <row r="117" spans="15:16" x14ac:dyDescent="0.25">
      <c r="O117" s="6"/>
      <c r="P117" s="6"/>
    </row>
    <row r="118" spans="15:16" x14ac:dyDescent="0.25">
      <c r="O118" s="6"/>
      <c r="P118" s="6"/>
    </row>
    <row r="119" spans="15:16" x14ac:dyDescent="0.25">
      <c r="O119" s="6"/>
      <c r="P119" s="6"/>
    </row>
    <row r="120" spans="15:16" x14ac:dyDescent="0.25">
      <c r="O120" s="6"/>
      <c r="P120" s="6"/>
    </row>
    <row r="121" spans="15:16" x14ac:dyDescent="0.25">
      <c r="O121" s="6"/>
      <c r="P121" s="6"/>
    </row>
    <row r="122" spans="15:16" x14ac:dyDescent="0.25">
      <c r="O122" s="6"/>
      <c r="P122" s="6"/>
    </row>
    <row r="123" spans="15:16" x14ac:dyDescent="0.25">
      <c r="O123" s="6"/>
      <c r="P123" s="6"/>
    </row>
    <row r="124" spans="15:16" x14ac:dyDescent="0.25">
      <c r="O124" s="6"/>
      <c r="P124" s="6"/>
    </row>
    <row r="125" spans="15:16" x14ac:dyDescent="0.25">
      <c r="O125" s="6"/>
      <c r="P125" s="6"/>
    </row>
    <row r="126" spans="15:16" x14ac:dyDescent="0.25">
      <c r="O126" s="6"/>
      <c r="P126" s="6"/>
    </row>
    <row r="127" spans="15:16" x14ac:dyDescent="0.25">
      <c r="O127" s="6"/>
      <c r="P127" s="6"/>
    </row>
    <row r="128" spans="15:16" x14ac:dyDescent="0.25">
      <c r="O128" s="6"/>
      <c r="P128" s="6"/>
    </row>
    <row r="129" spans="15:16" x14ac:dyDescent="0.25">
      <c r="O129" s="6"/>
      <c r="P129" s="6"/>
    </row>
  </sheetData>
  <mergeCells count="24">
    <mergeCell ref="A2:P2"/>
    <mergeCell ref="A3:P3"/>
    <mergeCell ref="O4:P4"/>
    <mergeCell ref="A5:A6"/>
    <mergeCell ref="B5:B6"/>
    <mergeCell ref="C5:C6"/>
    <mergeCell ref="D5:E5"/>
    <mergeCell ref="F5:G5"/>
    <mergeCell ref="J5:K5"/>
    <mergeCell ref="L5:M5"/>
    <mergeCell ref="D4:M4"/>
    <mergeCell ref="A11:B11"/>
    <mergeCell ref="D11:E11"/>
    <mergeCell ref="F11:G11"/>
    <mergeCell ref="P5:P6"/>
    <mergeCell ref="A9:B9"/>
    <mergeCell ref="A10:B10"/>
    <mergeCell ref="N5:N6"/>
    <mergeCell ref="O5:O6"/>
    <mergeCell ref="H5:I5"/>
    <mergeCell ref="H11:I11"/>
    <mergeCell ref="J11:K11"/>
    <mergeCell ref="L11:M11"/>
    <mergeCell ref="D10:M10"/>
  </mergeCells>
  <dataValidations disablePrompts="1" count="1">
    <dataValidation type="decimal" allowBlank="1" showInputMessage="1" showErrorMessage="1" sqref="D7:O8" xr:uid="{00000000-0002-0000-3D00-000000000000}">
      <formula1>0</formula1>
      <formula2>1</formula2>
    </dataValidation>
  </dataValidations>
  <pageMargins left="0.70866141732283472" right="0.70866141732283472" top="0.74803149606299213" bottom="0.74803149606299213" header="0.31496062992125984" footer="0.31496062992125984"/>
  <pageSetup paperSize="9" scale="74" orientation="landscape" r:id="rId1"/>
  <headerFooter>
    <oddFooter>&amp;R72</oddFooter>
  </headerFooter>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abColor theme="9" tint="-0.249977111117893"/>
    <pageSetUpPr fitToPage="1"/>
  </sheetPr>
  <dimension ref="A1:FI127"/>
  <sheetViews>
    <sheetView zoomScale="80" zoomScaleNormal="80" workbookViewId="0">
      <selection activeCell="N11" sqref="N11"/>
    </sheetView>
  </sheetViews>
  <sheetFormatPr baseColWidth="10" defaultColWidth="11.44140625" defaultRowHeight="13.2" x14ac:dyDescent="0.25"/>
  <cols>
    <col min="1" max="1" width="24" style="9" customWidth="1"/>
    <col min="2" max="2" width="20.44140625" style="9" customWidth="1"/>
    <col min="3" max="3" width="17.6640625" style="8" customWidth="1"/>
    <col min="4" max="13" width="8.33203125" style="8" customWidth="1"/>
    <col min="14" max="14" width="11.44140625" style="8" customWidth="1"/>
    <col min="15" max="15" width="11.44140625" style="132"/>
    <col min="16" max="16" width="12.6640625" style="132" customWidth="1"/>
    <col min="17" max="16384" width="11.44140625" style="132"/>
  </cols>
  <sheetData>
    <row r="1" spans="1:165" ht="135" customHeight="1" x14ac:dyDescent="0.25">
      <c r="A1" s="310"/>
      <c r="B1" s="310"/>
      <c r="C1" s="2"/>
      <c r="D1" s="2"/>
      <c r="E1" s="2"/>
      <c r="F1" s="2"/>
      <c r="G1" s="2"/>
      <c r="H1" s="2"/>
      <c r="I1" s="2"/>
      <c r="J1" s="2"/>
      <c r="K1" s="2"/>
      <c r="L1" s="2"/>
      <c r="M1" s="2"/>
      <c r="N1" s="2"/>
    </row>
    <row r="2" spans="1:165" ht="67.5" customHeight="1" x14ac:dyDescent="0.25">
      <c r="A2" s="901" t="s">
        <v>163</v>
      </c>
      <c r="B2" s="901"/>
      <c r="C2" s="901"/>
      <c r="D2" s="901"/>
      <c r="E2" s="901"/>
      <c r="F2" s="901"/>
      <c r="G2" s="901"/>
      <c r="H2" s="902"/>
      <c r="I2" s="902"/>
      <c r="J2" s="902"/>
      <c r="K2" s="902"/>
      <c r="L2" s="902"/>
      <c r="M2" s="902"/>
      <c r="N2" s="902"/>
      <c r="O2" s="902"/>
      <c r="P2" s="902"/>
    </row>
    <row r="3" spans="1:165" ht="63" customHeight="1" x14ac:dyDescent="0.25">
      <c r="A3" s="903" t="s">
        <v>1308</v>
      </c>
      <c r="B3" s="904"/>
      <c r="C3" s="904"/>
      <c r="D3" s="904"/>
      <c r="E3" s="904"/>
      <c r="F3" s="904"/>
      <c r="G3" s="904"/>
      <c r="H3" s="904"/>
      <c r="I3" s="904"/>
      <c r="J3" s="904"/>
      <c r="K3" s="904"/>
      <c r="L3" s="904"/>
      <c r="M3" s="904"/>
      <c r="N3" s="905"/>
      <c r="O3" s="905"/>
      <c r="P3" s="906"/>
    </row>
    <row r="4" spans="1:165" ht="21" customHeight="1" x14ac:dyDescent="0.25">
      <c r="A4" s="21"/>
      <c r="B4" s="22"/>
      <c r="C4" s="15"/>
      <c r="D4" s="907" t="s">
        <v>164</v>
      </c>
      <c r="E4" s="923"/>
      <c r="F4" s="923"/>
      <c r="G4" s="923"/>
      <c r="H4" s="923"/>
      <c r="I4" s="923"/>
      <c r="J4" s="923"/>
      <c r="K4" s="923"/>
      <c r="L4" s="923"/>
      <c r="M4" s="924"/>
      <c r="N4" s="602" t="s">
        <v>7</v>
      </c>
      <c r="O4" s="907" t="s">
        <v>165</v>
      </c>
      <c r="P4" s="908"/>
    </row>
    <row r="5" spans="1:165" s="4" customFormat="1" ht="39" customHeight="1" x14ac:dyDescent="0.2">
      <c r="A5" s="914" t="s">
        <v>166</v>
      </c>
      <c r="B5" s="914" t="s">
        <v>131</v>
      </c>
      <c r="C5" s="916" t="s">
        <v>1320</v>
      </c>
      <c r="D5" s="911" t="s">
        <v>20</v>
      </c>
      <c r="E5" s="911"/>
      <c r="F5" s="911" t="s">
        <v>35</v>
      </c>
      <c r="G5" s="911"/>
      <c r="H5" s="920" t="s">
        <v>167</v>
      </c>
      <c r="I5" s="921"/>
      <c r="J5" s="916" t="s">
        <v>168</v>
      </c>
      <c r="K5" s="922"/>
      <c r="L5" s="916" t="s">
        <v>31</v>
      </c>
      <c r="M5" s="922"/>
      <c r="N5" s="912" t="s">
        <v>169</v>
      </c>
      <c r="O5" s="909" t="s">
        <v>170</v>
      </c>
      <c r="P5" s="909" t="s">
        <v>171</v>
      </c>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row>
    <row r="6" spans="1:165" s="5" customFormat="1" ht="45" customHeight="1" x14ac:dyDescent="0.25">
      <c r="A6" s="915"/>
      <c r="B6" s="915"/>
      <c r="C6" s="917"/>
      <c r="D6" s="11" t="s">
        <v>172</v>
      </c>
      <c r="E6" s="601" t="s">
        <v>173</v>
      </c>
      <c r="F6" s="11" t="s">
        <v>172</v>
      </c>
      <c r="G6" s="601" t="s">
        <v>173</v>
      </c>
      <c r="H6" s="11" t="s">
        <v>172</v>
      </c>
      <c r="I6" s="601" t="s">
        <v>173</v>
      </c>
      <c r="J6" s="11" t="s">
        <v>172</v>
      </c>
      <c r="K6" s="601" t="s">
        <v>173</v>
      </c>
      <c r="L6" s="11" t="s">
        <v>172</v>
      </c>
      <c r="M6" s="601" t="s">
        <v>173</v>
      </c>
      <c r="N6" s="913"/>
      <c r="O6" s="910"/>
      <c r="P6" s="910"/>
    </row>
    <row r="7" spans="1:165" s="61" customFormat="1" x14ac:dyDescent="0.25">
      <c r="A7" s="460" t="s">
        <v>1309</v>
      </c>
      <c r="B7" s="460" t="s">
        <v>437</v>
      </c>
      <c r="C7" s="871">
        <v>829</v>
      </c>
      <c r="D7" s="205"/>
      <c r="E7" s="205"/>
      <c r="F7" s="205"/>
      <c r="G7" s="335">
        <v>1</v>
      </c>
      <c r="H7" s="335"/>
      <c r="I7" s="335"/>
      <c r="J7" s="335"/>
      <c r="K7" s="337"/>
      <c r="L7" s="60"/>
      <c r="M7" s="60"/>
      <c r="N7" s="60"/>
      <c r="O7" s="63"/>
      <c r="P7" s="63"/>
    </row>
    <row r="8" spans="1:165" s="61" customFormat="1" x14ac:dyDescent="0.25">
      <c r="A8" s="124"/>
      <c r="B8" s="62"/>
      <c r="C8" s="58"/>
      <c r="D8" s="60"/>
      <c r="E8" s="60"/>
      <c r="F8" s="60"/>
      <c r="G8" s="60"/>
      <c r="H8" s="60"/>
      <c r="I8" s="60"/>
      <c r="J8" s="60"/>
      <c r="K8" s="60"/>
      <c r="L8" s="60"/>
      <c r="M8" s="60"/>
      <c r="N8" s="60"/>
      <c r="O8" s="63"/>
      <c r="P8" s="63"/>
    </row>
    <row r="9" spans="1:165" s="61" customFormat="1" x14ac:dyDescent="0.25">
      <c r="A9" s="929" t="s">
        <v>188</v>
      </c>
      <c r="B9" s="930"/>
      <c r="C9" s="126"/>
      <c r="D9" s="205"/>
      <c r="E9" s="205">
        <f>SUM(E7:E8)</f>
        <v>0</v>
      </c>
      <c r="F9" s="205"/>
      <c r="G9" s="205">
        <f>SUM(G7:G8)</f>
        <v>1</v>
      </c>
      <c r="H9" s="213"/>
      <c r="I9" s="213">
        <f>SUM(I7:I8)</f>
        <v>0</v>
      </c>
      <c r="J9" s="213"/>
      <c r="K9" s="213">
        <f>SUM(K7:K8)</f>
        <v>0</v>
      </c>
      <c r="L9" s="213"/>
      <c r="M9" s="213">
        <f>SUM(M7:M8)</f>
        <v>0</v>
      </c>
      <c r="N9" s="129"/>
      <c r="O9" s="206"/>
      <c r="P9" s="206"/>
    </row>
    <row r="10" spans="1:165" s="61" customFormat="1" x14ac:dyDescent="0.25">
      <c r="A10" s="940" t="s">
        <v>189</v>
      </c>
      <c r="B10" s="941"/>
      <c r="C10" s="629"/>
      <c r="D10" s="948">
        <f>SUM(E9+G9+I9+K9+M9)</f>
        <v>1</v>
      </c>
      <c r="E10" s="949"/>
      <c r="F10" s="949"/>
      <c r="G10" s="949"/>
      <c r="H10" s="950"/>
      <c r="I10" s="950"/>
      <c r="J10" s="950"/>
      <c r="K10" s="950"/>
      <c r="L10" s="950"/>
      <c r="M10" s="951"/>
      <c r="N10" s="114"/>
      <c r="O10" s="214"/>
      <c r="P10" s="214"/>
    </row>
    <row r="11" spans="1:165" s="27" customFormat="1" x14ac:dyDescent="0.25">
      <c r="A11" s="929" t="s">
        <v>190</v>
      </c>
      <c r="B11" s="930"/>
      <c r="C11" s="34"/>
      <c r="D11" s="938">
        <f>SUM(D7:E8)</f>
        <v>0</v>
      </c>
      <c r="E11" s="947"/>
      <c r="F11" s="938">
        <f>SUM(F7:G8)</f>
        <v>1</v>
      </c>
      <c r="G11" s="947"/>
      <c r="H11" s="938">
        <f>SUM(H7:I8)</f>
        <v>0</v>
      </c>
      <c r="I11" s="947"/>
      <c r="J11" s="938">
        <f>SUM(J7:K8)</f>
        <v>0</v>
      </c>
      <c r="K11" s="947"/>
      <c r="L11" s="938">
        <f>SUM(L7:M8)</f>
        <v>0</v>
      </c>
      <c r="M11" s="947"/>
      <c r="N11" s="32">
        <f>SUM(N7:N8)</f>
        <v>0</v>
      </c>
      <c r="O11" s="35"/>
      <c r="P11" s="35"/>
    </row>
    <row r="12" spans="1:165" s="27" customFormat="1" x14ac:dyDescent="0.25">
      <c r="A12" s="161" t="s">
        <v>191</v>
      </c>
      <c r="B12" s="162">
        <f>D11/(D11+F11+H11+J11)*100</f>
        <v>0</v>
      </c>
      <c r="C12" s="29"/>
      <c r="D12" s="29"/>
      <c r="E12" s="29"/>
      <c r="F12" s="29"/>
      <c r="G12" s="29"/>
      <c r="H12" s="29"/>
      <c r="I12" s="29"/>
      <c r="J12" s="29"/>
      <c r="K12" s="29"/>
      <c r="L12" s="29"/>
      <c r="M12" s="29"/>
      <c r="N12" s="29"/>
      <c r="O12" s="98"/>
      <c r="P12" s="98"/>
    </row>
    <row r="13" spans="1:165" s="61" customFormat="1" x14ac:dyDescent="0.25">
      <c r="A13" s="216"/>
      <c r="B13" s="582"/>
      <c r="C13" s="74"/>
      <c r="D13" s="74"/>
      <c r="E13" s="74"/>
      <c r="F13" s="74"/>
      <c r="G13" s="74"/>
      <c r="H13" s="74"/>
      <c r="I13" s="74"/>
      <c r="J13" s="74"/>
      <c r="K13" s="74"/>
      <c r="L13" s="74"/>
      <c r="M13" s="74"/>
      <c r="N13" s="74"/>
      <c r="O13" s="582"/>
      <c r="P13" s="582"/>
    </row>
    <row r="14" spans="1:165" s="61" customFormat="1" x14ac:dyDescent="0.25">
      <c r="A14" s="70" t="s">
        <v>192</v>
      </c>
      <c r="B14" s="582"/>
      <c r="C14" s="582"/>
      <c r="D14" s="582"/>
      <c r="E14" s="643"/>
      <c r="F14" s="643"/>
      <c r="G14" s="643"/>
      <c r="H14" s="643"/>
      <c r="I14" s="643"/>
      <c r="J14" s="643"/>
      <c r="K14" s="643"/>
      <c r="L14" s="643"/>
      <c r="M14" s="643"/>
      <c r="N14" s="643"/>
      <c r="O14" s="643"/>
      <c r="P14" s="643"/>
      <c r="Q14" s="643"/>
      <c r="R14" s="643"/>
      <c r="S14" s="643"/>
      <c r="T14" s="643"/>
      <c r="U14" s="643"/>
      <c r="V14" s="643"/>
      <c r="W14" s="643"/>
      <c r="X14" s="643"/>
      <c r="Y14" s="643"/>
      <c r="Z14" s="643"/>
      <c r="AA14" s="643"/>
      <c r="AB14" s="643"/>
      <c r="AC14" s="643"/>
      <c r="AD14" s="643"/>
      <c r="AE14" s="643"/>
      <c r="AF14" s="643"/>
      <c r="AG14" s="643"/>
      <c r="AH14" s="643"/>
      <c r="AI14" s="643"/>
      <c r="AJ14" s="643"/>
      <c r="AK14" s="643"/>
      <c r="AL14" s="643"/>
      <c r="AM14" s="643"/>
      <c r="AN14" s="643"/>
      <c r="AO14" s="643"/>
      <c r="AP14" s="643"/>
      <c r="AQ14" s="643"/>
      <c r="AR14" s="643"/>
      <c r="AS14" s="643"/>
      <c r="AT14" s="643"/>
      <c r="AU14" s="643"/>
      <c r="AV14" s="643"/>
      <c r="AW14" s="643"/>
      <c r="AX14" s="643"/>
      <c r="AY14" s="643"/>
      <c r="AZ14" s="643"/>
    </row>
    <row r="15" spans="1:165" s="61" customFormat="1" x14ac:dyDescent="0.25">
      <c r="A15" s="582" t="s">
        <v>1310</v>
      </c>
      <c r="B15" s="582"/>
      <c r="C15" s="582"/>
      <c r="D15" s="582"/>
      <c r="E15" s="643"/>
      <c r="F15" s="643"/>
      <c r="G15" s="643"/>
      <c r="H15" s="643"/>
      <c r="I15" s="643"/>
      <c r="J15" s="643"/>
      <c r="K15" s="643"/>
      <c r="L15" s="643"/>
      <c r="M15" s="643"/>
      <c r="N15" s="643"/>
      <c r="O15" s="643"/>
      <c r="P15" s="643"/>
      <c r="Q15" s="643"/>
      <c r="R15" s="643"/>
      <c r="S15" s="643"/>
      <c r="T15" s="643"/>
      <c r="U15" s="643"/>
      <c r="V15" s="643"/>
      <c r="W15" s="643"/>
      <c r="X15" s="643"/>
      <c r="Y15" s="643"/>
      <c r="Z15" s="643"/>
      <c r="AA15" s="643"/>
      <c r="AB15" s="643"/>
      <c r="AC15" s="643"/>
      <c r="AD15" s="643"/>
      <c r="AE15" s="643"/>
      <c r="AF15" s="643"/>
      <c r="AG15" s="643"/>
      <c r="AH15" s="643"/>
      <c r="AI15" s="643"/>
      <c r="AJ15" s="643"/>
      <c r="AK15" s="643"/>
      <c r="AL15" s="643"/>
      <c r="AM15" s="643"/>
      <c r="AN15" s="643"/>
      <c r="AO15" s="643"/>
      <c r="AP15" s="643"/>
      <c r="AQ15" s="643"/>
      <c r="AR15" s="643"/>
      <c r="AS15" s="643"/>
      <c r="AT15" s="643"/>
      <c r="AU15" s="643"/>
      <c r="AV15" s="643"/>
      <c r="AW15" s="643"/>
      <c r="AX15" s="643"/>
      <c r="AY15" s="643"/>
      <c r="AZ15" s="643"/>
    </row>
    <row r="16" spans="1:165" s="61" customFormat="1" x14ac:dyDescent="0.25">
      <c r="A16" s="582"/>
      <c r="B16" s="582"/>
      <c r="C16" s="74"/>
      <c r="D16" s="74"/>
      <c r="E16" s="74"/>
      <c r="F16" s="74"/>
      <c r="G16" s="74"/>
      <c r="H16" s="74"/>
      <c r="I16" s="74"/>
      <c r="J16" s="74"/>
      <c r="K16" s="74"/>
      <c r="L16" s="74"/>
      <c r="M16" s="74"/>
      <c r="N16" s="74"/>
      <c r="O16" s="88"/>
      <c r="P16" s="582"/>
    </row>
    <row r="17" spans="1:16" s="61" customFormat="1" x14ac:dyDescent="0.25">
      <c r="A17" s="582"/>
      <c r="B17" s="582"/>
      <c r="C17" s="74"/>
      <c r="D17" s="74"/>
      <c r="E17" s="74"/>
      <c r="F17" s="74"/>
      <c r="G17" s="74"/>
      <c r="H17" s="74"/>
      <c r="I17" s="74"/>
      <c r="J17" s="74"/>
      <c r="K17" s="74"/>
      <c r="L17" s="74"/>
      <c r="M17" s="74"/>
      <c r="N17" s="74"/>
      <c r="O17" s="88"/>
      <c r="P17" s="582"/>
    </row>
    <row r="18" spans="1:16" s="310" customFormat="1" x14ac:dyDescent="0.25">
      <c r="C18" s="2"/>
      <c r="D18" s="2"/>
      <c r="E18" s="2"/>
      <c r="F18" s="2"/>
      <c r="G18" s="2"/>
      <c r="H18" s="2"/>
      <c r="I18" s="2"/>
      <c r="J18" s="2"/>
      <c r="K18" s="2"/>
      <c r="L18" s="2"/>
      <c r="M18" s="2"/>
      <c r="N18" s="2"/>
    </row>
    <row r="19" spans="1:16" s="310" customFormat="1" x14ac:dyDescent="0.25">
      <c r="C19" s="2"/>
      <c r="D19" s="2"/>
      <c r="E19" s="2"/>
      <c r="F19" s="2"/>
      <c r="G19" s="2"/>
      <c r="H19" s="2"/>
      <c r="I19" s="2"/>
      <c r="J19" s="2"/>
      <c r="K19" s="2"/>
      <c r="L19" s="2"/>
      <c r="M19" s="2"/>
      <c r="N19" s="2"/>
    </row>
    <row r="20" spans="1:16" s="310" customFormat="1" x14ac:dyDescent="0.25">
      <c r="C20" s="2"/>
      <c r="D20" s="2"/>
      <c r="E20" s="2"/>
      <c r="F20" s="2"/>
      <c r="G20" s="2"/>
      <c r="H20" s="2"/>
      <c r="I20" s="2"/>
      <c r="J20" s="2"/>
      <c r="K20" s="2"/>
      <c r="L20" s="2"/>
      <c r="M20" s="2"/>
      <c r="N20" s="2"/>
    </row>
    <row r="21" spans="1:16" s="310" customFormat="1" x14ac:dyDescent="0.25">
      <c r="C21" s="2"/>
      <c r="D21" s="2"/>
      <c r="E21" s="2"/>
      <c r="F21" s="2"/>
      <c r="G21" s="2"/>
      <c r="H21" s="2"/>
      <c r="I21" s="2"/>
      <c r="J21" s="2"/>
      <c r="K21" s="2"/>
      <c r="L21" s="2"/>
      <c r="M21" s="2"/>
      <c r="N21" s="2"/>
    </row>
    <row r="22" spans="1:16" s="310" customFormat="1" x14ac:dyDescent="0.25">
      <c r="A22" s="310" t="s">
        <v>235</v>
      </c>
      <c r="C22" s="2"/>
      <c r="D22" s="2"/>
      <c r="E22" s="2"/>
      <c r="F22" s="2"/>
      <c r="G22" s="2"/>
      <c r="H22" s="2"/>
      <c r="I22" s="2"/>
      <c r="J22" s="2"/>
      <c r="K22" s="2"/>
      <c r="L22" s="2"/>
      <c r="M22" s="2"/>
      <c r="N22" s="2"/>
    </row>
    <row r="23" spans="1:16" s="310" customFormat="1" x14ac:dyDescent="0.25">
      <c r="C23" s="2"/>
      <c r="D23" s="2"/>
      <c r="E23" s="2"/>
      <c r="F23" s="2"/>
      <c r="G23" s="2"/>
      <c r="H23" s="2"/>
      <c r="I23" s="2"/>
      <c r="J23" s="2"/>
      <c r="K23" s="2"/>
      <c r="L23" s="2"/>
      <c r="M23" s="2"/>
      <c r="N23" s="2"/>
    </row>
    <row r="24" spans="1:16" s="310" customFormat="1" x14ac:dyDescent="0.25">
      <c r="C24" s="2"/>
      <c r="D24" s="2"/>
      <c r="E24" s="2"/>
      <c r="F24" s="2"/>
      <c r="G24" s="2"/>
      <c r="H24" s="2"/>
      <c r="I24" s="2"/>
      <c r="J24" s="2"/>
      <c r="K24" s="2"/>
      <c r="L24" s="2"/>
      <c r="M24" s="2"/>
      <c r="N24" s="2"/>
    </row>
    <row r="25" spans="1:16" s="310" customFormat="1" x14ac:dyDescent="0.25">
      <c r="C25" s="2"/>
      <c r="D25" s="2"/>
      <c r="E25" s="2"/>
      <c r="F25" s="2"/>
      <c r="G25" s="2"/>
      <c r="H25" s="2"/>
      <c r="I25" s="2"/>
      <c r="J25" s="2"/>
      <c r="K25" s="2"/>
      <c r="L25" s="2"/>
      <c r="M25" s="2"/>
      <c r="N25" s="2"/>
    </row>
    <row r="26" spans="1:16" s="310" customFormat="1" x14ac:dyDescent="0.25">
      <c r="C26" s="2"/>
      <c r="D26" s="2"/>
      <c r="E26" s="2"/>
      <c r="F26" s="2"/>
      <c r="G26" s="2"/>
      <c r="H26" s="2"/>
      <c r="I26" s="2"/>
      <c r="J26" s="2"/>
      <c r="K26" s="2"/>
      <c r="L26" s="2"/>
      <c r="M26" s="2"/>
      <c r="N26" s="2"/>
    </row>
    <row r="27" spans="1:16" s="310" customFormat="1" x14ac:dyDescent="0.25">
      <c r="C27" s="2"/>
      <c r="D27" s="2"/>
      <c r="E27" s="2"/>
      <c r="F27" s="2"/>
      <c r="G27" s="2"/>
      <c r="H27" s="2"/>
      <c r="I27" s="2"/>
      <c r="J27" s="2"/>
      <c r="K27" s="2"/>
      <c r="L27" s="2"/>
      <c r="M27" s="2"/>
      <c r="N27" s="2"/>
    </row>
    <row r="28" spans="1:16" s="310" customFormat="1" x14ac:dyDescent="0.25">
      <c r="C28" s="2"/>
      <c r="D28" s="2"/>
      <c r="E28" s="2"/>
      <c r="F28" s="2"/>
      <c r="G28" s="2"/>
      <c r="H28" s="2"/>
      <c r="I28" s="2"/>
      <c r="J28" s="2"/>
      <c r="K28" s="2"/>
      <c r="L28" s="2"/>
      <c r="M28" s="2"/>
      <c r="N28" s="2"/>
    </row>
    <row r="29" spans="1:16" s="310" customFormat="1" x14ac:dyDescent="0.25">
      <c r="C29" s="2"/>
      <c r="D29" s="2"/>
      <c r="E29" s="2"/>
      <c r="F29" s="2"/>
      <c r="G29" s="2"/>
      <c r="H29" s="2"/>
      <c r="I29" s="2"/>
      <c r="J29" s="2"/>
      <c r="K29" s="2"/>
      <c r="L29" s="2"/>
      <c r="M29" s="2"/>
      <c r="N29" s="2"/>
    </row>
    <row r="30" spans="1:16" s="310" customFormat="1" x14ac:dyDescent="0.25">
      <c r="C30" s="2"/>
      <c r="D30" s="2"/>
      <c r="E30" s="2"/>
      <c r="F30" s="2"/>
      <c r="G30" s="2"/>
      <c r="H30" s="2"/>
      <c r="I30" s="2"/>
      <c r="J30" s="2"/>
      <c r="K30" s="2"/>
      <c r="L30" s="2"/>
      <c r="M30" s="2"/>
      <c r="N30" s="2"/>
    </row>
    <row r="31" spans="1:16" s="310" customFormat="1" x14ac:dyDescent="0.25">
      <c r="C31" s="2"/>
      <c r="D31" s="2"/>
      <c r="E31" s="2"/>
      <c r="F31" s="2"/>
      <c r="G31" s="2"/>
      <c r="H31" s="2"/>
      <c r="I31" s="2"/>
      <c r="J31" s="2"/>
      <c r="K31" s="2"/>
      <c r="L31" s="2"/>
      <c r="M31" s="2"/>
      <c r="N31" s="2"/>
    </row>
    <row r="32" spans="1:16" s="310" customFormat="1" x14ac:dyDescent="0.25">
      <c r="C32" s="2"/>
      <c r="D32" s="2"/>
      <c r="E32" s="2"/>
      <c r="F32" s="2"/>
      <c r="G32" s="2"/>
      <c r="H32" s="2"/>
      <c r="I32" s="2"/>
      <c r="J32" s="2"/>
      <c r="K32" s="2"/>
      <c r="L32" s="2"/>
      <c r="M32" s="2"/>
      <c r="N32" s="2"/>
    </row>
    <row r="33" spans="3:14" s="310" customFormat="1" x14ac:dyDescent="0.25">
      <c r="C33" s="2"/>
      <c r="D33" s="2"/>
      <c r="E33" s="2"/>
      <c r="F33" s="2"/>
      <c r="G33" s="2"/>
      <c r="H33" s="2"/>
      <c r="I33" s="2"/>
      <c r="J33" s="2"/>
      <c r="K33" s="2"/>
      <c r="L33" s="2"/>
      <c r="M33" s="2"/>
      <c r="N33" s="2"/>
    </row>
    <row r="34" spans="3:14" s="310" customFormat="1" x14ac:dyDescent="0.25">
      <c r="C34" s="2"/>
      <c r="D34" s="2"/>
      <c r="E34" s="2"/>
      <c r="F34" s="2"/>
      <c r="G34" s="2"/>
      <c r="H34" s="2"/>
      <c r="I34" s="2"/>
      <c r="J34" s="2"/>
      <c r="K34" s="2"/>
      <c r="L34" s="2"/>
      <c r="M34" s="2"/>
      <c r="N34" s="2"/>
    </row>
    <row r="35" spans="3:14" s="310" customFormat="1" x14ac:dyDescent="0.25">
      <c r="C35" s="2"/>
      <c r="D35" s="2"/>
      <c r="E35" s="2"/>
      <c r="F35" s="2"/>
      <c r="G35" s="2"/>
      <c r="H35" s="2"/>
      <c r="I35" s="2"/>
      <c r="J35" s="2"/>
      <c r="K35" s="2"/>
      <c r="L35" s="2"/>
      <c r="M35" s="2"/>
      <c r="N35" s="2"/>
    </row>
    <row r="36" spans="3:14" s="310" customFormat="1" x14ac:dyDescent="0.25">
      <c r="C36" s="2"/>
      <c r="D36" s="2"/>
      <c r="E36" s="2"/>
      <c r="F36" s="2"/>
      <c r="G36" s="2"/>
      <c r="H36" s="2"/>
      <c r="I36" s="2"/>
      <c r="J36" s="2"/>
      <c r="K36" s="2"/>
      <c r="L36" s="2"/>
      <c r="M36" s="2"/>
      <c r="N36" s="2"/>
    </row>
    <row r="37" spans="3:14" s="310" customFormat="1" x14ac:dyDescent="0.25">
      <c r="C37" s="2"/>
      <c r="D37" s="2"/>
      <c r="E37" s="2"/>
      <c r="F37" s="2"/>
      <c r="G37" s="2"/>
      <c r="H37" s="2"/>
      <c r="I37" s="2"/>
      <c r="J37" s="2"/>
      <c r="K37" s="2"/>
      <c r="L37" s="2"/>
      <c r="M37" s="2"/>
      <c r="N37" s="2"/>
    </row>
    <row r="38" spans="3:14" s="310" customFormat="1" x14ac:dyDescent="0.25">
      <c r="C38" s="2"/>
      <c r="D38" s="2"/>
      <c r="E38" s="2"/>
      <c r="F38" s="2"/>
      <c r="G38" s="2"/>
      <c r="H38" s="2"/>
      <c r="I38" s="2"/>
      <c r="J38" s="2"/>
      <c r="K38" s="2"/>
      <c r="L38" s="2"/>
      <c r="M38" s="2"/>
      <c r="N38" s="2"/>
    </row>
    <row r="39" spans="3:14" s="310" customFormat="1" x14ac:dyDescent="0.25">
      <c r="C39" s="2"/>
      <c r="D39" s="2"/>
      <c r="E39" s="2"/>
      <c r="F39" s="2"/>
      <c r="G39" s="2"/>
      <c r="H39" s="2"/>
      <c r="I39" s="2"/>
      <c r="J39" s="2"/>
      <c r="K39" s="2"/>
      <c r="L39" s="2"/>
      <c r="M39" s="2"/>
      <c r="N39" s="2"/>
    </row>
    <row r="40" spans="3:14" s="310" customFormat="1" x14ac:dyDescent="0.25">
      <c r="C40" s="2"/>
      <c r="D40" s="2"/>
      <c r="E40" s="2"/>
      <c r="F40" s="2"/>
      <c r="G40" s="2"/>
      <c r="H40" s="2"/>
      <c r="I40" s="2"/>
      <c r="J40" s="2"/>
      <c r="K40" s="2"/>
      <c r="L40" s="2"/>
      <c r="M40" s="2"/>
      <c r="N40" s="2"/>
    </row>
    <row r="41" spans="3:14" s="310" customFormat="1" x14ac:dyDescent="0.25">
      <c r="C41" s="2"/>
      <c r="D41" s="2"/>
      <c r="E41" s="2"/>
      <c r="F41" s="2"/>
      <c r="G41" s="2"/>
      <c r="H41" s="2"/>
      <c r="I41" s="2"/>
      <c r="J41" s="2"/>
      <c r="K41" s="2"/>
      <c r="L41" s="2"/>
      <c r="M41" s="2"/>
      <c r="N41" s="2"/>
    </row>
    <row r="42" spans="3:14" s="310" customFormat="1" x14ac:dyDescent="0.25">
      <c r="C42" s="2"/>
      <c r="D42" s="2"/>
      <c r="E42" s="2"/>
      <c r="F42" s="2"/>
      <c r="G42" s="2"/>
      <c r="H42" s="2"/>
      <c r="I42" s="2"/>
      <c r="J42" s="2"/>
      <c r="K42" s="2"/>
      <c r="L42" s="2"/>
      <c r="M42" s="2"/>
      <c r="N42" s="2"/>
    </row>
    <row r="43" spans="3:14" s="310" customFormat="1" x14ac:dyDescent="0.25">
      <c r="C43" s="2"/>
      <c r="D43" s="2"/>
      <c r="E43" s="2"/>
      <c r="F43" s="2"/>
      <c r="G43" s="2"/>
      <c r="H43" s="2"/>
      <c r="I43" s="2"/>
      <c r="J43" s="2"/>
      <c r="K43" s="2"/>
      <c r="L43" s="2"/>
      <c r="M43" s="2"/>
      <c r="N43" s="2"/>
    </row>
    <row r="44" spans="3:14" s="310" customFormat="1" x14ac:dyDescent="0.25">
      <c r="C44" s="2"/>
      <c r="D44" s="2"/>
      <c r="E44" s="2"/>
      <c r="F44" s="2"/>
      <c r="G44" s="2"/>
      <c r="H44" s="2"/>
      <c r="I44" s="2"/>
      <c r="J44" s="2"/>
      <c r="K44" s="2"/>
      <c r="L44" s="2"/>
      <c r="M44" s="2"/>
      <c r="N44" s="2"/>
    </row>
    <row r="45" spans="3:14" s="310" customFormat="1" x14ac:dyDescent="0.25">
      <c r="C45" s="2"/>
      <c r="D45" s="2"/>
      <c r="E45" s="2"/>
      <c r="F45" s="2"/>
      <c r="G45" s="2"/>
      <c r="H45" s="2"/>
      <c r="I45" s="2"/>
      <c r="J45" s="2"/>
      <c r="K45" s="2"/>
      <c r="L45" s="2"/>
      <c r="M45" s="2"/>
      <c r="N45" s="2"/>
    </row>
    <row r="46" spans="3:14" s="310" customFormat="1" x14ac:dyDescent="0.25">
      <c r="C46" s="2"/>
      <c r="D46" s="2"/>
      <c r="E46" s="2"/>
      <c r="F46" s="2"/>
      <c r="G46" s="2"/>
      <c r="H46" s="2"/>
      <c r="I46" s="2"/>
      <c r="J46" s="2"/>
      <c r="K46" s="2"/>
      <c r="L46" s="2"/>
      <c r="M46" s="2"/>
      <c r="N46" s="2"/>
    </row>
    <row r="47" spans="3:14" s="310" customFormat="1" x14ac:dyDescent="0.25">
      <c r="C47" s="2"/>
      <c r="D47" s="2"/>
      <c r="E47" s="2"/>
      <c r="F47" s="2"/>
      <c r="G47" s="2"/>
      <c r="H47" s="2"/>
      <c r="I47" s="2"/>
      <c r="J47" s="2"/>
      <c r="K47" s="2"/>
      <c r="L47" s="2"/>
      <c r="M47" s="2"/>
      <c r="N47" s="2"/>
    </row>
    <row r="48" spans="3:14" s="310" customFormat="1" x14ac:dyDescent="0.25">
      <c r="C48" s="2"/>
      <c r="D48" s="2"/>
      <c r="E48" s="2"/>
      <c r="F48" s="2"/>
      <c r="G48" s="2"/>
      <c r="H48" s="2"/>
      <c r="I48" s="2"/>
      <c r="J48" s="2"/>
      <c r="K48" s="2"/>
      <c r="L48" s="2"/>
      <c r="M48" s="2"/>
      <c r="N48" s="2"/>
    </row>
    <row r="49" spans="3:14" s="310" customFormat="1" x14ac:dyDescent="0.25">
      <c r="C49" s="2"/>
      <c r="D49" s="2"/>
      <c r="E49" s="2"/>
      <c r="F49" s="2"/>
      <c r="G49" s="2"/>
      <c r="H49" s="2"/>
      <c r="I49" s="2"/>
      <c r="J49" s="2"/>
      <c r="K49" s="2"/>
      <c r="L49" s="2"/>
      <c r="M49" s="2"/>
      <c r="N49" s="2"/>
    </row>
    <row r="50" spans="3:14" s="310" customFormat="1" x14ac:dyDescent="0.25">
      <c r="C50" s="2"/>
      <c r="D50" s="2"/>
      <c r="E50" s="2"/>
      <c r="F50" s="2"/>
      <c r="G50" s="2"/>
      <c r="H50" s="2"/>
      <c r="I50" s="2"/>
      <c r="J50" s="2"/>
      <c r="K50" s="2"/>
      <c r="L50" s="2"/>
      <c r="M50" s="2"/>
      <c r="N50" s="2"/>
    </row>
    <row r="51" spans="3:14" s="310" customFormat="1" x14ac:dyDescent="0.25">
      <c r="C51" s="2"/>
      <c r="D51" s="2"/>
      <c r="E51" s="2"/>
      <c r="F51" s="2"/>
      <c r="G51" s="2"/>
      <c r="H51" s="2"/>
      <c r="I51" s="2"/>
      <c r="J51" s="2"/>
      <c r="K51" s="2"/>
      <c r="L51" s="2"/>
      <c r="M51" s="2"/>
      <c r="N51" s="2"/>
    </row>
    <row r="52" spans="3:14" s="310" customFormat="1" x14ac:dyDescent="0.25">
      <c r="C52" s="2"/>
      <c r="D52" s="2"/>
      <c r="E52" s="2"/>
      <c r="F52" s="2"/>
      <c r="G52" s="2"/>
      <c r="H52" s="2"/>
      <c r="I52" s="2"/>
      <c r="J52" s="2"/>
      <c r="K52" s="2"/>
      <c r="L52" s="2"/>
      <c r="M52" s="2"/>
      <c r="N52" s="2"/>
    </row>
    <row r="53" spans="3:14" s="310" customFormat="1" x14ac:dyDescent="0.25">
      <c r="C53" s="2"/>
      <c r="D53" s="2"/>
      <c r="E53" s="2"/>
      <c r="F53" s="2"/>
      <c r="G53" s="2"/>
      <c r="H53" s="2"/>
      <c r="I53" s="2"/>
      <c r="J53" s="2"/>
      <c r="K53" s="2"/>
      <c r="L53" s="2"/>
      <c r="M53" s="2"/>
      <c r="N53" s="2"/>
    </row>
    <row r="54" spans="3:14" s="310" customFormat="1" x14ac:dyDescent="0.25">
      <c r="C54" s="2"/>
      <c r="D54" s="2"/>
      <c r="E54" s="2"/>
      <c r="F54" s="2"/>
      <c r="G54" s="2"/>
      <c r="H54" s="2"/>
      <c r="I54" s="2"/>
      <c r="J54" s="2"/>
      <c r="K54" s="2"/>
      <c r="L54" s="2"/>
      <c r="M54" s="2"/>
      <c r="N54" s="2"/>
    </row>
    <row r="55" spans="3:14" s="310" customFormat="1" x14ac:dyDescent="0.25">
      <c r="C55" s="2"/>
      <c r="D55" s="2"/>
      <c r="E55" s="2"/>
      <c r="F55" s="2"/>
      <c r="G55" s="2"/>
      <c r="H55" s="2"/>
      <c r="I55" s="2"/>
      <c r="J55" s="2"/>
      <c r="K55" s="2"/>
      <c r="L55" s="2"/>
      <c r="M55" s="2"/>
      <c r="N55" s="2"/>
    </row>
    <row r="56" spans="3:14" s="310" customFormat="1" x14ac:dyDescent="0.25">
      <c r="C56" s="2"/>
      <c r="D56" s="2"/>
      <c r="E56" s="2"/>
      <c r="F56" s="2"/>
      <c r="G56" s="2"/>
      <c r="H56" s="2"/>
      <c r="I56" s="2"/>
      <c r="J56" s="2"/>
      <c r="K56" s="2"/>
      <c r="L56" s="2"/>
      <c r="M56" s="2"/>
      <c r="N56" s="2"/>
    </row>
    <row r="57" spans="3:14" s="310" customFormat="1" x14ac:dyDescent="0.25">
      <c r="C57" s="2"/>
      <c r="D57" s="2"/>
      <c r="E57" s="2"/>
      <c r="F57" s="2"/>
      <c r="G57" s="2"/>
      <c r="H57" s="2"/>
      <c r="I57" s="2"/>
      <c r="J57" s="2"/>
      <c r="K57" s="2"/>
      <c r="L57" s="2"/>
      <c r="M57" s="2"/>
      <c r="N57" s="2"/>
    </row>
    <row r="58" spans="3:14" s="310" customFormat="1" x14ac:dyDescent="0.25">
      <c r="C58" s="2"/>
      <c r="D58" s="2"/>
      <c r="E58" s="2"/>
      <c r="F58" s="2"/>
      <c r="G58" s="2"/>
      <c r="H58" s="2"/>
      <c r="I58" s="2"/>
      <c r="J58" s="2"/>
      <c r="K58" s="2"/>
      <c r="L58" s="2"/>
      <c r="M58" s="2"/>
      <c r="N58" s="2"/>
    </row>
    <row r="59" spans="3:14" s="310" customFormat="1" x14ac:dyDescent="0.25">
      <c r="C59" s="2"/>
      <c r="D59" s="2"/>
      <c r="E59" s="2"/>
      <c r="F59" s="2"/>
      <c r="G59" s="2"/>
      <c r="H59" s="2"/>
      <c r="I59" s="2"/>
      <c r="J59" s="2"/>
      <c r="K59" s="2"/>
      <c r="L59" s="2"/>
      <c r="M59" s="2"/>
      <c r="N59" s="2"/>
    </row>
    <row r="60" spans="3:14" s="310" customFormat="1" x14ac:dyDescent="0.25">
      <c r="C60" s="2"/>
      <c r="D60" s="2"/>
      <c r="E60" s="2"/>
      <c r="F60" s="2"/>
      <c r="G60" s="2"/>
      <c r="H60" s="2"/>
      <c r="I60" s="2"/>
      <c r="J60" s="2"/>
      <c r="K60" s="2"/>
      <c r="L60" s="2"/>
      <c r="M60" s="2"/>
      <c r="N60" s="2"/>
    </row>
    <row r="61" spans="3:14" s="310" customFormat="1" x14ac:dyDescent="0.25">
      <c r="C61" s="2"/>
      <c r="D61" s="2"/>
      <c r="E61" s="2"/>
      <c r="F61" s="2"/>
      <c r="G61" s="2"/>
      <c r="H61" s="2"/>
      <c r="I61" s="2"/>
      <c r="J61" s="2"/>
      <c r="K61" s="2"/>
      <c r="L61" s="2"/>
      <c r="M61" s="2"/>
      <c r="N61" s="2"/>
    </row>
    <row r="62" spans="3:14" s="310" customFormat="1" x14ac:dyDescent="0.25">
      <c r="C62" s="2"/>
      <c r="D62" s="2"/>
      <c r="E62" s="2"/>
      <c r="F62" s="2"/>
      <c r="G62" s="2"/>
      <c r="H62" s="2"/>
      <c r="I62" s="2"/>
      <c r="J62" s="2"/>
      <c r="K62" s="2"/>
      <c r="L62" s="2"/>
      <c r="M62" s="2"/>
      <c r="N62" s="2"/>
    </row>
    <row r="63" spans="3:14" s="310" customFormat="1" x14ac:dyDescent="0.25">
      <c r="C63" s="2"/>
      <c r="D63" s="2"/>
      <c r="E63" s="2"/>
      <c r="F63" s="2"/>
      <c r="G63" s="2"/>
      <c r="H63" s="2"/>
      <c r="I63" s="2"/>
      <c r="J63" s="2"/>
      <c r="K63" s="2"/>
      <c r="L63" s="2"/>
      <c r="M63" s="2"/>
      <c r="N63" s="2"/>
    </row>
    <row r="64" spans="3:14" s="310" customFormat="1" x14ac:dyDescent="0.25">
      <c r="C64" s="2"/>
      <c r="D64" s="2"/>
      <c r="E64" s="2"/>
      <c r="F64" s="2"/>
      <c r="G64" s="2"/>
      <c r="H64" s="2"/>
      <c r="I64" s="2"/>
      <c r="J64" s="2"/>
      <c r="K64" s="2"/>
      <c r="L64" s="2"/>
      <c r="M64" s="2"/>
      <c r="N64" s="2"/>
    </row>
    <row r="65" spans="3:14" s="310" customFormat="1" x14ac:dyDescent="0.25">
      <c r="C65" s="2"/>
      <c r="D65" s="2"/>
      <c r="E65" s="2"/>
      <c r="F65" s="2"/>
      <c r="G65" s="2"/>
      <c r="H65" s="2"/>
      <c r="I65" s="2"/>
      <c r="J65" s="2"/>
      <c r="K65" s="2"/>
      <c r="L65" s="2"/>
      <c r="M65" s="2"/>
      <c r="N65" s="2"/>
    </row>
    <row r="66" spans="3:14" s="310" customFormat="1" x14ac:dyDescent="0.25">
      <c r="C66" s="2"/>
      <c r="D66" s="2"/>
      <c r="E66" s="2"/>
      <c r="F66" s="2"/>
      <c r="G66" s="2"/>
      <c r="H66" s="2"/>
      <c r="I66" s="2"/>
      <c r="J66" s="2"/>
      <c r="K66" s="2"/>
      <c r="L66" s="2"/>
      <c r="M66" s="2"/>
      <c r="N66" s="2"/>
    </row>
    <row r="67" spans="3:14" s="310" customFormat="1" x14ac:dyDescent="0.25">
      <c r="C67" s="2"/>
      <c r="D67" s="2"/>
      <c r="E67" s="2"/>
      <c r="F67" s="2"/>
      <c r="G67" s="2"/>
      <c r="H67" s="2"/>
      <c r="I67" s="2"/>
      <c r="J67" s="2"/>
      <c r="K67" s="2"/>
      <c r="L67" s="2"/>
      <c r="M67" s="2"/>
      <c r="N67" s="2"/>
    </row>
    <row r="68" spans="3:14" s="310" customFormat="1" x14ac:dyDescent="0.25">
      <c r="C68" s="2"/>
      <c r="D68" s="2"/>
      <c r="E68" s="2"/>
      <c r="F68" s="2"/>
      <c r="G68" s="2"/>
      <c r="H68" s="2"/>
      <c r="I68" s="2"/>
      <c r="J68" s="2"/>
      <c r="K68" s="2"/>
      <c r="L68" s="2"/>
      <c r="M68" s="2"/>
      <c r="N68" s="2"/>
    </row>
    <row r="69" spans="3:14" s="310" customFormat="1" x14ac:dyDescent="0.25">
      <c r="C69" s="2"/>
      <c r="D69" s="2"/>
      <c r="E69" s="2"/>
      <c r="F69" s="2"/>
      <c r="G69" s="2"/>
      <c r="H69" s="2"/>
      <c r="I69" s="2"/>
      <c r="J69" s="2"/>
      <c r="K69" s="2"/>
      <c r="L69" s="2"/>
      <c r="M69" s="2"/>
      <c r="N69" s="2"/>
    </row>
    <row r="70" spans="3:14" s="310" customFormat="1" x14ac:dyDescent="0.25">
      <c r="C70" s="2"/>
      <c r="D70" s="2"/>
      <c r="E70" s="2"/>
      <c r="F70" s="2"/>
      <c r="G70" s="2"/>
      <c r="H70" s="2"/>
      <c r="I70" s="2"/>
      <c r="J70" s="2"/>
      <c r="K70" s="2"/>
      <c r="L70" s="2"/>
      <c r="M70" s="2"/>
      <c r="N70" s="2"/>
    </row>
    <row r="71" spans="3:14" s="310" customFormat="1" x14ac:dyDescent="0.25">
      <c r="C71" s="2"/>
      <c r="D71" s="2"/>
      <c r="E71" s="2"/>
      <c r="F71" s="2"/>
      <c r="G71" s="2"/>
      <c r="H71" s="2"/>
      <c r="I71" s="2"/>
      <c r="J71" s="2"/>
      <c r="K71" s="2"/>
      <c r="L71" s="2"/>
      <c r="M71" s="2"/>
      <c r="N71" s="2"/>
    </row>
    <row r="72" spans="3:14" s="310" customFormat="1" x14ac:dyDescent="0.25">
      <c r="C72" s="2"/>
      <c r="D72" s="2"/>
      <c r="E72" s="2"/>
      <c r="F72" s="2"/>
      <c r="G72" s="2"/>
      <c r="H72" s="2"/>
      <c r="I72" s="2"/>
      <c r="J72" s="2"/>
      <c r="K72" s="2"/>
      <c r="L72" s="2"/>
      <c r="M72" s="2"/>
      <c r="N72" s="2"/>
    </row>
    <row r="73" spans="3:14" s="310" customFormat="1" x14ac:dyDescent="0.25">
      <c r="C73" s="2"/>
      <c r="D73" s="2"/>
      <c r="E73" s="2"/>
      <c r="F73" s="2"/>
      <c r="G73" s="2"/>
      <c r="H73" s="2"/>
      <c r="I73" s="2"/>
      <c r="J73" s="2"/>
      <c r="K73" s="2"/>
      <c r="L73" s="2"/>
      <c r="M73" s="2"/>
      <c r="N73" s="2"/>
    </row>
    <row r="74" spans="3:14" s="310" customFormat="1" x14ac:dyDescent="0.25">
      <c r="C74" s="2"/>
      <c r="D74" s="2"/>
      <c r="E74" s="2"/>
      <c r="F74" s="2"/>
      <c r="G74" s="2"/>
      <c r="H74" s="2"/>
      <c r="I74" s="2"/>
      <c r="J74" s="2"/>
      <c r="K74" s="2"/>
      <c r="L74" s="2"/>
      <c r="M74" s="2"/>
      <c r="N74" s="2"/>
    </row>
    <row r="75" spans="3:14" s="310" customFormat="1" x14ac:dyDescent="0.25">
      <c r="C75" s="2"/>
      <c r="D75" s="2"/>
      <c r="E75" s="2"/>
      <c r="F75" s="2"/>
      <c r="G75" s="2"/>
      <c r="H75" s="2"/>
      <c r="I75" s="2"/>
      <c r="J75" s="2"/>
      <c r="K75" s="2"/>
      <c r="L75" s="2"/>
      <c r="M75" s="2"/>
      <c r="N75" s="2"/>
    </row>
    <row r="76" spans="3:14" s="310" customFormat="1" x14ac:dyDescent="0.25">
      <c r="C76" s="2"/>
      <c r="D76" s="2"/>
      <c r="E76" s="2"/>
      <c r="F76" s="2"/>
      <c r="G76" s="2"/>
      <c r="H76" s="2"/>
      <c r="I76" s="2"/>
      <c r="J76" s="2"/>
      <c r="K76" s="2"/>
      <c r="L76" s="2"/>
      <c r="M76" s="2"/>
      <c r="N76" s="2"/>
    </row>
    <row r="77" spans="3:14" s="310" customFormat="1" x14ac:dyDescent="0.25">
      <c r="C77" s="2"/>
      <c r="D77" s="2"/>
      <c r="E77" s="2"/>
      <c r="F77" s="2"/>
      <c r="G77" s="2"/>
      <c r="H77" s="2"/>
      <c r="I77" s="2"/>
      <c r="J77" s="2"/>
      <c r="K77" s="2"/>
      <c r="L77" s="2"/>
      <c r="M77" s="2"/>
      <c r="N77" s="2"/>
    </row>
    <row r="78" spans="3:14" s="310" customFormat="1" x14ac:dyDescent="0.25">
      <c r="C78" s="2"/>
      <c r="D78" s="2"/>
      <c r="E78" s="2"/>
      <c r="F78" s="2"/>
      <c r="G78" s="2"/>
      <c r="H78" s="2"/>
      <c r="I78" s="2"/>
      <c r="J78" s="2"/>
      <c r="K78" s="2"/>
      <c r="L78" s="2"/>
      <c r="M78" s="2"/>
      <c r="N78" s="2"/>
    </row>
    <row r="79" spans="3:14" s="310" customFormat="1" x14ac:dyDescent="0.25">
      <c r="C79" s="2"/>
      <c r="D79" s="2"/>
      <c r="E79" s="2"/>
      <c r="F79" s="2"/>
      <c r="G79" s="2"/>
      <c r="H79" s="2"/>
      <c r="I79" s="2"/>
      <c r="J79" s="2"/>
      <c r="K79" s="2"/>
      <c r="L79" s="2"/>
      <c r="M79" s="2"/>
      <c r="N79" s="2"/>
    </row>
    <row r="80" spans="3:14" s="310" customFormat="1" x14ac:dyDescent="0.25">
      <c r="C80" s="2"/>
      <c r="D80" s="2"/>
      <c r="E80" s="2"/>
      <c r="F80" s="2"/>
      <c r="G80" s="2"/>
      <c r="H80" s="2"/>
      <c r="I80" s="2"/>
      <c r="J80" s="2"/>
      <c r="K80" s="2"/>
      <c r="L80" s="2"/>
      <c r="M80" s="2"/>
      <c r="N80" s="2"/>
    </row>
    <row r="81" spans="3:14" s="310" customFormat="1" x14ac:dyDescent="0.25">
      <c r="C81" s="2"/>
      <c r="D81" s="2"/>
      <c r="E81" s="2"/>
      <c r="F81" s="2"/>
      <c r="G81" s="2"/>
      <c r="H81" s="2"/>
      <c r="I81" s="2"/>
      <c r="J81" s="2"/>
      <c r="K81" s="2"/>
      <c r="L81" s="2"/>
      <c r="M81" s="2"/>
      <c r="N81" s="2"/>
    </row>
    <row r="82" spans="3:14" s="310" customFormat="1" x14ac:dyDescent="0.25">
      <c r="C82" s="2"/>
      <c r="D82" s="2"/>
      <c r="E82" s="2"/>
      <c r="F82" s="2"/>
      <c r="G82" s="2"/>
      <c r="H82" s="2"/>
      <c r="I82" s="2"/>
      <c r="J82" s="2"/>
      <c r="K82" s="2"/>
      <c r="L82" s="2"/>
      <c r="M82" s="2"/>
      <c r="N82" s="2"/>
    </row>
    <row r="83" spans="3:14" s="310" customFormat="1" x14ac:dyDescent="0.25">
      <c r="C83" s="2"/>
      <c r="D83" s="2"/>
      <c r="E83" s="2"/>
      <c r="F83" s="2"/>
      <c r="G83" s="2"/>
      <c r="H83" s="2"/>
      <c r="I83" s="2"/>
      <c r="J83" s="2"/>
      <c r="K83" s="2"/>
      <c r="L83" s="2"/>
      <c r="M83" s="2"/>
      <c r="N83" s="2"/>
    </row>
    <row r="84" spans="3:14" s="310" customFormat="1" x14ac:dyDescent="0.25">
      <c r="C84" s="2"/>
      <c r="D84" s="2"/>
      <c r="E84" s="2"/>
      <c r="F84" s="2"/>
      <c r="G84" s="2"/>
      <c r="H84" s="2"/>
      <c r="I84" s="2"/>
      <c r="J84" s="2"/>
      <c r="K84" s="2"/>
      <c r="L84" s="2"/>
      <c r="M84" s="2"/>
      <c r="N84" s="2"/>
    </row>
    <row r="85" spans="3:14" s="310" customFormat="1" x14ac:dyDescent="0.25">
      <c r="C85" s="2"/>
      <c r="D85" s="2"/>
      <c r="E85" s="2"/>
      <c r="F85" s="2"/>
      <c r="G85" s="2"/>
      <c r="H85" s="2"/>
      <c r="I85" s="2"/>
      <c r="J85" s="2"/>
      <c r="K85" s="2"/>
      <c r="L85" s="2"/>
      <c r="M85" s="2"/>
      <c r="N85" s="2"/>
    </row>
    <row r="86" spans="3:14" s="310" customFormat="1" x14ac:dyDescent="0.25">
      <c r="C86" s="2"/>
      <c r="D86" s="2"/>
      <c r="E86" s="2"/>
      <c r="F86" s="2"/>
      <c r="G86" s="2"/>
      <c r="H86" s="2"/>
      <c r="I86" s="2"/>
      <c r="J86" s="2"/>
      <c r="K86" s="2"/>
      <c r="L86" s="2"/>
      <c r="M86" s="2"/>
      <c r="N86" s="2"/>
    </row>
    <row r="87" spans="3:14" s="310" customFormat="1" x14ac:dyDescent="0.25">
      <c r="C87" s="2"/>
      <c r="D87" s="2"/>
      <c r="E87" s="2"/>
      <c r="F87" s="2"/>
      <c r="G87" s="2"/>
      <c r="H87" s="2"/>
      <c r="I87" s="2"/>
      <c r="J87" s="2"/>
      <c r="K87" s="2"/>
      <c r="L87" s="2"/>
      <c r="M87" s="2"/>
      <c r="N87" s="2"/>
    </row>
    <row r="88" spans="3:14" s="310" customFormat="1" x14ac:dyDescent="0.25">
      <c r="C88" s="2"/>
      <c r="D88" s="2"/>
      <c r="E88" s="2"/>
      <c r="F88" s="2"/>
      <c r="G88" s="2"/>
      <c r="H88" s="2"/>
      <c r="I88" s="2"/>
      <c r="J88" s="2"/>
      <c r="K88" s="2"/>
      <c r="L88" s="2"/>
      <c r="M88" s="2"/>
      <c r="N88" s="2"/>
    </row>
    <row r="89" spans="3:14" s="310" customFormat="1" x14ac:dyDescent="0.25">
      <c r="C89" s="2"/>
      <c r="D89" s="2"/>
      <c r="E89" s="2"/>
      <c r="F89" s="2"/>
      <c r="G89" s="2"/>
      <c r="H89" s="2"/>
      <c r="I89" s="2"/>
      <c r="J89" s="2"/>
      <c r="K89" s="2"/>
      <c r="L89" s="2"/>
      <c r="M89" s="2"/>
      <c r="N89" s="2"/>
    </row>
    <row r="90" spans="3:14" s="310" customFormat="1" x14ac:dyDescent="0.25">
      <c r="C90" s="2"/>
      <c r="D90" s="2"/>
      <c r="E90" s="2"/>
      <c r="F90" s="2"/>
      <c r="G90" s="2"/>
      <c r="H90" s="2"/>
      <c r="I90" s="2"/>
      <c r="J90" s="2"/>
      <c r="K90" s="2"/>
      <c r="L90" s="2"/>
      <c r="M90" s="2"/>
      <c r="N90" s="2"/>
    </row>
    <row r="91" spans="3:14" s="310" customFormat="1" x14ac:dyDescent="0.25">
      <c r="C91" s="2"/>
      <c r="D91" s="2"/>
      <c r="E91" s="2"/>
      <c r="F91" s="2"/>
      <c r="G91" s="2"/>
      <c r="H91" s="2"/>
      <c r="I91" s="2"/>
      <c r="J91" s="2"/>
      <c r="K91" s="2"/>
      <c r="L91" s="2"/>
      <c r="M91" s="2"/>
      <c r="N91" s="2"/>
    </row>
    <row r="92" spans="3:14" s="310" customFormat="1" x14ac:dyDescent="0.25">
      <c r="C92" s="2"/>
      <c r="D92" s="2"/>
      <c r="E92" s="2"/>
      <c r="F92" s="2"/>
      <c r="G92" s="2"/>
      <c r="H92" s="2"/>
      <c r="I92" s="2"/>
      <c r="J92" s="2"/>
      <c r="K92" s="2"/>
      <c r="L92" s="2"/>
      <c r="M92" s="2"/>
      <c r="N92" s="2"/>
    </row>
    <row r="93" spans="3:14" s="310" customFormat="1" x14ac:dyDescent="0.25">
      <c r="C93" s="2"/>
      <c r="D93" s="2"/>
      <c r="E93" s="2"/>
      <c r="F93" s="2"/>
      <c r="G93" s="2"/>
      <c r="H93" s="2"/>
      <c r="I93" s="2"/>
      <c r="J93" s="2"/>
      <c r="K93" s="2"/>
      <c r="L93" s="2"/>
      <c r="M93" s="2"/>
      <c r="N93" s="2"/>
    </row>
    <row r="94" spans="3:14" s="310" customFormat="1" x14ac:dyDescent="0.25">
      <c r="C94" s="2"/>
      <c r="D94" s="2"/>
      <c r="E94" s="2"/>
      <c r="F94" s="2"/>
      <c r="G94" s="2"/>
      <c r="H94" s="2"/>
      <c r="I94" s="2"/>
      <c r="J94" s="2"/>
      <c r="K94" s="2"/>
      <c r="L94" s="2"/>
      <c r="M94" s="2"/>
      <c r="N94" s="2"/>
    </row>
    <row r="95" spans="3:14" s="310" customFormat="1" x14ac:dyDescent="0.25">
      <c r="C95" s="2"/>
      <c r="D95" s="2"/>
      <c r="E95" s="2"/>
      <c r="F95" s="2"/>
      <c r="G95" s="2"/>
      <c r="H95" s="2"/>
      <c r="I95" s="2"/>
      <c r="J95" s="2"/>
      <c r="K95" s="2"/>
      <c r="L95" s="2"/>
      <c r="M95" s="2"/>
      <c r="N95" s="2"/>
    </row>
    <row r="96" spans="3:14" s="310" customFormat="1" x14ac:dyDescent="0.25">
      <c r="C96" s="2"/>
      <c r="D96" s="2"/>
      <c r="E96" s="2"/>
      <c r="F96" s="2"/>
      <c r="G96" s="2"/>
      <c r="H96" s="2"/>
      <c r="I96" s="2"/>
      <c r="J96" s="2"/>
      <c r="K96" s="2"/>
      <c r="L96" s="2"/>
      <c r="M96" s="2"/>
      <c r="N96" s="2"/>
    </row>
    <row r="97" spans="3:16" s="310" customFormat="1" x14ac:dyDescent="0.25">
      <c r="C97" s="2"/>
      <c r="D97" s="2"/>
      <c r="E97" s="2"/>
      <c r="F97" s="2"/>
      <c r="G97" s="2"/>
      <c r="H97" s="2"/>
      <c r="I97" s="2"/>
      <c r="J97" s="2"/>
      <c r="K97" s="2"/>
      <c r="L97" s="2"/>
      <c r="M97" s="2"/>
      <c r="N97" s="2"/>
    </row>
    <row r="98" spans="3:16" s="310" customFormat="1" x14ac:dyDescent="0.25">
      <c r="C98" s="2"/>
      <c r="D98" s="2"/>
      <c r="E98" s="2"/>
      <c r="F98" s="2"/>
      <c r="G98" s="2"/>
      <c r="H98" s="2"/>
      <c r="I98" s="2"/>
      <c r="J98" s="2"/>
      <c r="K98" s="2"/>
      <c r="L98" s="2"/>
      <c r="M98" s="2"/>
      <c r="N98" s="2"/>
    </row>
    <row r="99" spans="3:16" s="310" customFormat="1" x14ac:dyDescent="0.25">
      <c r="C99" s="2"/>
      <c r="D99" s="2"/>
      <c r="E99" s="2"/>
      <c r="F99" s="2"/>
      <c r="G99" s="2"/>
      <c r="H99" s="2"/>
      <c r="I99" s="2"/>
      <c r="J99" s="2"/>
      <c r="K99" s="2"/>
      <c r="L99" s="2"/>
      <c r="M99" s="2"/>
      <c r="N99" s="2"/>
    </row>
    <row r="100" spans="3:16" s="310" customFormat="1" x14ac:dyDescent="0.25">
      <c r="C100" s="2"/>
      <c r="D100" s="2"/>
      <c r="E100" s="2"/>
      <c r="F100" s="2"/>
      <c r="G100" s="2"/>
      <c r="H100" s="2"/>
      <c r="I100" s="2"/>
      <c r="J100" s="2"/>
      <c r="K100" s="2"/>
      <c r="L100" s="2"/>
      <c r="M100" s="2"/>
      <c r="N100" s="2"/>
    </row>
    <row r="101" spans="3:16" s="310" customFormat="1" x14ac:dyDescent="0.25">
      <c r="C101" s="2"/>
      <c r="D101" s="2"/>
      <c r="E101" s="2"/>
      <c r="F101" s="2"/>
      <c r="G101" s="2"/>
      <c r="H101" s="2"/>
      <c r="I101" s="2"/>
      <c r="J101" s="2"/>
      <c r="K101" s="2"/>
      <c r="L101" s="2"/>
      <c r="M101" s="2"/>
      <c r="N101" s="2"/>
    </row>
    <row r="102" spans="3:16" s="310" customFormat="1" x14ac:dyDescent="0.25">
      <c r="C102" s="2"/>
      <c r="D102" s="2"/>
      <c r="E102" s="2"/>
      <c r="F102" s="2"/>
      <c r="G102" s="2"/>
      <c r="H102" s="2"/>
      <c r="I102" s="2"/>
      <c r="J102" s="2"/>
      <c r="K102" s="2"/>
      <c r="L102" s="2"/>
      <c r="M102" s="2"/>
      <c r="N102" s="2"/>
    </row>
    <row r="103" spans="3:16" x14ac:dyDescent="0.25">
      <c r="O103" s="6"/>
      <c r="P103" s="6"/>
    </row>
    <row r="104" spans="3:16" x14ac:dyDescent="0.25">
      <c r="O104" s="6"/>
      <c r="P104" s="6"/>
    </row>
    <row r="105" spans="3:16" x14ac:dyDescent="0.25">
      <c r="O105" s="6"/>
      <c r="P105" s="6"/>
    </row>
    <row r="106" spans="3:16" x14ac:dyDescent="0.25">
      <c r="O106" s="6"/>
      <c r="P106" s="6"/>
    </row>
    <row r="107" spans="3:16" x14ac:dyDescent="0.25">
      <c r="O107" s="6"/>
      <c r="P107" s="6"/>
    </row>
    <row r="108" spans="3:16" x14ac:dyDescent="0.25">
      <c r="O108" s="6"/>
      <c r="P108" s="6"/>
    </row>
    <row r="109" spans="3:16" x14ac:dyDescent="0.25">
      <c r="O109" s="6"/>
      <c r="P109" s="6"/>
    </row>
    <row r="110" spans="3:16" x14ac:dyDescent="0.25">
      <c r="O110" s="6"/>
      <c r="P110" s="6"/>
    </row>
    <row r="111" spans="3:16" x14ac:dyDescent="0.25">
      <c r="O111" s="6"/>
      <c r="P111" s="6"/>
    </row>
    <row r="112" spans="3:16" x14ac:dyDescent="0.25">
      <c r="O112" s="6"/>
      <c r="P112" s="6"/>
    </row>
    <row r="113" spans="15:16" x14ac:dyDescent="0.25">
      <c r="O113" s="6"/>
      <c r="P113" s="6"/>
    </row>
    <row r="114" spans="15:16" x14ac:dyDescent="0.25">
      <c r="O114" s="6"/>
      <c r="P114" s="6"/>
    </row>
    <row r="115" spans="15:16" x14ac:dyDescent="0.25">
      <c r="O115" s="6"/>
      <c r="P115" s="6"/>
    </row>
    <row r="116" spans="15:16" x14ac:dyDescent="0.25">
      <c r="O116" s="6"/>
      <c r="P116" s="6"/>
    </row>
    <row r="117" spans="15:16" x14ac:dyDescent="0.25">
      <c r="O117" s="6"/>
      <c r="P117" s="6"/>
    </row>
    <row r="118" spans="15:16" x14ac:dyDescent="0.25">
      <c r="O118" s="6"/>
      <c r="P118" s="6"/>
    </row>
    <row r="119" spans="15:16" x14ac:dyDescent="0.25">
      <c r="O119" s="6"/>
      <c r="P119" s="6"/>
    </row>
    <row r="120" spans="15:16" x14ac:dyDescent="0.25">
      <c r="O120" s="6"/>
      <c r="P120" s="6"/>
    </row>
    <row r="121" spans="15:16" x14ac:dyDescent="0.25">
      <c r="O121" s="6"/>
      <c r="P121" s="6"/>
    </row>
    <row r="122" spans="15:16" x14ac:dyDescent="0.25">
      <c r="O122" s="6"/>
      <c r="P122" s="6"/>
    </row>
    <row r="123" spans="15:16" x14ac:dyDescent="0.25">
      <c r="O123" s="6"/>
      <c r="P123" s="6"/>
    </row>
    <row r="124" spans="15:16" x14ac:dyDescent="0.25">
      <c r="O124" s="6"/>
      <c r="P124" s="6"/>
    </row>
    <row r="125" spans="15:16" x14ac:dyDescent="0.25">
      <c r="O125" s="6"/>
      <c r="P125" s="6"/>
    </row>
    <row r="126" spans="15:16" x14ac:dyDescent="0.25">
      <c r="O126" s="6"/>
      <c r="P126" s="6"/>
    </row>
    <row r="127" spans="15:16" x14ac:dyDescent="0.25">
      <c r="O127" s="6"/>
      <c r="P127" s="6"/>
    </row>
  </sheetData>
  <mergeCells count="24">
    <mergeCell ref="A10:B10"/>
    <mergeCell ref="D10:M10"/>
    <mergeCell ref="A11:B11"/>
    <mergeCell ref="D11:E11"/>
    <mergeCell ref="F11:G11"/>
    <mergeCell ref="H11:I11"/>
    <mergeCell ref="J11:K11"/>
    <mergeCell ref="L11:M11"/>
    <mergeCell ref="A9:B9"/>
    <mergeCell ref="A2:P2"/>
    <mergeCell ref="A3:P3"/>
    <mergeCell ref="D4:M4"/>
    <mergeCell ref="O4:P4"/>
    <mergeCell ref="A5:A6"/>
    <mergeCell ref="B5:B6"/>
    <mergeCell ref="C5:C6"/>
    <mergeCell ref="D5:E5"/>
    <mergeCell ref="F5:G5"/>
    <mergeCell ref="H5:I5"/>
    <mergeCell ref="J5:K5"/>
    <mergeCell ref="L5:M5"/>
    <mergeCell ref="N5:N6"/>
    <mergeCell ref="O5:O6"/>
    <mergeCell ref="P5:P6"/>
  </mergeCells>
  <dataValidations disablePrompts="1" count="1">
    <dataValidation type="decimal" allowBlank="1" showInputMessage="1" showErrorMessage="1" sqref="D7:O8" xr:uid="{00000000-0002-0000-3E00-000000000000}">
      <formula1>0</formula1>
      <formula2>1</formula2>
    </dataValidation>
  </dataValidations>
  <pageMargins left="0.70866141732283472" right="0.70866141732283472" top="0.74803149606299213" bottom="0.74803149606299213" header="0.31496062992125984" footer="0.31496062992125984"/>
  <pageSetup paperSize="9" scale="74" orientation="landscape" r:id="rId1"/>
  <headerFooter>
    <oddFooter>&amp;R73</oddFooter>
  </headerFooter>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Feuil63">
    <tabColor rgb="FF002060"/>
    <pageSetUpPr fitToPage="1"/>
  </sheetPr>
  <dimension ref="A1:FI127"/>
  <sheetViews>
    <sheetView topLeftCell="A4" zoomScale="80" zoomScaleNormal="80" workbookViewId="0">
      <selection activeCell="N11" sqref="N11"/>
    </sheetView>
  </sheetViews>
  <sheetFormatPr baseColWidth="10" defaultColWidth="11.44140625" defaultRowHeight="13.2" x14ac:dyDescent="0.25"/>
  <cols>
    <col min="1" max="1" width="24" style="9" customWidth="1"/>
    <col min="2" max="2" width="20.44140625" style="9" customWidth="1"/>
    <col min="3" max="3" width="17.6640625" style="8" customWidth="1"/>
    <col min="4" max="13" width="8.33203125" style="8" customWidth="1"/>
    <col min="14" max="14" width="11.44140625" style="8" customWidth="1"/>
    <col min="15" max="15" width="11.44140625" style="132"/>
    <col min="16" max="16" width="12.6640625" style="132" customWidth="1"/>
    <col min="17" max="16384" width="11.44140625" style="132"/>
  </cols>
  <sheetData>
    <row r="1" spans="1:165" ht="135" customHeight="1" x14ac:dyDescent="0.25">
      <c r="A1" s="310"/>
      <c r="B1" s="310"/>
      <c r="C1" s="2"/>
      <c r="D1" s="2"/>
      <c r="E1" s="2"/>
      <c r="F1" s="2"/>
      <c r="G1" s="2"/>
      <c r="H1" s="2"/>
      <c r="I1" s="2"/>
      <c r="J1" s="2"/>
      <c r="K1" s="2"/>
      <c r="L1" s="2"/>
      <c r="M1" s="2"/>
      <c r="N1" s="2"/>
    </row>
    <row r="2" spans="1:165" ht="67.5" customHeight="1" x14ac:dyDescent="0.25">
      <c r="A2" s="901" t="s">
        <v>163</v>
      </c>
      <c r="B2" s="901"/>
      <c r="C2" s="901"/>
      <c r="D2" s="901"/>
      <c r="E2" s="901"/>
      <c r="F2" s="901"/>
      <c r="G2" s="901"/>
      <c r="H2" s="902"/>
      <c r="I2" s="902"/>
      <c r="J2" s="902"/>
      <c r="K2" s="902"/>
      <c r="L2" s="902"/>
      <c r="M2" s="902"/>
      <c r="N2" s="902"/>
      <c r="O2" s="902"/>
      <c r="P2" s="902"/>
    </row>
    <row r="3" spans="1:165" ht="63" customHeight="1" x14ac:dyDescent="0.25">
      <c r="A3" s="903" t="s">
        <v>1311</v>
      </c>
      <c r="B3" s="904"/>
      <c r="C3" s="904"/>
      <c r="D3" s="904"/>
      <c r="E3" s="904"/>
      <c r="F3" s="904"/>
      <c r="G3" s="904"/>
      <c r="H3" s="904"/>
      <c r="I3" s="904"/>
      <c r="J3" s="904"/>
      <c r="K3" s="904"/>
      <c r="L3" s="904"/>
      <c r="M3" s="904"/>
      <c r="N3" s="905"/>
      <c r="O3" s="905"/>
      <c r="P3" s="906"/>
    </row>
    <row r="4" spans="1:165" ht="21" customHeight="1" x14ac:dyDescent="0.25">
      <c r="A4" s="21"/>
      <c r="B4" s="22"/>
      <c r="C4" s="15"/>
      <c r="D4" s="907" t="s">
        <v>164</v>
      </c>
      <c r="E4" s="923"/>
      <c r="F4" s="923"/>
      <c r="G4" s="923"/>
      <c r="H4" s="923"/>
      <c r="I4" s="923"/>
      <c r="J4" s="923"/>
      <c r="K4" s="923"/>
      <c r="L4" s="923"/>
      <c r="M4" s="924"/>
      <c r="N4" s="602" t="s">
        <v>7</v>
      </c>
      <c r="O4" s="907" t="s">
        <v>165</v>
      </c>
      <c r="P4" s="908"/>
    </row>
    <row r="5" spans="1:165" s="4" customFormat="1" ht="39" customHeight="1" x14ac:dyDescent="0.2">
      <c r="A5" s="914" t="s">
        <v>166</v>
      </c>
      <c r="B5" s="914" t="s">
        <v>131</v>
      </c>
      <c r="C5" s="916" t="s">
        <v>1320</v>
      </c>
      <c r="D5" s="911" t="s">
        <v>20</v>
      </c>
      <c r="E5" s="911"/>
      <c r="F5" s="911" t="s">
        <v>35</v>
      </c>
      <c r="G5" s="911"/>
      <c r="H5" s="920" t="s">
        <v>167</v>
      </c>
      <c r="I5" s="921"/>
      <c r="J5" s="916" t="s">
        <v>168</v>
      </c>
      <c r="K5" s="922"/>
      <c r="L5" s="916" t="s">
        <v>31</v>
      </c>
      <c r="M5" s="922"/>
      <c r="N5" s="912" t="s">
        <v>169</v>
      </c>
      <c r="O5" s="909" t="s">
        <v>170</v>
      </c>
      <c r="P5" s="909" t="s">
        <v>171</v>
      </c>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row>
    <row r="6" spans="1:165" s="5" customFormat="1" ht="45" customHeight="1" x14ac:dyDescent="0.25">
      <c r="A6" s="915"/>
      <c r="B6" s="915"/>
      <c r="C6" s="917"/>
      <c r="D6" s="11" t="s">
        <v>172</v>
      </c>
      <c r="E6" s="601" t="s">
        <v>173</v>
      </c>
      <c r="F6" s="11" t="s">
        <v>172</v>
      </c>
      <c r="G6" s="601" t="s">
        <v>173</v>
      </c>
      <c r="H6" s="11" t="s">
        <v>172</v>
      </c>
      <c r="I6" s="601" t="s">
        <v>173</v>
      </c>
      <c r="J6" s="11" t="s">
        <v>172</v>
      </c>
      <c r="K6" s="601" t="s">
        <v>173</v>
      </c>
      <c r="L6" s="11" t="s">
        <v>172</v>
      </c>
      <c r="M6" s="601" t="s">
        <v>173</v>
      </c>
      <c r="N6" s="913"/>
      <c r="O6" s="910"/>
      <c r="P6" s="910"/>
    </row>
    <row r="7" spans="1:165" s="61" customFormat="1" x14ac:dyDescent="0.25">
      <c r="A7" s="640" t="s">
        <v>1095</v>
      </c>
      <c r="B7" s="640" t="s">
        <v>1096</v>
      </c>
      <c r="C7" s="30">
        <v>7307</v>
      </c>
      <c r="D7" s="60">
        <v>0.3</v>
      </c>
      <c r="E7" s="60"/>
      <c r="F7" s="60"/>
      <c r="G7" s="60"/>
      <c r="H7" s="60"/>
      <c r="I7" s="60"/>
      <c r="J7" s="60"/>
      <c r="K7" s="60"/>
      <c r="L7" s="60"/>
      <c r="M7" s="60"/>
      <c r="N7" s="60"/>
      <c r="O7" s="63"/>
      <c r="P7" s="63"/>
    </row>
    <row r="8" spans="1:165" s="61" customFormat="1" x14ac:dyDescent="0.25">
      <c r="A8" s="124"/>
      <c r="B8" s="62"/>
      <c r="C8" s="58"/>
      <c r="D8" s="60"/>
      <c r="E8" s="60"/>
      <c r="F8" s="60"/>
      <c r="G8" s="60"/>
      <c r="H8" s="60"/>
      <c r="I8" s="60"/>
      <c r="J8" s="60"/>
      <c r="K8" s="60"/>
      <c r="L8" s="60"/>
      <c r="M8" s="60"/>
      <c r="N8" s="60"/>
      <c r="O8" s="63"/>
      <c r="P8" s="63"/>
    </row>
    <row r="9" spans="1:165" s="61" customFormat="1" x14ac:dyDescent="0.25">
      <c r="A9" s="929" t="s">
        <v>188</v>
      </c>
      <c r="B9" s="930"/>
      <c r="C9" s="126"/>
      <c r="D9" s="205"/>
      <c r="E9" s="205">
        <f>SUM(E7:E8)</f>
        <v>0</v>
      </c>
      <c r="F9" s="205"/>
      <c r="G9" s="205">
        <f>SUM(G7:G8)</f>
        <v>0</v>
      </c>
      <c r="H9" s="213"/>
      <c r="I9" s="213">
        <f>SUM(I7:I8)</f>
        <v>0</v>
      </c>
      <c r="J9" s="213"/>
      <c r="K9" s="213">
        <f>SUM(K7:K8)</f>
        <v>0</v>
      </c>
      <c r="L9" s="213"/>
      <c r="M9" s="213">
        <f>SUM(M7:M8)</f>
        <v>0</v>
      </c>
      <c r="N9" s="129"/>
      <c r="O9" s="206"/>
      <c r="P9" s="206"/>
    </row>
    <row r="10" spans="1:165" s="61" customFormat="1" x14ac:dyDescent="0.25">
      <c r="A10" s="940" t="s">
        <v>189</v>
      </c>
      <c r="B10" s="941"/>
      <c r="C10" s="592"/>
      <c r="D10" s="948">
        <f>E9+G9+I9+K9+M9</f>
        <v>0</v>
      </c>
      <c r="E10" s="949"/>
      <c r="F10" s="949"/>
      <c r="G10" s="949"/>
      <c r="H10" s="950"/>
      <c r="I10" s="950"/>
      <c r="J10" s="950"/>
      <c r="K10" s="950"/>
      <c r="L10" s="950"/>
      <c r="M10" s="951"/>
      <c r="N10" s="114"/>
      <c r="O10" s="214"/>
      <c r="P10" s="214"/>
    </row>
    <row r="11" spans="1:165" s="27" customFormat="1" x14ac:dyDescent="0.25">
      <c r="A11" s="940" t="s">
        <v>190</v>
      </c>
      <c r="B11" s="941"/>
      <c r="C11" s="167"/>
      <c r="D11" s="953">
        <f>SUM(D7:E8)</f>
        <v>0.3</v>
      </c>
      <c r="E11" s="954"/>
      <c r="F11" s="953">
        <f>SUM(F7:G8)</f>
        <v>0</v>
      </c>
      <c r="G11" s="954"/>
      <c r="H11" s="953">
        <f>SUM(H7:I8)</f>
        <v>0</v>
      </c>
      <c r="I11" s="954"/>
      <c r="J11" s="953">
        <f>SUM(J7:K8)</f>
        <v>0</v>
      </c>
      <c r="K11" s="954"/>
      <c r="L11" s="953">
        <f>SUM(L7:M8)</f>
        <v>0</v>
      </c>
      <c r="M11" s="954"/>
      <c r="N11" s="165">
        <f>SUM(N7:N8)</f>
        <v>0</v>
      </c>
      <c r="O11" s="172"/>
      <c r="P11" s="172"/>
    </row>
    <row r="12" spans="1:165" s="27" customFormat="1" x14ac:dyDescent="0.25">
      <c r="A12" s="161" t="s">
        <v>191</v>
      </c>
      <c r="B12" s="162">
        <f>D11/(D11+F11+H11+J11)*100</f>
        <v>100</v>
      </c>
      <c r="C12" s="29"/>
      <c r="D12" s="29"/>
      <c r="E12" s="29"/>
      <c r="F12" s="29"/>
      <c r="G12" s="29"/>
      <c r="H12" s="29"/>
      <c r="I12" s="29"/>
      <c r="J12" s="29"/>
      <c r="K12" s="29"/>
      <c r="L12" s="29"/>
      <c r="M12" s="29"/>
      <c r="N12" s="29"/>
      <c r="O12" s="98"/>
      <c r="P12" s="98"/>
    </row>
    <row r="13" spans="1:165" s="61" customFormat="1" x14ac:dyDescent="0.25">
      <c r="A13" s="582"/>
      <c r="B13" s="582"/>
      <c r="C13" s="74"/>
      <c r="D13" s="74"/>
      <c r="E13" s="74"/>
      <c r="F13" s="74"/>
      <c r="G13" s="74"/>
      <c r="H13" s="74"/>
      <c r="I13" s="74"/>
      <c r="J13" s="74"/>
      <c r="K13" s="74"/>
      <c r="L13" s="74"/>
      <c r="M13" s="74"/>
      <c r="N13" s="74"/>
      <c r="O13" s="582"/>
      <c r="P13" s="582"/>
    </row>
    <row r="14" spans="1:165" s="310" customFormat="1" x14ac:dyDescent="0.25">
      <c r="C14" s="2"/>
      <c r="D14" s="2"/>
      <c r="E14" s="2"/>
      <c r="F14" s="2"/>
      <c r="G14" s="2"/>
      <c r="H14" s="2"/>
      <c r="I14" s="2"/>
      <c r="J14" s="2"/>
      <c r="K14" s="2"/>
      <c r="L14" s="2"/>
      <c r="M14" s="2"/>
      <c r="N14" s="2"/>
    </row>
    <row r="15" spans="1:165" s="310" customFormat="1" x14ac:dyDescent="0.25">
      <c r="C15" s="2"/>
      <c r="D15" s="2"/>
      <c r="E15" s="2"/>
      <c r="F15" s="2"/>
      <c r="G15" s="2"/>
      <c r="H15" s="2"/>
      <c r="I15" s="2"/>
      <c r="J15" s="2"/>
      <c r="K15" s="2"/>
      <c r="L15" s="2"/>
      <c r="M15" s="2"/>
      <c r="N15" s="2"/>
    </row>
    <row r="16" spans="1:165" customFormat="1" x14ac:dyDescent="0.25">
      <c r="A16" s="582"/>
      <c r="B16" s="310"/>
      <c r="C16" s="74"/>
      <c r="D16" s="2"/>
      <c r="E16" s="2"/>
      <c r="F16" s="2"/>
      <c r="G16" s="2"/>
      <c r="H16" s="2"/>
      <c r="I16" s="2"/>
      <c r="J16" s="2"/>
      <c r="K16" s="2"/>
      <c r="L16" s="2"/>
      <c r="M16" s="2"/>
      <c r="N16" s="2"/>
      <c r="O16" s="310"/>
      <c r="P16" s="310"/>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32"/>
      <c r="AX16" s="132"/>
      <c r="AY16" s="132"/>
      <c r="AZ16" s="132"/>
      <c r="BA16" s="132"/>
      <c r="BB16" s="132"/>
      <c r="BC16" s="132"/>
      <c r="BD16" s="132"/>
      <c r="BE16" s="132"/>
      <c r="BF16" s="132"/>
      <c r="BG16" s="132"/>
      <c r="BH16" s="132"/>
      <c r="BI16" s="132"/>
      <c r="BJ16" s="132"/>
      <c r="BK16" s="132"/>
      <c r="BL16" s="132"/>
      <c r="BM16" s="132"/>
      <c r="BN16" s="132"/>
      <c r="BO16" s="132"/>
      <c r="BP16" s="132"/>
      <c r="BQ16" s="132"/>
      <c r="BR16" s="132"/>
      <c r="BS16" s="132"/>
      <c r="BT16" s="132"/>
      <c r="BU16" s="132"/>
      <c r="BV16" s="132"/>
      <c r="BW16" s="132"/>
      <c r="BX16" s="132"/>
      <c r="BY16" s="132"/>
      <c r="BZ16" s="132"/>
      <c r="CA16" s="132"/>
      <c r="CB16" s="132"/>
      <c r="CC16" s="132"/>
      <c r="CD16" s="132"/>
      <c r="CE16" s="132"/>
      <c r="CF16" s="132"/>
      <c r="CG16" s="132"/>
      <c r="CH16" s="132"/>
      <c r="CI16" s="132"/>
      <c r="CJ16" s="132"/>
      <c r="CK16" s="132"/>
      <c r="CL16" s="132"/>
      <c r="CM16" s="132"/>
      <c r="CN16" s="132"/>
      <c r="CO16" s="132"/>
      <c r="CP16" s="132"/>
      <c r="CQ16" s="132"/>
      <c r="CR16" s="132"/>
      <c r="CS16" s="132"/>
      <c r="CT16" s="132"/>
      <c r="CU16" s="132"/>
      <c r="CV16" s="132"/>
      <c r="CW16" s="132"/>
      <c r="CX16" s="132"/>
      <c r="CY16" s="132"/>
      <c r="CZ16" s="132"/>
      <c r="DA16" s="132"/>
      <c r="DB16" s="132"/>
      <c r="DC16" s="132"/>
      <c r="DD16" s="132"/>
      <c r="DE16" s="132"/>
      <c r="DF16" s="132"/>
      <c r="DG16" s="132"/>
      <c r="DH16" s="132"/>
      <c r="DI16" s="132"/>
      <c r="DJ16" s="132"/>
      <c r="DK16" s="132"/>
      <c r="DL16" s="132"/>
      <c r="DM16" s="132"/>
      <c r="DN16" s="132"/>
      <c r="DO16" s="132"/>
      <c r="DP16" s="132"/>
      <c r="DQ16" s="132"/>
      <c r="DR16" s="132"/>
      <c r="DS16" s="132"/>
      <c r="DT16" s="132"/>
      <c r="DU16" s="132"/>
      <c r="DV16" s="132"/>
      <c r="DW16" s="132"/>
      <c r="DX16" s="132"/>
      <c r="DY16" s="132"/>
      <c r="DZ16" s="132"/>
      <c r="EA16" s="132"/>
      <c r="EB16" s="132"/>
      <c r="EC16" s="132"/>
      <c r="ED16" s="132"/>
      <c r="EE16" s="132"/>
      <c r="EF16" s="132"/>
      <c r="EG16" s="132"/>
      <c r="EH16" s="132"/>
      <c r="EI16" s="132"/>
      <c r="EJ16" s="132"/>
      <c r="EK16" s="132"/>
      <c r="EL16" s="132"/>
      <c r="EM16" s="132"/>
      <c r="EN16" s="132"/>
      <c r="EO16" s="132"/>
      <c r="EP16" s="132"/>
      <c r="EQ16" s="132"/>
      <c r="ER16" s="132"/>
      <c r="ES16" s="132"/>
      <c r="ET16" s="132"/>
      <c r="EU16" s="132"/>
      <c r="EV16" s="132"/>
      <c r="EW16" s="132"/>
      <c r="EX16" s="132"/>
      <c r="EY16" s="132"/>
      <c r="EZ16" s="132"/>
      <c r="FA16" s="132"/>
      <c r="FB16" s="132"/>
      <c r="FC16" s="132"/>
      <c r="FD16" s="132"/>
      <c r="FE16" s="132"/>
      <c r="FF16" s="132"/>
      <c r="FG16" s="132"/>
      <c r="FH16" s="132"/>
      <c r="FI16" s="132"/>
    </row>
    <row r="17" spans="1:16" x14ac:dyDescent="0.25">
      <c r="A17" s="582"/>
      <c r="B17" s="310"/>
      <c r="C17" s="2"/>
      <c r="D17" s="2"/>
      <c r="E17" s="2"/>
      <c r="F17" s="2"/>
      <c r="G17" s="2"/>
      <c r="H17" s="2"/>
      <c r="I17" s="2"/>
      <c r="J17" s="2"/>
      <c r="K17" s="2"/>
      <c r="L17" s="2"/>
      <c r="M17" s="2"/>
      <c r="N17" s="2"/>
      <c r="O17" s="101"/>
      <c r="P17" s="310"/>
    </row>
    <row r="18" spans="1:16" x14ac:dyDescent="0.25">
      <c r="A18" s="310"/>
      <c r="B18" s="310"/>
      <c r="C18" s="2"/>
      <c r="D18" s="2"/>
      <c r="E18" s="2"/>
      <c r="F18" s="2"/>
      <c r="G18" s="2"/>
      <c r="H18" s="2"/>
      <c r="I18" s="2"/>
      <c r="J18" s="2"/>
      <c r="K18" s="2"/>
      <c r="L18" s="2"/>
      <c r="M18" s="2"/>
      <c r="N18" s="2"/>
      <c r="O18" s="310"/>
      <c r="P18" s="310"/>
    </row>
    <row r="19" spans="1:16" x14ac:dyDescent="0.25">
      <c r="A19" s="310"/>
      <c r="B19" s="310"/>
      <c r="C19" s="2"/>
      <c r="D19" s="2"/>
      <c r="E19" s="2"/>
      <c r="F19" s="2"/>
      <c r="G19" s="2"/>
      <c r="H19" s="2"/>
      <c r="I19" s="2"/>
      <c r="J19" s="2"/>
      <c r="K19" s="2"/>
      <c r="L19" s="2"/>
      <c r="M19" s="2"/>
      <c r="N19" s="2"/>
      <c r="O19" s="310"/>
      <c r="P19" s="310"/>
    </row>
    <row r="20" spans="1:16" x14ac:dyDescent="0.25">
      <c r="A20" s="155"/>
      <c r="B20" s="155"/>
      <c r="C20" s="158"/>
      <c r="D20" s="2"/>
      <c r="E20" s="2"/>
      <c r="F20" s="2"/>
      <c r="G20" s="2"/>
      <c r="H20" s="2"/>
      <c r="I20" s="2"/>
      <c r="J20" s="2"/>
      <c r="K20" s="2"/>
      <c r="L20" s="2"/>
      <c r="M20" s="2"/>
      <c r="N20" s="2"/>
      <c r="O20" s="310"/>
      <c r="P20" s="310"/>
    </row>
    <row r="21" spans="1:16" x14ac:dyDescent="0.25">
      <c r="A21" s="310"/>
      <c r="B21" s="310"/>
      <c r="C21" s="2"/>
      <c r="D21" s="2"/>
      <c r="E21" s="2"/>
      <c r="F21" s="2"/>
      <c r="G21" s="2"/>
      <c r="H21" s="2"/>
      <c r="I21" s="2"/>
      <c r="J21" s="2"/>
      <c r="K21" s="2"/>
      <c r="L21" s="2"/>
      <c r="M21" s="2"/>
      <c r="N21" s="2"/>
      <c r="O21" s="310"/>
      <c r="P21" s="310"/>
    </row>
    <row r="22" spans="1:16" x14ac:dyDescent="0.25">
      <c r="A22" s="310"/>
      <c r="B22" s="310"/>
      <c r="C22" s="2"/>
      <c r="D22" s="2"/>
      <c r="E22" s="2"/>
      <c r="F22" s="2"/>
      <c r="G22" s="2"/>
      <c r="H22" s="2"/>
      <c r="I22" s="2"/>
      <c r="J22" s="2"/>
      <c r="K22" s="2"/>
      <c r="L22" s="2"/>
      <c r="M22" s="2"/>
      <c r="N22" s="2"/>
      <c r="O22" s="310"/>
      <c r="P22" s="310"/>
    </row>
    <row r="23" spans="1:16" s="277" customFormat="1" x14ac:dyDescent="0.25">
      <c r="A23" s="310" t="s">
        <v>235</v>
      </c>
      <c r="B23" s="310"/>
      <c r="C23" s="2"/>
      <c r="D23" s="2"/>
      <c r="E23" s="2"/>
      <c r="F23" s="2"/>
      <c r="G23" s="2"/>
      <c r="H23" s="2"/>
      <c r="I23" s="2"/>
      <c r="J23" s="2"/>
      <c r="K23" s="2"/>
      <c r="L23" s="2"/>
      <c r="M23" s="2"/>
      <c r="N23" s="2"/>
      <c r="O23" s="310"/>
      <c r="P23" s="310"/>
    </row>
    <row r="24" spans="1:16" s="277" customFormat="1" x14ac:dyDescent="0.25">
      <c r="A24" s="310"/>
      <c r="B24" s="310"/>
      <c r="C24" s="2"/>
      <c r="D24" s="2"/>
      <c r="E24" s="2"/>
      <c r="F24" s="2"/>
      <c r="G24" s="2"/>
      <c r="H24" s="2"/>
      <c r="I24" s="2"/>
      <c r="J24" s="2"/>
      <c r="K24" s="2"/>
      <c r="L24" s="2"/>
      <c r="M24" s="2"/>
      <c r="N24" s="2"/>
      <c r="O24" s="310"/>
      <c r="P24" s="310"/>
    </row>
    <row r="25" spans="1:16" s="277" customFormat="1" x14ac:dyDescent="0.25">
      <c r="A25" s="310"/>
      <c r="B25" s="310"/>
      <c r="C25" s="2"/>
      <c r="D25" s="2"/>
      <c r="E25" s="2"/>
      <c r="F25" s="2"/>
      <c r="G25" s="2"/>
      <c r="H25" s="2"/>
      <c r="I25" s="2"/>
      <c r="J25" s="2"/>
      <c r="K25" s="2"/>
      <c r="L25" s="2"/>
      <c r="M25" s="2"/>
      <c r="N25" s="2"/>
      <c r="O25" s="310"/>
      <c r="P25" s="310"/>
    </row>
    <row r="26" spans="1:16" s="277" customFormat="1" x14ac:dyDescent="0.25">
      <c r="A26" s="310"/>
      <c r="B26" s="310"/>
      <c r="C26" s="2"/>
      <c r="D26" s="2"/>
      <c r="E26" s="2"/>
      <c r="F26" s="2"/>
      <c r="G26" s="2"/>
      <c r="H26" s="2"/>
      <c r="I26" s="2"/>
      <c r="J26" s="2"/>
      <c r="K26" s="2"/>
      <c r="L26" s="2"/>
      <c r="M26" s="2"/>
      <c r="N26" s="2"/>
      <c r="O26" s="310"/>
      <c r="P26" s="310"/>
    </row>
    <row r="27" spans="1:16" s="277" customFormat="1" x14ac:dyDescent="0.25">
      <c r="A27" s="310"/>
      <c r="B27" s="310"/>
      <c r="C27" s="2"/>
      <c r="D27" s="2"/>
      <c r="E27" s="2"/>
      <c r="F27" s="2"/>
      <c r="G27" s="2"/>
      <c r="H27" s="2"/>
      <c r="I27" s="2"/>
      <c r="J27" s="2"/>
      <c r="K27" s="2"/>
      <c r="L27" s="2"/>
      <c r="M27" s="2"/>
      <c r="N27" s="2"/>
      <c r="O27" s="310"/>
      <c r="P27" s="310"/>
    </row>
    <row r="28" spans="1:16" s="277" customFormat="1" x14ac:dyDescent="0.25">
      <c r="A28" s="310"/>
      <c r="B28" s="310"/>
      <c r="C28" s="2"/>
      <c r="D28" s="2"/>
      <c r="E28" s="2"/>
      <c r="F28" s="2"/>
      <c r="G28" s="2"/>
      <c r="H28" s="2"/>
      <c r="I28" s="2"/>
      <c r="J28" s="2"/>
      <c r="K28" s="2"/>
      <c r="L28" s="2"/>
      <c r="M28" s="2"/>
      <c r="N28" s="2"/>
      <c r="O28" s="310"/>
      <c r="P28" s="310"/>
    </row>
    <row r="29" spans="1:16" s="277" customFormat="1" x14ac:dyDescent="0.25">
      <c r="A29" s="310"/>
      <c r="B29" s="310"/>
      <c r="C29" s="2"/>
      <c r="D29" s="2"/>
      <c r="E29" s="2"/>
      <c r="F29" s="2"/>
      <c r="G29" s="2"/>
      <c r="H29" s="2"/>
      <c r="I29" s="2"/>
      <c r="J29" s="2"/>
      <c r="K29" s="2"/>
      <c r="L29" s="2"/>
      <c r="M29" s="2"/>
      <c r="N29" s="2"/>
      <c r="O29" s="310"/>
      <c r="P29" s="310"/>
    </row>
    <row r="30" spans="1:16" s="277" customFormat="1" x14ac:dyDescent="0.25">
      <c r="A30" s="310"/>
      <c r="B30" s="310"/>
      <c r="C30" s="2"/>
      <c r="D30" s="2"/>
      <c r="E30" s="2"/>
      <c r="F30" s="2"/>
      <c r="G30" s="2"/>
      <c r="H30" s="2"/>
      <c r="I30" s="2"/>
      <c r="J30" s="2"/>
      <c r="K30" s="2"/>
      <c r="L30" s="2"/>
      <c r="M30" s="2"/>
      <c r="N30" s="2"/>
      <c r="O30" s="310"/>
      <c r="P30" s="310"/>
    </row>
    <row r="31" spans="1:16" s="277" customFormat="1" x14ac:dyDescent="0.25">
      <c r="A31" s="310"/>
      <c r="B31" s="310"/>
      <c r="C31" s="2"/>
      <c r="D31" s="2"/>
      <c r="E31" s="2"/>
      <c r="F31" s="2"/>
      <c r="G31" s="2"/>
      <c r="H31" s="2"/>
      <c r="I31" s="2"/>
      <c r="J31" s="2"/>
      <c r="K31" s="2"/>
      <c r="L31" s="2"/>
      <c r="M31" s="2"/>
      <c r="N31" s="2"/>
      <c r="O31" s="310"/>
      <c r="P31" s="310"/>
    </row>
    <row r="32" spans="1:16" s="277" customFormat="1" x14ac:dyDescent="0.25">
      <c r="A32" s="310"/>
      <c r="B32" s="310"/>
      <c r="C32" s="2"/>
      <c r="D32" s="2"/>
      <c r="E32" s="2"/>
      <c r="F32" s="2"/>
      <c r="G32" s="2"/>
      <c r="H32" s="2"/>
      <c r="I32" s="2"/>
      <c r="J32" s="2"/>
      <c r="K32" s="2"/>
      <c r="L32" s="2"/>
      <c r="M32" s="2"/>
      <c r="N32" s="2"/>
      <c r="O32" s="310"/>
      <c r="P32" s="310"/>
    </row>
    <row r="33" spans="3:14" s="277" customFormat="1" x14ac:dyDescent="0.25">
      <c r="C33" s="2"/>
      <c r="D33" s="2"/>
      <c r="E33" s="2"/>
      <c r="F33" s="2"/>
      <c r="G33" s="2"/>
      <c r="H33" s="2"/>
      <c r="I33" s="2"/>
      <c r="J33" s="2"/>
      <c r="K33" s="2"/>
      <c r="L33" s="2"/>
      <c r="M33" s="2"/>
      <c r="N33" s="2"/>
    </row>
    <row r="34" spans="3:14" s="277" customFormat="1" x14ac:dyDescent="0.25">
      <c r="C34" s="2"/>
      <c r="D34" s="2"/>
      <c r="E34" s="2"/>
      <c r="F34" s="2"/>
      <c r="G34" s="2"/>
      <c r="H34" s="2"/>
      <c r="I34" s="2"/>
      <c r="J34" s="2"/>
      <c r="K34" s="2"/>
      <c r="L34" s="2"/>
      <c r="M34" s="2"/>
      <c r="N34" s="2"/>
    </row>
    <row r="35" spans="3:14" s="277" customFormat="1" x14ac:dyDescent="0.25">
      <c r="C35" s="2"/>
      <c r="D35" s="2"/>
      <c r="E35" s="2"/>
      <c r="F35" s="2"/>
      <c r="G35" s="2"/>
      <c r="H35" s="2"/>
      <c r="I35" s="2"/>
      <c r="J35" s="2"/>
      <c r="K35" s="2"/>
      <c r="L35" s="2"/>
      <c r="M35" s="2"/>
      <c r="N35" s="2"/>
    </row>
    <row r="36" spans="3:14" s="277" customFormat="1" x14ac:dyDescent="0.25">
      <c r="C36" s="2"/>
      <c r="D36" s="2"/>
      <c r="E36" s="2"/>
      <c r="F36" s="2"/>
      <c r="G36" s="2"/>
      <c r="H36" s="2"/>
      <c r="I36" s="2"/>
      <c r="J36" s="2"/>
      <c r="K36" s="2"/>
      <c r="L36" s="2"/>
      <c r="M36" s="2"/>
      <c r="N36" s="2"/>
    </row>
    <row r="37" spans="3:14" s="277" customFormat="1" x14ac:dyDescent="0.25">
      <c r="C37" s="2"/>
      <c r="D37" s="2"/>
      <c r="E37" s="2"/>
      <c r="F37" s="2"/>
      <c r="G37" s="2"/>
      <c r="H37" s="2"/>
      <c r="I37" s="2"/>
      <c r="J37" s="2"/>
      <c r="K37" s="2"/>
      <c r="L37" s="2"/>
      <c r="M37" s="2"/>
      <c r="N37" s="2"/>
    </row>
    <row r="38" spans="3:14" s="277" customFormat="1" x14ac:dyDescent="0.25">
      <c r="C38" s="2"/>
      <c r="D38" s="2"/>
      <c r="E38" s="2"/>
      <c r="F38" s="2"/>
      <c r="G38" s="2"/>
      <c r="H38" s="2"/>
      <c r="I38" s="2"/>
      <c r="J38" s="2"/>
      <c r="K38" s="2"/>
      <c r="L38" s="2"/>
      <c r="M38" s="2"/>
      <c r="N38" s="2"/>
    </row>
    <row r="39" spans="3:14" s="277" customFormat="1" x14ac:dyDescent="0.25">
      <c r="C39" s="2"/>
      <c r="D39" s="2"/>
      <c r="E39" s="2"/>
      <c r="F39" s="2"/>
      <c r="G39" s="2"/>
      <c r="H39" s="2"/>
      <c r="I39" s="2"/>
      <c r="J39" s="2"/>
      <c r="K39" s="2"/>
      <c r="L39" s="2"/>
      <c r="M39" s="2"/>
      <c r="N39" s="2"/>
    </row>
    <row r="40" spans="3:14" s="277" customFormat="1" x14ac:dyDescent="0.25">
      <c r="C40" s="2"/>
      <c r="D40" s="2"/>
      <c r="E40" s="2"/>
      <c r="F40" s="2"/>
      <c r="G40" s="2"/>
      <c r="H40" s="2"/>
      <c r="I40" s="2"/>
      <c r="J40" s="2"/>
      <c r="K40" s="2"/>
      <c r="L40" s="2"/>
      <c r="M40" s="2"/>
      <c r="N40" s="2"/>
    </row>
    <row r="41" spans="3:14" s="277" customFormat="1" x14ac:dyDescent="0.25">
      <c r="C41" s="2"/>
      <c r="D41" s="2"/>
      <c r="E41" s="2"/>
      <c r="F41" s="2"/>
      <c r="G41" s="2"/>
      <c r="H41" s="2"/>
      <c r="I41" s="2"/>
      <c r="J41" s="2"/>
      <c r="K41" s="2"/>
      <c r="L41" s="2"/>
      <c r="M41" s="2"/>
      <c r="N41" s="2"/>
    </row>
    <row r="42" spans="3:14" s="277" customFormat="1" x14ac:dyDescent="0.25">
      <c r="C42" s="2"/>
      <c r="D42" s="2"/>
      <c r="E42" s="2"/>
      <c r="F42" s="2"/>
      <c r="G42" s="2"/>
      <c r="H42" s="2"/>
      <c r="I42" s="2"/>
      <c r="J42" s="2"/>
      <c r="K42" s="2"/>
      <c r="L42" s="2"/>
      <c r="M42" s="2"/>
      <c r="N42" s="2"/>
    </row>
    <row r="43" spans="3:14" s="277" customFormat="1" x14ac:dyDescent="0.25">
      <c r="C43" s="2"/>
      <c r="D43" s="2"/>
      <c r="E43" s="2"/>
      <c r="F43" s="2"/>
      <c r="G43" s="2"/>
      <c r="H43" s="2"/>
      <c r="I43" s="2"/>
      <c r="J43" s="2"/>
      <c r="K43" s="2"/>
      <c r="L43" s="2"/>
      <c r="M43" s="2"/>
      <c r="N43" s="2"/>
    </row>
    <row r="44" spans="3:14" s="277" customFormat="1" x14ac:dyDescent="0.25">
      <c r="C44" s="2"/>
      <c r="D44" s="2"/>
      <c r="E44" s="2"/>
      <c r="F44" s="2"/>
      <c r="G44" s="2"/>
      <c r="H44" s="2"/>
      <c r="I44" s="2"/>
      <c r="J44" s="2"/>
      <c r="K44" s="2"/>
      <c r="L44" s="2"/>
      <c r="M44" s="2"/>
      <c r="N44" s="2"/>
    </row>
    <row r="45" spans="3:14" s="277" customFormat="1" x14ac:dyDescent="0.25">
      <c r="C45" s="2"/>
      <c r="D45" s="2"/>
      <c r="E45" s="2"/>
      <c r="F45" s="2"/>
      <c r="G45" s="2"/>
      <c r="H45" s="2"/>
      <c r="I45" s="2"/>
      <c r="J45" s="2"/>
      <c r="K45" s="2"/>
      <c r="L45" s="2"/>
      <c r="M45" s="2"/>
      <c r="N45" s="2"/>
    </row>
    <row r="46" spans="3:14" s="277" customFormat="1" x14ac:dyDescent="0.25">
      <c r="C46" s="2"/>
      <c r="D46" s="2"/>
      <c r="E46" s="2"/>
      <c r="F46" s="2"/>
      <c r="G46" s="2"/>
      <c r="H46" s="2"/>
      <c r="I46" s="2"/>
      <c r="J46" s="2"/>
      <c r="K46" s="2"/>
      <c r="L46" s="2"/>
      <c r="M46" s="2"/>
      <c r="N46" s="2"/>
    </row>
    <row r="47" spans="3:14" s="277" customFormat="1" x14ac:dyDescent="0.25">
      <c r="C47" s="2"/>
      <c r="D47" s="2"/>
      <c r="E47" s="2"/>
      <c r="F47" s="2"/>
      <c r="G47" s="2"/>
      <c r="H47" s="2"/>
      <c r="I47" s="2"/>
      <c r="J47" s="2"/>
      <c r="K47" s="2"/>
      <c r="L47" s="2"/>
      <c r="M47" s="2"/>
      <c r="N47" s="2"/>
    </row>
    <row r="48" spans="3:14" s="277" customFormat="1" x14ac:dyDescent="0.25">
      <c r="C48" s="2"/>
      <c r="D48" s="2"/>
      <c r="E48" s="2"/>
      <c r="F48" s="2"/>
      <c r="G48" s="2"/>
      <c r="H48" s="2"/>
      <c r="I48" s="2"/>
      <c r="J48" s="2"/>
      <c r="K48" s="2"/>
      <c r="L48" s="2"/>
      <c r="M48" s="2"/>
      <c r="N48" s="2"/>
    </row>
    <row r="49" spans="3:16" s="277" customFormat="1" x14ac:dyDescent="0.25">
      <c r="C49" s="2"/>
      <c r="D49" s="2"/>
      <c r="E49" s="2"/>
      <c r="F49" s="2"/>
      <c r="G49" s="2"/>
      <c r="H49" s="2"/>
      <c r="I49" s="2"/>
      <c r="J49" s="2"/>
      <c r="K49" s="2"/>
      <c r="L49" s="2"/>
      <c r="M49" s="2"/>
      <c r="N49" s="2"/>
      <c r="O49" s="310"/>
      <c r="P49" s="310"/>
    </row>
    <row r="50" spans="3:16" s="277" customFormat="1" x14ac:dyDescent="0.25">
      <c r="C50" s="2"/>
      <c r="D50" s="2"/>
      <c r="E50" s="2"/>
      <c r="F50" s="2"/>
      <c r="G50" s="2"/>
      <c r="H50" s="2"/>
      <c r="I50" s="2"/>
      <c r="J50" s="2"/>
      <c r="K50" s="2"/>
      <c r="L50" s="2"/>
      <c r="M50" s="2"/>
      <c r="N50" s="2"/>
      <c r="O50" s="310"/>
      <c r="P50" s="310"/>
    </row>
    <row r="51" spans="3:16" s="277" customFormat="1" x14ac:dyDescent="0.25">
      <c r="C51" s="2"/>
      <c r="D51" s="2"/>
      <c r="E51" s="2"/>
      <c r="F51" s="2"/>
      <c r="G51" s="2"/>
      <c r="H51" s="2"/>
      <c r="I51" s="2"/>
      <c r="J51" s="2"/>
      <c r="K51" s="2"/>
      <c r="L51" s="2"/>
      <c r="M51" s="2"/>
      <c r="N51" s="2"/>
      <c r="O51" s="310"/>
      <c r="P51" s="310"/>
    </row>
    <row r="52" spans="3:16" s="277" customFormat="1" x14ac:dyDescent="0.25">
      <c r="C52" s="2"/>
      <c r="D52" s="2"/>
      <c r="E52" s="2"/>
      <c r="F52" s="2"/>
      <c r="G52" s="2"/>
      <c r="H52" s="2"/>
      <c r="I52" s="2"/>
      <c r="J52" s="2"/>
      <c r="K52" s="2"/>
      <c r="L52" s="2"/>
      <c r="M52" s="2"/>
      <c r="N52" s="2"/>
      <c r="O52" s="310"/>
      <c r="P52" s="310"/>
    </row>
    <row r="53" spans="3:16" s="277" customFormat="1" x14ac:dyDescent="0.25">
      <c r="C53" s="2"/>
      <c r="D53" s="2"/>
      <c r="E53" s="2"/>
      <c r="F53" s="2"/>
      <c r="G53" s="2"/>
      <c r="H53" s="2"/>
      <c r="I53" s="2"/>
      <c r="J53" s="2"/>
      <c r="K53" s="2"/>
      <c r="L53" s="2"/>
      <c r="M53" s="2"/>
      <c r="N53" s="2"/>
      <c r="O53" s="310"/>
      <c r="P53" s="310"/>
    </row>
    <row r="54" spans="3:16" s="277" customFormat="1" x14ac:dyDescent="0.25">
      <c r="C54" s="2"/>
      <c r="D54" s="2"/>
      <c r="E54" s="2"/>
      <c r="F54" s="2"/>
      <c r="G54" s="2"/>
      <c r="H54" s="2"/>
      <c r="I54" s="2"/>
      <c r="J54" s="2"/>
      <c r="K54" s="2"/>
      <c r="L54" s="2"/>
      <c r="M54" s="2"/>
      <c r="N54" s="2"/>
      <c r="O54" s="310"/>
      <c r="P54" s="310"/>
    </row>
    <row r="55" spans="3:16" s="277" customFormat="1" x14ac:dyDescent="0.25">
      <c r="C55" s="2"/>
      <c r="D55" s="2"/>
      <c r="E55" s="2"/>
      <c r="F55" s="2"/>
      <c r="G55" s="2"/>
      <c r="H55" s="2"/>
      <c r="I55" s="2"/>
      <c r="J55" s="2"/>
      <c r="K55" s="2"/>
      <c r="L55" s="2"/>
      <c r="M55" s="2"/>
      <c r="N55" s="2"/>
      <c r="O55" s="310"/>
      <c r="P55" s="310"/>
    </row>
    <row r="56" spans="3:16" s="277" customFormat="1" x14ac:dyDescent="0.25">
      <c r="C56" s="2"/>
      <c r="D56" s="2"/>
      <c r="E56" s="2"/>
      <c r="F56" s="2"/>
      <c r="G56" s="2"/>
      <c r="H56" s="2"/>
      <c r="I56" s="2"/>
      <c r="J56" s="2"/>
      <c r="K56" s="2"/>
      <c r="L56" s="2"/>
      <c r="M56" s="2"/>
      <c r="N56" s="2"/>
      <c r="O56" s="310"/>
      <c r="P56" s="310"/>
    </row>
    <row r="57" spans="3:16" s="277" customFormat="1" x14ac:dyDescent="0.25">
      <c r="C57" s="2"/>
      <c r="D57" s="2"/>
      <c r="E57" s="2"/>
      <c r="F57" s="2"/>
      <c r="G57" s="2"/>
      <c r="H57" s="2"/>
      <c r="I57" s="2"/>
      <c r="J57" s="2"/>
      <c r="K57" s="2"/>
      <c r="L57" s="2"/>
      <c r="M57" s="2"/>
      <c r="N57" s="2"/>
      <c r="O57" s="310"/>
      <c r="P57" s="310"/>
    </row>
    <row r="58" spans="3:16" s="277" customFormat="1" x14ac:dyDescent="0.25">
      <c r="C58" s="2"/>
      <c r="D58" s="2"/>
      <c r="E58" s="2"/>
      <c r="F58" s="2"/>
      <c r="G58" s="2"/>
      <c r="H58" s="2"/>
      <c r="I58" s="2"/>
      <c r="J58" s="2"/>
      <c r="K58" s="2"/>
      <c r="L58" s="2"/>
      <c r="M58" s="2"/>
      <c r="N58" s="2"/>
      <c r="O58" s="310"/>
      <c r="P58" s="310"/>
    </row>
    <row r="59" spans="3:16" s="277" customFormat="1" x14ac:dyDescent="0.25">
      <c r="C59" s="2"/>
      <c r="D59" s="2"/>
      <c r="E59" s="2"/>
      <c r="F59" s="2"/>
      <c r="G59" s="2"/>
      <c r="H59" s="2"/>
      <c r="I59" s="2"/>
      <c r="J59" s="2"/>
      <c r="K59" s="2"/>
      <c r="L59" s="2"/>
      <c r="M59" s="2"/>
      <c r="N59" s="2"/>
      <c r="O59" s="310"/>
      <c r="P59" s="310"/>
    </row>
    <row r="60" spans="3:16" s="277" customFormat="1" x14ac:dyDescent="0.25">
      <c r="C60" s="2"/>
      <c r="D60" s="2"/>
      <c r="E60" s="2"/>
      <c r="F60" s="2"/>
      <c r="G60" s="2"/>
      <c r="H60" s="2"/>
      <c r="I60" s="2"/>
      <c r="J60" s="2"/>
      <c r="K60" s="2"/>
      <c r="L60" s="2"/>
      <c r="M60" s="2"/>
      <c r="N60" s="2"/>
      <c r="O60" s="310"/>
      <c r="P60" s="310"/>
    </row>
    <row r="61" spans="3:16" s="277" customFormat="1" x14ac:dyDescent="0.25">
      <c r="C61" s="2"/>
      <c r="D61" s="2"/>
      <c r="E61" s="2"/>
      <c r="F61" s="2"/>
      <c r="G61" s="2"/>
      <c r="H61" s="2"/>
      <c r="I61" s="2"/>
      <c r="J61" s="2"/>
      <c r="K61" s="2"/>
      <c r="L61" s="2"/>
      <c r="M61" s="2"/>
      <c r="N61" s="2"/>
      <c r="O61" s="310"/>
      <c r="P61" s="310"/>
    </row>
    <row r="62" spans="3:16" s="277" customFormat="1" x14ac:dyDescent="0.25">
      <c r="C62" s="2"/>
      <c r="D62" s="2"/>
      <c r="E62" s="2"/>
      <c r="F62" s="2"/>
      <c r="G62" s="2"/>
      <c r="H62" s="2"/>
      <c r="I62" s="2"/>
      <c r="J62" s="2"/>
      <c r="K62" s="2"/>
      <c r="L62" s="2"/>
      <c r="M62" s="2"/>
      <c r="N62" s="2"/>
      <c r="O62" s="310"/>
      <c r="P62" s="310"/>
    </row>
    <row r="63" spans="3:16" x14ac:dyDescent="0.25">
      <c r="O63" s="6"/>
      <c r="P63" s="6"/>
    </row>
    <row r="64" spans="3:16" x14ac:dyDescent="0.25">
      <c r="O64" s="6"/>
      <c r="P64" s="6"/>
    </row>
    <row r="65" spans="15:16" x14ac:dyDescent="0.25">
      <c r="O65" s="6"/>
      <c r="P65" s="6"/>
    </row>
    <row r="66" spans="15:16" x14ac:dyDescent="0.25">
      <c r="O66" s="6"/>
      <c r="P66" s="6"/>
    </row>
    <row r="67" spans="15:16" x14ac:dyDescent="0.25">
      <c r="O67" s="6"/>
      <c r="P67" s="6"/>
    </row>
    <row r="68" spans="15:16" x14ac:dyDescent="0.25">
      <c r="O68" s="6"/>
      <c r="P68" s="6"/>
    </row>
    <row r="69" spans="15:16" x14ac:dyDescent="0.25">
      <c r="O69" s="6"/>
      <c r="P69" s="6"/>
    </row>
    <row r="70" spans="15:16" x14ac:dyDescent="0.25">
      <c r="O70" s="6"/>
      <c r="P70" s="6"/>
    </row>
    <row r="71" spans="15:16" x14ac:dyDescent="0.25">
      <c r="O71" s="6"/>
      <c r="P71" s="6"/>
    </row>
    <row r="72" spans="15:16" x14ac:dyDescent="0.25">
      <c r="O72" s="6"/>
      <c r="P72" s="6"/>
    </row>
    <row r="73" spans="15:16" x14ac:dyDescent="0.25">
      <c r="O73" s="6"/>
      <c r="P73" s="6"/>
    </row>
    <row r="74" spans="15:16" x14ac:dyDescent="0.25">
      <c r="O74" s="6"/>
      <c r="P74" s="6"/>
    </row>
    <row r="75" spans="15:16" x14ac:dyDescent="0.25">
      <c r="O75" s="6"/>
      <c r="P75" s="6"/>
    </row>
    <row r="76" spans="15:16" x14ac:dyDescent="0.25">
      <c r="O76" s="6"/>
      <c r="P76" s="6"/>
    </row>
    <row r="77" spans="15:16" x14ac:dyDescent="0.25">
      <c r="O77" s="6"/>
      <c r="P77" s="6"/>
    </row>
    <row r="78" spans="15:16" x14ac:dyDescent="0.25">
      <c r="O78" s="6"/>
      <c r="P78" s="6"/>
    </row>
    <row r="79" spans="15:16" x14ac:dyDescent="0.25">
      <c r="O79" s="6"/>
      <c r="P79" s="6"/>
    </row>
    <row r="80" spans="15:16" x14ac:dyDescent="0.25">
      <c r="O80" s="6"/>
      <c r="P80" s="6"/>
    </row>
    <row r="81" spans="15:16" x14ac:dyDescent="0.25">
      <c r="O81" s="6"/>
      <c r="P81" s="6"/>
    </row>
    <row r="82" spans="15:16" x14ac:dyDescent="0.25">
      <c r="O82" s="6"/>
      <c r="P82" s="6"/>
    </row>
    <row r="83" spans="15:16" x14ac:dyDescent="0.25">
      <c r="O83" s="6"/>
      <c r="P83" s="6"/>
    </row>
    <row r="84" spans="15:16" x14ac:dyDescent="0.25">
      <c r="O84" s="6"/>
      <c r="P84" s="6"/>
    </row>
    <row r="85" spans="15:16" x14ac:dyDescent="0.25">
      <c r="O85" s="6"/>
      <c r="P85" s="6"/>
    </row>
    <row r="86" spans="15:16" x14ac:dyDescent="0.25">
      <c r="O86" s="6"/>
      <c r="P86" s="6"/>
    </row>
    <row r="87" spans="15:16" x14ac:dyDescent="0.25">
      <c r="O87" s="6"/>
      <c r="P87" s="6"/>
    </row>
    <row r="88" spans="15:16" x14ac:dyDescent="0.25">
      <c r="O88" s="6"/>
      <c r="P88" s="6"/>
    </row>
    <row r="89" spans="15:16" x14ac:dyDescent="0.25">
      <c r="O89" s="6"/>
      <c r="P89" s="6"/>
    </row>
    <row r="90" spans="15:16" x14ac:dyDescent="0.25">
      <c r="O90" s="6"/>
      <c r="P90" s="6"/>
    </row>
    <row r="91" spans="15:16" x14ac:dyDescent="0.25">
      <c r="O91" s="6"/>
      <c r="P91" s="6"/>
    </row>
    <row r="92" spans="15:16" x14ac:dyDescent="0.25">
      <c r="O92" s="6"/>
      <c r="P92" s="6"/>
    </row>
    <row r="93" spans="15:16" x14ac:dyDescent="0.25">
      <c r="O93" s="6"/>
      <c r="P93" s="6"/>
    </row>
    <row r="94" spans="15:16" x14ac:dyDescent="0.25">
      <c r="O94" s="6"/>
      <c r="P94" s="6"/>
    </row>
    <row r="95" spans="15:16" x14ac:dyDescent="0.25">
      <c r="O95" s="6"/>
      <c r="P95" s="6"/>
    </row>
    <row r="96" spans="15:16" x14ac:dyDescent="0.25">
      <c r="O96" s="6"/>
      <c r="P96" s="6"/>
    </row>
    <row r="97" spans="15:16" x14ac:dyDescent="0.25">
      <c r="O97" s="6"/>
      <c r="P97" s="6"/>
    </row>
    <row r="98" spans="15:16" x14ac:dyDescent="0.25">
      <c r="O98" s="6"/>
      <c r="P98" s="6"/>
    </row>
    <row r="99" spans="15:16" x14ac:dyDescent="0.25">
      <c r="O99" s="6"/>
      <c r="P99" s="6"/>
    </row>
    <row r="100" spans="15:16" x14ac:dyDescent="0.25">
      <c r="O100" s="6"/>
      <c r="P100" s="6"/>
    </row>
    <row r="101" spans="15:16" x14ac:dyDescent="0.25">
      <c r="O101" s="6"/>
      <c r="P101" s="6"/>
    </row>
    <row r="102" spans="15:16" x14ac:dyDescent="0.25">
      <c r="O102" s="6"/>
      <c r="P102" s="6"/>
    </row>
    <row r="103" spans="15:16" x14ac:dyDescent="0.25">
      <c r="O103" s="6"/>
      <c r="P103" s="6"/>
    </row>
    <row r="104" spans="15:16" x14ac:dyDescent="0.25">
      <c r="O104" s="6"/>
      <c r="P104" s="6"/>
    </row>
    <row r="105" spans="15:16" x14ac:dyDescent="0.25">
      <c r="O105" s="6"/>
      <c r="P105" s="6"/>
    </row>
    <row r="106" spans="15:16" x14ac:dyDescent="0.25">
      <c r="O106" s="6"/>
      <c r="P106" s="6"/>
    </row>
    <row r="107" spans="15:16" x14ac:dyDescent="0.25">
      <c r="O107" s="6"/>
      <c r="P107" s="6"/>
    </row>
    <row r="108" spans="15:16" x14ac:dyDescent="0.25">
      <c r="O108" s="6"/>
      <c r="P108" s="6"/>
    </row>
    <row r="109" spans="15:16" x14ac:dyDescent="0.25">
      <c r="O109" s="6"/>
      <c r="P109" s="6"/>
    </row>
    <row r="110" spans="15:16" x14ac:dyDescent="0.25">
      <c r="O110" s="6"/>
      <c r="P110" s="6"/>
    </row>
    <row r="111" spans="15:16" x14ac:dyDescent="0.25">
      <c r="O111" s="6"/>
      <c r="P111" s="6"/>
    </row>
    <row r="112" spans="15:16" x14ac:dyDescent="0.25">
      <c r="O112" s="6"/>
      <c r="P112" s="6"/>
    </row>
    <row r="113" spans="15:16" x14ac:dyDescent="0.25">
      <c r="O113" s="6"/>
      <c r="P113" s="6"/>
    </row>
    <row r="114" spans="15:16" x14ac:dyDescent="0.25">
      <c r="O114" s="6"/>
      <c r="P114" s="6"/>
    </row>
    <row r="115" spans="15:16" x14ac:dyDescent="0.25">
      <c r="O115" s="6"/>
      <c r="P115" s="6"/>
    </row>
    <row r="116" spans="15:16" x14ac:dyDescent="0.25">
      <c r="O116" s="6"/>
      <c r="P116" s="6"/>
    </row>
    <row r="117" spans="15:16" x14ac:dyDescent="0.25">
      <c r="O117" s="6"/>
      <c r="P117" s="6"/>
    </row>
    <row r="118" spans="15:16" x14ac:dyDescent="0.25">
      <c r="O118" s="6"/>
      <c r="P118" s="6"/>
    </row>
    <row r="119" spans="15:16" x14ac:dyDescent="0.25">
      <c r="O119" s="6"/>
      <c r="P119" s="6"/>
    </row>
    <row r="120" spans="15:16" x14ac:dyDescent="0.25">
      <c r="O120" s="6"/>
      <c r="P120" s="6"/>
    </row>
    <row r="121" spans="15:16" x14ac:dyDescent="0.25">
      <c r="O121" s="6"/>
      <c r="P121" s="6"/>
    </row>
    <row r="122" spans="15:16" x14ac:dyDescent="0.25">
      <c r="O122" s="6"/>
      <c r="P122" s="6"/>
    </row>
    <row r="123" spans="15:16" x14ac:dyDescent="0.25">
      <c r="O123" s="6"/>
      <c r="P123" s="6"/>
    </row>
    <row r="124" spans="15:16" x14ac:dyDescent="0.25">
      <c r="O124" s="6"/>
      <c r="P124" s="6"/>
    </row>
    <row r="125" spans="15:16" x14ac:dyDescent="0.25">
      <c r="O125" s="6"/>
      <c r="P125" s="6"/>
    </row>
    <row r="126" spans="15:16" x14ac:dyDescent="0.25">
      <c r="O126" s="6"/>
      <c r="P126" s="6"/>
    </row>
    <row r="127" spans="15:16" x14ac:dyDescent="0.25">
      <c r="O127" s="6"/>
      <c r="P127" s="6"/>
    </row>
  </sheetData>
  <mergeCells count="24">
    <mergeCell ref="A2:P2"/>
    <mergeCell ref="A3:P3"/>
    <mergeCell ref="O4:P4"/>
    <mergeCell ref="D5:E5"/>
    <mergeCell ref="F5:G5"/>
    <mergeCell ref="P5:P6"/>
    <mergeCell ref="A5:A6"/>
    <mergeCell ref="B5:B6"/>
    <mergeCell ref="C5:C6"/>
    <mergeCell ref="O5:O6"/>
    <mergeCell ref="N5:N6"/>
    <mergeCell ref="D4:M4"/>
    <mergeCell ref="D11:E11"/>
    <mergeCell ref="F11:G11"/>
    <mergeCell ref="H5:I5"/>
    <mergeCell ref="J5:K5"/>
    <mergeCell ref="A10:B10"/>
    <mergeCell ref="H11:I11"/>
    <mergeCell ref="J11:K11"/>
    <mergeCell ref="D10:M10"/>
    <mergeCell ref="L11:M11"/>
    <mergeCell ref="L5:M5"/>
    <mergeCell ref="A9:B9"/>
    <mergeCell ref="A11:B11"/>
  </mergeCells>
  <dataValidations disablePrompts="1" count="1">
    <dataValidation type="decimal" allowBlank="1" showInputMessage="1" showErrorMessage="1" sqref="D7:O8" xr:uid="{00000000-0002-0000-3F00-000000000000}">
      <formula1>0</formula1>
      <formula2>1</formula2>
    </dataValidation>
  </dataValidations>
  <pageMargins left="0.70866141732283472" right="0.70866141732283472" top="0.74803149606299213" bottom="0.74803149606299213" header="0.31496062992125984" footer="0.31496062992125984"/>
  <pageSetup paperSize="9" scale="74" orientation="landscape" r:id="rId1"/>
  <headerFooter>
    <oddFooter>&amp;R74</oddFooter>
  </headerFooter>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rgb="FF002060"/>
  </sheetPr>
  <dimension ref="A1:FI130"/>
  <sheetViews>
    <sheetView zoomScale="80" zoomScaleNormal="80" zoomScalePageLayoutView="80" workbookViewId="0">
      <selection activeCell="S3" sqref="S3"/>
    </sheetView>
  </sheetViews>
  <sheetFormatPr baseColWidth="10" defaultColWidth="11.44140625" defaultRowHeight="13.2" x14ac:dyDescent="0.25"/>
  <cols>
    <col min="1" max="1" width="24" style="9" customWidth="1"/>
    <col min="2" max="2" width="20.44140625" style="9" customWidth="1"/>
    <col min="3" max="3" width="17.6640625" style="8" customWidth="1"/>
    <col min="4" max="13" width="8.33203125" style="8" customWidth="1"/>
    <col min="14" max="14" width="11.44140625" style="8" customWidth="1"/>
    <col min="15" max="15" width="11.44140625" style="132"/>
    <col min="16" max="16" width="12.6640625" style="132" customWidth="1"/>
    <col min="17" max="16384" width="11.44140625" style="132"/>
  </cols>
  <sheetData>
    <row r="1" spans="1:165" ht="135" customHeight="1" x14ac:dyDescent="0.25">
      <c r="A1" s="310"/>
      <c r="B1" s="310"/>
      <c r="C1" s="2"/>
      <c r="D1" s="2"/>
      <c r="E1" s="2"/>
      <c r="F1" s="2"/>
      <c r="G1" s="2"/>
      <c r="H1" s="2"/>
      <c r="I1" s="2"/>
      <c r="J1" s="2"/>
      <c r="K1" s="2"/>
      <c r="L1" s="2"/>
      <c r="M1" s="2"/>
      <c r="N1" s="2"/>
    </row>
    <row r="2" spans="1:165" ht="67.5" customHeight="1" x14ac:dyDescent="0.25">
      <c r="A2" s="901" t="s">
        <v>163</v>
      </c>
      <c r="B2" s="901"/>
      <c r="C2" s="901"/>
      <c r="D2" s="901"/>
      <c r="E2" s="901"/>
      <c r="F2" s="901"/>
      <c r="G2" s="901"/>
      <c r="H2" s="902"/>
      <c r="I2" s="902"/>
      <c r="J2" s="902"/>
      <c r="K2" s="902"/>
      <c r="L2" s="902"/>
      <c r="M2" s="902"/>
      <c r="N2" s="902"/>
      <c r="O2" s="902"/>
      <c r="P2" s="902"/>
    </row>
    <row r="3" spans="1:165" ht="63" customHeight="1" x14ac:dyDescent="0.25">
      <c r="A3" s="903" t="s">
        <v>1312</v>
      </c>
      <c r="B3" s="904"/>
      <c r="C3" s="904"/>
      <c r="D3" s="904"/>
      <c r="E3" s="904"/>
      <c r="F3" s="904"/>
      <c r="G3" s="904"/>
      <c r="H3" s="904"/>
      <c r="I3" s="904"/>
      <c r="J3" s="904"/>
      <c r="K3" s="904"/>
      <c r="L3" s="904"/>
      <c r="M3" s="904"/>
      <c r="N3" s="905"/>
      <c r="O3" s="905"/>
      <c r="P3" s="906"/>
    </row>
    <row r="4" spans="1:165" ht="21" customHeight="1" x14ac:dyDescent="0.25">
      <c r="A4" s="21"/>
      <c r="B4" s="22"/>
      <c r="C4" s="15"/>
      <c r="D4" s="907" t="s">
        <v>164</v>
      </c>
      <c r="E4" s="923"/>
      <c r="F4" s="923"/>
      <c r="G4" s="923"/>
      <c r="H4" s="923"/>
      <c r="I4" s="923"/>
      <c r="J4" s="923"/>
      <c r="K4" s="923"/>
      <c r="L4" s="923"/>
      <c r="M4" s="924"/>
      <c r="N4" s="602" t="s">
        <v>7</v>
      </c>
      <c r="O4" s="907" t="s">
        <v>165</v>
      </c>
      <c r="P4" s="908"/>
    </row>
    <row r="5" spans="1:165" s="4" customFormat="1" ht="39" customHeight="1" x14ac:dyDescent="0.2">
      <c r="A5" s="914" t="s">
        <v>166</v>
      </c>
      <c r="B5" s="914" t="s">
        <v>131</v>
      </c>
      <c r="C5" s="916" t="s">
        <v>1320</v>
      </c>
      <c r="D5" s="911" t="s">
        <v>20</v>
      </c>
      <c r="E5" s="911"/>
      <c r="F5" s="911" t="s">
        <v>35</v>
      </c>
      <c r="G5" s="911"/>
      <c r="H5" s="920" t="s">
        <v>167</v>
      </c>
      <c r="I5" s="921"/>
      <c r="J5" s="916" t="s">
        <v>168</v>
      </c>
      <c r="K5" s="922"/>
      <c r="L5" s="916" t="s">
        <v>31</v>
      </c>
      <c r="M5" s="922"/>
      <c r="N5" s="912" t="s">
        <v>169</v>
      </c>
      <c r="O5" s="909" t="s">
        <v>170</v>
      </c>
      <c r="P5" s="909" t="s">
        <v>171</v>
      </c>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row>
    <row r="6" spans="1:165" s="5" customFormat="1" ht="45" customHeight="1" x14ac:dyDescent="0.25">
      <c r="A6" s="915"/>
      <c r="B6" s="915"/>
      <c r="C6" s="917"/>
      <c r="D6" s="11" t="s">
        <v>172</v>
      </c>
      <c r="E6" s="601" t="s">
        <v>173</v>
      </c>
      <c r="F6" s="11" t="s">
        <v>172</v>
      </c>
      <c r="G6" s="601" t="s">
        <v>173</v>
      </c>
      <c r="H6" s="11" t="s">
        <v>172</v>
      </c>
      <c r="I6" s="601" t="s">
        <v>173</v>
      </c>
      <c r="J6" s="11" t="s">
        <v>172</v>
      </c>
      <c r="K6" s="601" t="s">
        <v>173</v>
      </c>
      <c r="L6" s="11" t="s">
        <v>172</v>
      </c>
      <c r="M6" s="601" t="s">
        <v>173</v>
      </c>
      <c r="N6" s="913"/>
      <c r="O6" s="910"/>
      <c r="P6" s="910"/>
    </row>
    <row r="7" spans="1:165" s="61" customFormat="1" x14ac:dyDescent="0.25">
      <c r="A7" s="460" t="s">
        <v>1218</v>
      </c>
      <c r="B7" s="460" t="s">
        <v>216</v>
      </c>
      <c r="C7" s="871">
        <v>236</v>
      </c>
      <c r="D7" s="205"/>
      <c r="E7" s="205"/>
      <c r="F7" s="205"/>
      <c r="G7" s="335"/>
      <c r="H7" s="335"/>
      <c r="I7" s="335"/>
      <c r="J7" s="335"/>
      <c r="K7" s="337">
        <v>0.2</v>
      </c>
      <c r="L7" s="60"/>
      <c r="M7" s="60"/>
      <c r="N7" s="60"/>
      <c r="O7" s="63"/>
      <c r="P7" s="63"/>
    </row>
    <row r="8" spans="1:165" s="61" customFormat="1" x14ac:dyDescent="0.25">
      <c r="A8" s="640" t="s">
        <v>1186</v>
      </c>
      <c r="B8" s="341" t="s">
        <v>1187</v>
      </c>
      <c r="C8" s="430" t="s">
        <v>1614</v>
      </c>
      <c r="D8" s="59"/>
      <c r="E8" s="60"/>
      <c r="F8" s="60"/>
      <c r="G8" s="337"/>
      <c r="H8" s="337"/>
      <c r="I8" s="337"/>
      <c r="J8" s="337"/>
      <c r="K8" s="337"/>
      <c r="L8" s="60"/>
      <c r="M8" s="60"/>
      <c r="N8" s="60"/>
      <c r="O8" s="63">
        <v>5.3999999999999999E-2</v>
      </c>
      <c r="P8" s="63" t="s">
        <v>11</v>
      </c>
    </row>
    <row r="9" spans="1:165" s="61" customFormat="1" x14ac:dyDescent="0.25">
      <c r="A9" s="640" t="s">
        <v>1435</v>
      </c>
      <c r="B9" s="341" t="s">
        <v>799</v>
      </c>
      <c r="C9" s="58" t="s">
        <v>269</v>
      </c>
      <c r="D9" s="60"/>
      <c r="E9" s="60"/>
      <c r="F9" s="60"/>
      <c r="G9" s="337"/>
      <c r="H9" s="337"/>
      <c r="I9" s="337"/>
      <c r="J9" s="337"/>
      <c r="K9" s="337"/>
      <c r="L9" s="60"/>
      <c r="M9" s="60"/>
      <c r="N9" s="60"/>
      <c r="O9" s="63">
        <v>7.0999999999999994E-2</v>
      </c>
      <c r="P9" s="63" t="s">
        <v>11</v>
      </c>
    </row>
    <row r="10" spans="1:165" s="61" customFormat="1" x14ac:dyDescent="0.25">
      <c r="A10" s="640"/>
      <c r="B10" s="341"/>
      <c r="C10" s="58"/>
      <c r="D10" s="60"/>
      <c r="E10" s="60"/>
      <c r="F10" s="60"/>
      <c r="G10" s="337"/>
      <c r="H10" s="337"/>
      <c r="I10" s="337"/>
      <c r="J10" s="337"/>
      <c r="K10" s="337"/>
      <c r="L10" s="60"/>
      <c r="M10" s="60"/>
      <c r="N10" s="60"/>
      <c r="O10" s="63"/>
      <c r="P10" s="63"/>
    </row>
    <row r="11" spans="1:165" s="61" customFormat="1" x14ac:dyDescent="0.25">
      <c r="A11" s="124"/>
      <c r="B11" s="62"/>
      <c r="C11" s="58"/>
      <c r="D11" s="60"/>
      <c r="E11" s="60"/>
      <c r="F11" s="60"/>
      <c r="G11" s="60"/>
      <c r="H11" s="60"/>
      <c r="I11" s="60"/>
      <c r="J11" s="60"/>
      <c r="K11" s="60"/>
      <c r="L11" s="60"/>
      <c r="M11" s="60"/>
      <c r="N11" s="60"/>
      <c r="O11" s="63"/>
      <c r="P11" s="63"/>
    </row>
    <row r="12" spans="1:165" s="61" customFormat="1" x14ac:dyDescent="0.25">
      <c r="A12" s="929" t="s">
        <v>188</v>
      </c>
      <c r="B12" s="930"/>
      <c r="C12" s="126"/>
      <c r="D12" s="205"/>
      <c r="E12" s="205">
        <f>SUM(E7:E11)</f>
        <v>0</v>
      </c>
      <c r="F12" s="205"/>
      <c r="G12" s="205">
        <f>SUM(G7:G11)</f>
        <v>0</v>
      </c>
      <c r="H12" s="213"/>
      <c r="I12" s="213">
        <f>SUM(I7:I11)</f>
        <v>0</v>
      </c>
      <c r="J12" s="213"/>
      <c r="K12" s="213">
        <f>SUM(K7:K11)</f>
        <v>0.2</v>
      </c>
      <c r="L12" s="213"/>
      <c r="M12" s="213">
        <f>SUM(M7:M11)</f>
        <v>0</v>
      </c>
      <c r="N12" s="129"/>
      <c r="O12" s="206"/>
      <c r="P12" s="206"/>
    </row>
    <row r="13" spans="1:165" s="61" customFormat="1" x14ac:dyDescent="0.25">
      <c r="A13" s="940" t="s">
        <v>189</v>
      </c>
      <c r="B13" s="941"/>
      <c r="C13" s="629"/>
      <c r="D13" s="948">
        <f>SUM(E12+G12+I12+K12+M12)</f>
        <v>0.2</v>
      </c>
      <c r="E13" s="949"/>
      <c r="F13" s="949"/>
      <c r="G13" s="949"/>
      <c r="H13" s="950"/>
      <c r="I13" s="950"/>
      <c r="J13" s="950"/>
      <c r="K13" s="950"/>
      <c r="L13" s="950"/>
      <c r="M13" s="951"/>
      <c r="N13" s="114"/>
      <c r="O13" s="214"/>
      <c r="P13" s="214"/>
    </row>
    <row r="14" spans="1:165" s="27" customFormat="1" x14ac:dyDescent="0.25">
      <c r="A14" s="929" t="s">
        <v>190</v>
      </c>
      <c r="B14" s="930"/>
      <c r="C14" s="34"/>
      <c r="D14" s="938">
        <f>SUM(D7:E11)</f>
        <v>0</v>
      </c>
      <c r="E14" s="947"/>
      <c r="F14" s="938">
        <f>SUM(F7:G11)</f>
        <v>0</v>
      </c>
      <c r="G14" s="947"/>
      <c r="H14" s="938">
        <f>SUM(H7:I11)</f>
        <v>0</v>
      </c>
      <c r="I14" s="947"/>
      <c r="J14" s="938">
        <f>SUM(J7:K11)</f>
        <v>0.2</v>
      </c>
      <c r="K14" s="947"/>
      <c r="L14" s="938">
        <f>SUM(L7:M11)</f>
        <v>0</v>
      </c>
      <c r="M14" s="947"/>
      <c r="N14" s="32">
        <f>SUM(N7:N11)</f>
        <v>0</v>
      </c>
      <c r="O14" s="35"/>
      <c r="P14" s="35"/>
    </row>
    <row r="15" spans="1:165" s="27" customFormat="1" x14ac:dyDescent="0.25">
      <c r="A15" s="161" t="s">
        <v>191</v>
      </c>
      <c r="B15" s="162">
        <f>D14/(D14+F14+H14+J14)*100</f>
        <v>0</v>
      </c>
      <c r="C15" s="29"/>
      <c r="D15" s="29"/>
      <c r="E15" s="29"/>
      <c r="F15" s="29"/>
      <c r="G15" s="29"/>
      <c r="H15" s="29"/>
      <c r="I15" s="29"/>
      <c r="J15" s="29"/>
      <c r="K15" s="29"/>
      <c r="L15" s="29"/>
      <c r="M15" s="29"/>
      <c r="N15" s="29"/>
      <c r="O15" s="98"/>
      <c r="P15" s="98"/>
    </row>
    <row r="16" spans="1:165" s="61" customFormat="1" x14ac:dyDescent="0.25">
      <c r="A16" s="216"/>
      <c r="B16" s="582"/>
      <c r="C16" s="74"/>
      <c r="D16" s="74"/>
      <c r="E16" s="74"/>
      <c r="F16" s="74"/>
      <c r="G16" s="74"/>
      <c r="H16" s="74"/>
      <c r="I16" s="74"/>
      <c r="J16" s="74"/>
      <c r="K16" s="74"/>
      <c r="L16" s="74"/>
      <c r="M16" s="74"/>
      <c r="N16" s="74"/>
      <c r="O16" s="582"/>
      <c r="P16" s="582"/>
    </row>
    <row r="17" spans="1:52" s="61" customFormat="1" x14ac:dyDescent="0.25">
      <c r="A17" s="70" t="s">
        <v>192</v>
      </c>
      <c r="B17" s="582"/>
      <c r="C17" s="582"/>
      <c r="D17" s="582"/>
      <c r="E17" s="643"/>
      <c r="F17" s="643"/>
      <c r="G17" s="643"/>
      <c r="H17" s="643"/>
      <c r="I17" s="643"/>
      <c r="J17" s="643"/>
      <c r="K17" s="643"/>
      <c r="L17" s="643"/>
      <c r="M17" s="643"/>
      <c r="N17" s="643"/>
      <c r="O17" s="643"/>
      <c r="P17" s="643"/>
      <c r="Q17" s="643"/>
      <c r="R17" s="643"/>
      <c r="S17" s="643"/>
      <c r="T17" s="643"/>
      <c r="U17" s="643"/>
      <c r="V17" s="643"/>
      <c r="W17" s="643"/>
      <c r="X17" s="643"/>
      <c r="Y17" s="643"/>
      <c r="Z17" s="643"/>
      <c r="AA17" s="643"/>
      <c r="AB17" s="643"/>
      <c r="AC17" s="643"/>
      <c r="AD17" s="643"/>
      <c r="AE17" s="643"/>
      <c r="AF17" s="643"/>
      <c r="AG17" s="643"/>
      <c r="AH17" s="643"/>
      <c r="AI17" s="643"/>
      <c r="AJ17" s="643"/>
      <c r="AK17" s="643"/>
      <c r="AL17" s="643"/>
      <c r="AM17" s="643"/>
      <c r="AN17" s="643"/>
      <c r="AO17" s="643"/>
      <c r="AP17" s="643"/>
      <c r="AQ17" s="643"/>
      <c r="AR17" s="643"/>
      <c r="AS17" s="643"/>
      <c r="AT17" s="643"/>
      <c r="AU17" s="643"/>
      <c r="AV17" s="643"/>
      <c r="AW17" s="643"/>
      <c r="AX17" s="643"/>
      <c r="AY17" s="643"/>
      <c r="AZ17" s="643"/>
    </row>
    <row r="18" spans="1:52" s="61" customFormat="1" x14ac:dyDescent="0.25">
      <c r="A18" s="582" t="s">
        <v>1313</v>
      </c>
      <c r="B18" s="582"/>
      <c r="C18" s="582"/>
      <c r="D18" s="582"/>
      <c r="E18" s="643"/>
      <c r="F18" s="643"/>
      <c r="G18" s="643"/>
      <c r="H18" s="643"/>
      <c r="I18" s="643"/>
      <c r="J18" s="643"/>
      <c r="K18" s="643"/>
      <c r="L18" s="643"/>
      <c r="M18" s="643"/>
      <c r="N18" s="643"/>
      <c r="O18" s="643"/>
      <c r="P18" s="643"/>
      <c r="Q18" s="643"/>
      <c r="R18" s="643"/>
      <c r="S18" s="643"/>
      <c r="T18" s="643"/>
      <c r="U18" s="643"/>
      <c r="V18" s="643"/>
      <c r="W18" s="643"/>
      <c r="X18" s="643"/>
      <c r="Y18" s="643"/>
      <c r="Z18" s="643"/>
      <c r="AA18" s="643"/>
      <c r="AB18" s="643"/>
      <c r="AC18" s="643"/>
      <c r="AD18" s="643"/>
      <c r="AE18" s="643"/>
      <c r="AF18" s="643"/>
      <c r="AG18" s="643"/>
      <c r="AH18" s="643"/>
      <c r="AI18" s="643"/>
      <c r="AJ18" s="643"/>
      <c r="AK18" s="643"/>
      <c r="AL18" s="643"/>
      <c r="AM18" s="643"/>
      <c r="AN18" s="643"/>
      <c r="AO18" s="643"/>
      <c r="AP18" s="643"/>
      <c r="AQ18" s="643"/>
      <c r="AR18" s="643"/>
      <c r="AS18" s="643"/>
      <c r="AT18" s="643"/>
      <c r="AU18" s="643"/>
      <c r="AV18" s="643"/>
      <c r="AW18" s="643"/>
      <c r="AX18" s="643"/>
      <c r="AY18" s="643"/>
      <c r="AZ18" s="643"/>
    </row>
    <row r="19" spans="1:52" s="61" customFormat="1" x14ac:dyDescent="0.25">
      <c r="A19" s="582"/>
      <c r="B19" s="582"/>
      <c r="C19" s="74"/>
      <c r="D19" s="74"/>
      <c r="E19" s="74"/>
      <c r="F19" s="74"/>
      <c r="G19" s="74"/>
      <c r="H19" s="74"/>
      <c r="I19" s="74"/>
      <c r="J19" s="74"/>
      <c r="K19" s="74"/>
      <c r="L19" s="74"/>
      <c r="M19" s="74"/>
      <c r="N19" s="74"/>
      <c r="O19" s="88"/>
      <c r="P19" s="582"/>
    </row>
    <row r="20" spans="1:52" s="61" customFormat="1" x14ac:dyDescent="0.25">
      <c r="A20" s="582"/>
      <c r="B20" s="582"/>
      <c r="C20" s="74"/>
      <c r="D20" s="74"/>
      <c r="E20" s="74"/>
      <c r="F20" s="74"/>
      <c r="G20" s="74"/>
      <c r="H20" s="74"/>
      <c r="I20" s="74"/>
      <c r="J20" s="74"/>
      <c r="K20" s="74"/>
      <c r="L20" s="74"/>
      <c r="M20" s="74"/>
      <c r="N20" s="74"/>
      <c r="O20" s="88"/>
      <c r="P20" s="582"/>
    </row>
    <row r="21" spans="1:52" s="582" customFormat="1" x14ac:dyDescent="0.25">
      <c r="C21" s="74"/>
      <c r="D21" s="74"/>
      <c r="E21" s="74"/>
      <c r="F21" s="74"/>
      <c r="G21" s="74"/>
      <c r="H21" s="74"/>
      <c r="I21" s="74"/>
      <c r="J21" s="74"/>
      <c r="K21" s="74"/>
      <c r="L21" s="74"/>
      <c r="M21" s="74"/>
      <c r="N21" s="74"/>
    </row>
    <row r="22" spans="1:52" s="310" customFormat="1" x14ac:dyDescent="0.25">
      <c r="C22" s="2"/>
      <c r="D22" s="2"/>
      <c r="E22" s="2"/>
      <c r="F22" s="2"/>
      <c r="G22" s="2"/>
      <c r="H22" s="2"/>
      <c r="I22" s="2"/>
      <c r="J22" s="2"/>
      <c r="K22" s="2"/>
      <c r="L22" s="2"/>
      <c r="M22" s="2"/>
      <c r="N22" s="2"/>
    </row>
    <row r="23" spans="1:52" s="310" customFormat="1" x14ac:dyDescent="0.25">
      <c r="C23" s="2"/>
      <c r="D23" s="2"/>
      <c r="E23" s="2"/>
      <c r="F23" s="2"/>
      <c r="G23" s="2"/>
      <c r="H23" s="2"/>
      <c r="I23" s="2"/>
      <c r="J23" s="2"/>
      <c r="K23" s="2"/>
      <c r="L23" s="2"/>
      <c r="M23" s="2"/>
      <c r="N23" s="2"/>
    </row>
    <row r="24" spans="1:52" s="310" customFormat="1" x14ac:dyDescent="0.25">
      <c r="C24" s="2"/>
      <c r="D24" s="2"/>
      <c r="E24" s="2"/>
      <c r="F24" s="2"/>
      <c r="G24" s="2"/>
      <c r="H24" s="2"/>
      <c r="I24" s="2"/>
      <c r="J24" s="2"/>
      <c r="K24" s="2"/>
      <c r="L24" s="2"/>
      <c r="M24" s="2"/>
      <c r="N24" s="2"/>
    </row>
    <row r="25" spans="1:52" s="310" customFormat="1" x14ac:dyDescent="0.25">
      <c r="A25" s="310" t="s">
        <v>235</v>
      </c>
      <c r="C25" s="2"/>
      <c r="D25" s="2"/>
      <c r="E25" s="2"/>
      <c r="F25" s="2"/>
      <c r="G25" s="2"/>
      <c r="H25" s="2"/>
      <c r="I25" s="2"/>
      <c r="J25" s="2"/>
      <c r="K25" s="2"/>
      <c r="L25" s="2"/>
      <c r="M25" s="2"/>
      <c r="N25" s="2"/>
    </row>
    <row r="26" spans="1:52" s="310" customFormat="1" x14ac:dyDescent="0.25">
      <c r="C26" s="2"/>
      <c r="D26" s="2"/>
      <c r="E26" s="2"/>
      <c r="F26" s="2"/>
      <c r="G26" s="2"/>
      <c r="H26" s="2"/>
      <c r="I26" s="2"/>
      <c r="J26" s="2"/>
      <c r="K26" s="2"/>
      <c r="L26" s="2"/>
      <c r="M26" s="2"/>
      <c r="N26" s="2"/>
    </row>
    <row r="27" spans="1:52" s="310" customFormat="1" x14ac:dyDescent="0.25">
      <c r="C27" s="2"/>
      <c r="D27" s="2"/>
      <c r="E27" s="2"/>
      <c r="F27" s="2"/>
      <c r="G27" s="2"/>
      <c r="H27" s="2"/>
      <c r="I27" s="2"/>
      <c r="J27" s="2"/>
      <c r="K27" s="2"/>
      <c r="L27" s="2"/>
      <c r="M27" s="2"/>
      <c r="N27" s="2"/>
    </row>
    <row r="28" spans="1:52" s="310" customFormat="1" x14ac:dyDescent="0.25">
      <c r="C28" s="2"/>
      <c r="D28" s="2"/>
      <c r="E28" s="2"/>
      <c r="F28" s="2"/>
      <c r="G28" s="2"/>
      <c r="H28" s="2"/>
      <c r="I28" s="2"/>
      <c r="J28" s="2"/>
      <c r="K28" s="2"/>
      <c r="L28" s="2"/>
      <c r="M28" s="2"/>
      <c r="N28" s="2"/>
    </row>
    <row r="29" spans="1:52" s="310" customFormat="1" x14ac:dyDescent="0.25">
      <c r="C29" s="2"/>
      <c r="D29" s="2"/>
      <c r="E29" s="2"/>
      <c r="F29" s="2"/>
      <c r="G29" s="2"/>
      <c r="H29" s="2"/>
      <c r="I29" s="2"/>
      <c r="J29" s="2"/>
      <c r="K29" s="2"/>
      <c r="L29" s="2"/>
      <c r="M29" s="2"/>
      <c r="N29" s="2"/>
    </row>
    <row r="30" spans="1:52" s="310" customFormat="1" x14ac:dyDescent="0.25">
      <c r="C30" s="2"/>
      <c r="D30" s="2"/>
      <c r="E30" s="2"/>
      <c r="F30" s="2"/>
      <c r="G30" s="2"/>
      <c r="H30" s="2"/>
      <c r="I30" s="2"/>
      <c r="J30" s="2"/>
      <c r="K30" s="2"/>
      <c r="L30" s="2"/>
      <c r="M30" s="2"/>
      <c r="N30" s="2"/>
    </row>
    <row r="31" spans="1:52" s="310" customFormat="1" x14ac:dyDescent="0.25">
      <c r="C31" s="2"/>
      <c r="D31" s="2"/>
      <c r="E31" s="2"/>
      <c r="F31" s="2"/>
      <c r="G31" s="2"/>
      <c r="H31" s="2"/>
      <c r="I31" s="2"/>
      <c r="J31" s="2"/>
      <c r="K31" s="2"/>
      <c r="L31" s="2"/>
      <c r="M31" s="2"/>
      <c r="N31" s="2"/>
    </row>
    <row r="32" spans="1:52" s="310" customFormat="1" x14ac:dyDescent="0.25">
      <c r="C32" s="2"/>
      <c r="D32" s="2"/>
      <c r="E32" s="2"/>
      <c r="F32" s="2"/>
      <c r="G32" s="2"/>
      <c r="H32" s="2"/>
      <c r="I32" s="2"/>
      <c r="J32" s="2"/>
      <c r="K32" s="2"/>
      <c r="L32" s="2"/>
      <c r="M32" s="2"/>
      <c r="N32" s="2"/>
    </row>
    <row r="33" spans="3:14" s="310" customFormat="1" x14ac:dyDescent="0.25">
      <c r="C33" s="2"/>
      <c r="D33" s="2"/>
      <c r="E33" s="2"/>
      <c r="F33" s="2"/>
      <c r="G33" s="2"/>
      <c r="H33" s="2"/>
      <c r="I33" s="2"/>
      <c r="J33" s="2"/>
      <c r="K33" s="2"/>
      <c r="L33" s="2"/>
      <c r="M33" s="2"/>
      <c r="N33" s="2"/>
    </row>
    <row r="34" spans="3:14" s="310" customFormat="1" x14ac:dyDescent="0.25">
      <c r="C34" s="2"/>
      <c r="D34" s="2"/>
      <c r="E34" s="2"/>
      <c r="F34" s="2"/>
      <c r="G34" s="2"/>
      <c r="H34" s="2"/>
      <c r="I34" s="2"/>
      <c r="J34" s="2"/>
      <c r="K34" s="2"/>
      <c r="L34" s="2"/>
      <c r="M34" s="2"/>
      <c r="N34" s="2"/>
    </row>
    <row r="35" spans="3:14" s="310" customFormat="1" x14ac:dyDescent="0.25">
      <c r="C35" s="2"/>
      <c r="D35" s="2"/>
      <c r="E35" s="2"/>
      <c r="F35" s="2"/>
      <c r="G35" s="2"/>
      <c r="H35" s="2"/>
      <c r="I35" s="2"/>
      <c r="J35" s="2"/>
      <c r="K35" s="2"/>
      <c r="L35" s="2"/>
      <c r="M35" s="2"/>
      <c r="N35" s="2"/>
    </row>
    <row r="36" spans="3:14" s="310" customFormat="1" x14ac:dyDescent="0.25">
      <c r="C36" s="2"/>
      <c r="D36" s="2"/>
      <c r="E36" s="2"/>
      <c r="F36" s="2"/>
      <c r="G36" s="2"/>
      <c r="H36" s="2"/>
      <c r="I36" s="2"/>
      <c r="J36" s="2"/>
      <c r="K36" s="2"/>
      <c r="L36" s="2"/>
      <c r="M36" s="2"/>
      <c r="N36" s="2"/>
    </row>
    <row r="37" spans="3:14" s="310" customFormat="1" x14ac:dyDescent="0.25">
      <c r="C37" s="2"/>
      <c r="D37" s="2"/>
      <c r="E37" s="2"/>
      <c r="F37" s="2"/>
      <c r="G37" s="2"/>
      <c r="H37" s="2"/>
      <c r="I37" s="2"/>
      <c r="J37" s="2"/>
      <c r="K37" s="2"/>
      <c r="L37" s="2"/>
      <c r="M37" s="2"/>
      <c r="N37" s="2"/>
    </row>
    <row r="38" spans="3:14" s="310" customFormat="1" x14ac:dyDescent="0.25">
      <c r="C38" s="2"/>
      <c r="D38" s="2"/>
      <c r="E38" s="2"/>
      <c r="F38" s="2"/>
      <c r="G38" s="2"/>
      <c r="H38" s="2"/>
      <c r="I38" s="2"/>
      <c r="J38" s="2"/>
      <c r="K38" s="2"/>
      <c r="L38" s="2"/>
      <c r="M38" s="2"/>
      <c r="N38" s="2"/>
    </row>
    <row r="39" spans="3:14" s="310" customFormat="1" x14ac:dyDescent="0.25">
      <c r="C39" s="2"/>
      <c r="D39" s="2"/>
      <c r="E39" s="2"/>
      <c r="F39" s="2"/>
      <c r="G39" s="2"/>
      <c r="H39" s="2"/>
      <c r="I39" s="2"/>
      <c r="J39" s="2"/>
      <c r="K39" s="2"/>
      <c r="L39" s="2"/>
      <c r="M39" s="2"/>
      <c r="N39" s="2"/>
    </row>
    <row r="40" spans="3:14" s="310" customFormat="1" x14ac:dyDescent="0.25">
      <c r="C40" s="2"/>
      <c r="D40" s="2"/>
      <c r="E40" s="2"/>
      <c r="F40" s="2"/>
      <c r="G40" s="2"/>
      <c r="H40" s="2"/>
      <c r="I40" s="2"/>
      <c r="J40" s="2"/>
      <c r="K40" s="2"/>
      <c r="L40" s="2"/>
      <c r="M40" s="2"/>
      <c r="N40" s="2"/>
    </row>
    <row r="41" spans="3:14" s="310" customFormat="1" x14ac:dyDescent="0.25">
      <c r="C41" s="2"/>
      <c r="D41" s="2"/>
      <c r="E41" s="2"/>
      <c r="F41" s="2"/>
      <c r="G41" s="2"/>
      <c r="H41" s="2"/>
      <c r="I41" s="2"/>
      <c r="J41" s="2"/>
      <c r="K41" s="2"/>
      <c r="L41" s="2"/>
      <c r="M41" s="2"/>
      <c r="N41" s="2"/>
    </row>
    <row r="42" spans="3:14" s="310" customFormat="1" x14ac:dyDescent="0.25">
      <c r="C42" s="2"/>
      <c r="D42" s="2"/>
      <c r="E42" s="2"/>
      <c r="F42" s="2"/>
      <c r="G42" s="2"/>
      <c r="H42" s="2"/>
      <c r="I42" s="2"/>
      <c r="J42" s="2"/>
      <c r="K42" s="2"/>
      <c r="L42" s="2"/>
      <c r="M42" s="2"/>
      <c r="N42" s="2"/>
    </row>
    <row r="43" spans="3:14" s="310" customFormat="1" x14ac:dyDescent="0.25">
      <c r="C43" s="2"/>
      <c r="D43" s="2"/>
      <c r="E43" s="2"/>
      <c r="F43" s="2"/>
      <c r="G43" s="2"/>
      <c r="H43" s="2"/>
      <c r="I43" s="2"/>
      <c r="J43" s="2"/>
      <c r="K43" s="2"/>
      <c r="L43" s="2"/>
      <c r="M43" s="2"/>
      <c r="N43" s="2"/>
    </row>
    <row r="44" spans="3:14" s="310" customFormat="1" x14ac:dyDescent="0.25">
      <c r="C44" s="2"/>
      <c r="D44" s="2"/>
      <c r="E44" s="2"/>
      <c r="F44" s="2"/>
      <c r="G44" s="2"/>
      <c r="H44" s="2"/>
      <c r="I44" s="2"/>
      <c r="J44" s="2"/>
      <c r="K44" s="2"/>
      <c r="L44" s="2"/>
      <c r="M44" s="2"/>
      <c r="N44" s="2"/>
    </row>
    <row r="45" spans="3:14" s="310" customFormat="1" x14ac:dyDescent="0.25">
      <c r="C45" s="2"/>
      <c r="D45" s="2"/>
      <c r="E45" s="2"/>
      <c r="F45" s="2"/>
      <c r="G45" s="2"/>
      <c r="H45" s="2"/>
      <c r="I45" s="2"/>
      <c r="J45" s="2"/>
      <c r="K45" s="2"/>
      <c r="L45" s="2"/>
      <c r="M45" s="2"/>
      <c r="N45" s="2"/>
    </row>
    <row r="46" spans="3:14" s="310" customFormat="1" x14ac:dyDescent="0.25">
      <c r="C46" s="2"/>
      <c r="D46" s="2"/>
      <c r="E46" s="2"/>
      <c r="F46" s="2"/>
      <c r="G46" s="2"/>
      <c r="H46" s="2"/>
      <c r="I46" s="2"/>
      <c r="J46" s="2"/>
      <c r="K46" s="2"/>
      <c r="L46" s="2"/>
      <c r="M46" s="2"/>
      <c r="N46" s="2"/>
    </row>
    <row r="47" spans="3:14" s="310" customFormat="1" x14ac:dyDescent="0.25">
      <c r="C47" s="2"/>
      <c r="D47" s="2"/>
      <c r="E47" s="2"/>
      <c r="F47" s="2"/>
      <c r="G47" s="2"/>
      <c r="H47" s="2"/>
      <c r="I47" s="2"/>
      <c r="J47" s="2"/>
      <c r="K47" s="2"/>
      <c r="L47" s="2"/>
      <c r="M47" s="2"/>
      <c r="N47" s="2"/>
    </row>
    <row r="48" spans="3:14" s="310" customFormat="1" x14ac:dyDescent="0.25">
      <c r="C48" s="2"/>
      <c r="D48" s="2"/>
      <c r="E48" s="2"/>
      <c r="F48" s="2"/>
      <c r="G48" s="2"/>
      <c r="H48" s="2"/>
      <c r="I48" s="2"/>
      <c r="J48" s="2"/>
      <c r="K48" s="2"/>
      <c r="L48" s="2"/>
      <c r="M48" s="2"/>
      <c r="N48" s="2"/>
    </row>
    <row r="49" spans="3:14" s="310" customFormat="1" x14ac:dyDescent="0.25">
      <c r="C49" s="2"/>
      <c r="D49" s="2"/>
      <c r="E49" s="2"/>
      <c r="F49" s="2"/>
      <c r="G49" s="2"/>
      <c r="H49" s="2"/>
      <c r="I49" s="2"/>
      <c r="J49" s="2"/>
      <c r="K49" s="2"/>
      <c r="L49" s="2"/>
      <c r="M49" s="2"/>
      <c r="N49" s="2"/>
    </row>
    <row r="50" spans="3:14" s="310" customFormat="1" x14ac:dyDescent="0.25">
      <c r="C50" s="2"/>
      <c r="D50" s="2"/>
      <c r="E50" s="2"/>
      <c r="F50" s="2"/>
      <c r="G50" s="2"/>
      <c r="H50" s="2"/>
      <c r="I50" s="2"/>
      <c r="J50" s="2"/>
      <c r="K50" s="2"/>
      <c r="L50" s="2"/>
      <c r="M50" s="2"/>
      <c r="N50" s="2"/>
    </row>
    <row r="51" spans="3:14" s="310" customFormat="1" x14ac:dyDescent="0.25">
      <c r="C51" s="2"/>
      <c r="D51" s="2"/>
      <c r="E51" s="2"/>
      <c r="F51" s="2"/>
      <c r="G51" s="2"/>
      <c r="H51" s="2"/>
      <c r="I51" s="2"/>
      <c r="J51" s="2"/>
      <c r="K51" s="2"/>
      <c r="L51" s="2"/>
      <c r="M51" s="2"/>
      <c r="N51" s="2"/>
    </row>
    <row r="52" spans="3:14" s="310" customFormat="1" x14ac:dyDescent="0.25">
      <c r="C52" s="2"/>
      <c r="D52" s="2"/>
      <c r="E52" s="2"/>
      <c r="F52" s="2"/>
      <c r="G52" s="2"/>
      <c r="H52" s="2"/>
      <c r="I52" s="2"/>
      <c r="J52" s="2"/>
      <c r="K52" s="2"/>
      <c r="L52" s="2"/>
      <c r="M52" s="2"/>
      <c r="N52" s="2"/>
    </row>
    <row r="53" spans="3:14" s="310" customFormat="1" x14ac:dyDescent="0.25">
      <c r="C53" s="2"/>
      <c r="D53" s="2"/>
      <c r="E53" s="2"/>
      <c r="F53" s="2"/>
      <c r="G53" s="2"/>
      <c r="H53" s="2"/>
      <c r="I53" s="2"/>
      <c r="J53" s="2"/>
      <c r="K53" s="2"/>
      <c r="L53" s="2"/>
      <c r="M53" s="2"/>
      <c r="N53" s="2"/>
    </row>
    <row r="54" spans="3:14" s="310" customFormat="1" x14ac:dyDescent="0.25">
      <c r="C54" s="2"/>
      <c r="D54" s="2"/>
      <c r="E54" s="2"/>
      <c r="F54" s="2"/>
      <c r="G54" s="2"/>
      <c r="H54" s="2"/>
      <c r="I54" s="2"/>
      <c r="J54" s="2"/>
      <c r="K54" s="2"/>
      <c r="L54" s="2"/>
      <c r="M54" s="2"/>
      <c r="N54" s="2"/>
    </row>
    <row r="55" spans="3:14" s="310" customFormat="1" x14ac:dyDescent="0.25">
      <c r="C55" s="2"/>
      <c r="D55" s="2"/>
      <c r="E55" s="2"/>
      <c r="F55" s="2"/>
      <c r="G55" s="2"/>
      <c r="H55" s="2"/>
      <c r="I55" s="2"/>
      <c r="J55" s="2"/>
      <c r="K55" s="2"/>
      <c r="L55" s="2"/>
      <c r="M55" s="2"/>
      <c r="N55" s="2"/>
    </row>
    <row r="56" spans="3:14" s="310" customFormat="1" x14ac:dyDescent="0.25">
      <c r="C56" s="2"/>
      <c r="D56" s="2"/>
      <c r="E56" s="2"/>
      <c r="F56" s="2"/>
      <c r="G56" s="2"/>
      <c r="H56" s="2"/>
      <c r="I56" s="2"/>
      <c r="J56" s="2"/>
      <c r="K56" s="2"/>
      <c r="L56" s="2"/>
      <c r="M56" s="2"/>
      <c r="N56" s="2"/>
    </row>
    <row r="57" spans="3:14" s="310" customFormat="1" x14ac:dyDescent="0.25">
      <c r="C57" s="2"/>
      <c r="D57" s="2"/>
      <c r="E57" s="2"/>
      <c r="F57" s="2"/>
      <c r="G57" s="2"/>
      <c r="H57" s="2"/>
      <c r="I57" s="2"/>
      <c r="J57" s="2"/>
      <c r="K57" s="2"/>
      <c r="L57" s="2"/>
      <c r="M57" s="2"/>
      <c r="N57" s="2"/>
    </row>
    <row r="58" spans="3:14" s="310" customFormat="1" x14ac:dyDescent="0.25">
      <c r="C58" s="2"/>
      <c r="D58" s="2"/>
      <c r="E58" s="2"/>
      <c r="F58" s="2"/>
      <c r="G58" s="2"/>
      <c r="H58" s="2"/>
      <c r="I58" s="2"/>
      <c r="J58" s="2"/>
      <c r="K58" s="2"/>
      <c r="L58" s="2"/>
      <c r="M58" s="2"/>
      <c r="N58" s="2"/>
    </row>
    <row r="59" spans="3:14" s="310" customFormat="1" x14ac:dyDescent="0.25">
      <c r="C59" s="2"/>
      <c r="D59" s="2"/>
      <c r="E59" s="2"/>
      <c r="F59" s="2"/>
      <c r="G59" s="2"/>
      <c r="H59" s="2"/>
      <c r="I59" s="2"/>
      <c r="J59" s="2"/>
      <c r="K59" s="2"/>
      <c r="L59" s="2"/>
      <c r="M59" s="2"/>
      <c r="N59" s="2"/>
    </row>
    <row r="60" spans="3:14" s="310" customFormat="1" x14ac:dyDescent="0.25">
      <c r="C60" s="2"/>
      <c r="D60" s="2"/>
      <c r="E60" s="2"/>
      <c r="F60" s="2"/>
      <c r="G60" s="2"/>
      <c r="H60" s="2"/>
      <c r="I60" s="2"/>
      <c r="J60" s="2"/>
      <c r="K60" s="2"/>
      <c r="L60" s="2"/>
      <c r="M60" s="2"/>
      <c r="N60" s="2"/>
    </row>
    <row r="61" spans="3:14" s="310" customFormat="1" x14ac:dyDescent="0.25">
      <c r="C61" s="2"/>
      <c r="D61" s="2"/>
      <c r="E61" s="2"/>
      <c r="F61" s="2"/>
      <c r="G61" s="2"/>
      <c r="H61" s="2"/>
      <c r="I61" s="2"/>
      <c r="J61" s="2"/>
      <c r="K61" s="2"/>
      <c r="L61" s="2"/>
      <c r="M61" s="2"/>
      <c r="N61" s="2"/>
    </row>
    <row r="62" spans="3:14" s="310" customFormat="1" x14ac:dyDescent="0.25">
      <c r="C62" s="2"/>
      <c r="D62" s="2"/>
      <c r="E62" s="2"/>
      <c r="F62" s="2"/>
      <c r="G62" s="2"/>
      <c r="H62" s="2"/>
      <c r="I62" s="2"/>
      <c r="J62" s="2"/>
      <c r="K62" s="2"/>
      <c r="L62" s="2"/>
      <c r="M62" s="2"/>
      <c r="N62" s="2"/>
    </row>
    <row r="63" spans="3:14" s="310" customFormat="1" x14ac:dyDescent="0.25">
      <c r="C63" s="2"/>
      <c r="D63" s="2"/>
      <c r="E63" s="2"/>
      <c r="F63" s="2"/>
      <c r="G63" s="2"/>
      <c r="H63" s="2"/>
      <c r="I63" s="2"/>
      <c r="J63" s="2"/>
      <c r="K63" s="2"/>
      <c r="L63" s="2"/>
      <c r="M63" s="2"/>
      <c r="N63" s="2"/>
    </row>
    <row r="64" spans="3:14" s="310" customFormat="1" x14ac:dyDescent="0.25">
      <c r="C64" s="2"/>
      <c r="D64" s="2"/>
      <c r="E64" s="2"/>
      <c r="F64" s="2"/>
      <c r="G64" s="2"/>
      <c r="H64" s="2"/>
      <c r="I64" s="2"/>
      <c r="J64" s="2"/>
      <c r="K64" s="2"/>
      <c r="L64" s="2"/>
      <c r="M64" s="2"/>
      <c r="N64" s="2"/>
    </row>
    <row r="65" spans="3:14" s="310" customFormat="1" x14ac:dyDescent="0.25">
      <c r="C65" s="2"/>
      <c r="D65" s="2"/>
      <c r="E65" s="2"/>
      <c r="F65" s="2"/>
      <c r="G65" s="2"/>
      <c r="H65" s="2"/>
      <c r="I65" s="2"/>
      <c r="J65" s="2"/>
      <c r="K65" s="2"/>
      <c r="L65" s="2"/>
      <c r="M65" s="2"/>
      <c r="N65" s="2"/>
    </row>
    <row r="66" spans="3:14" s="310" customFormat="1" x14ac:dyDescent="0.25">
      <c r="C66" s="2"/>
      <c r="D66" s="2"/>
      <c r="E66" s="2"/>
      <c r="F66" s="2"/>
      <c r="G66" s="2"/>
      <c r="H66" s="2"/>
      <c r="I66" s="2"/>
      <c r="J66" s="2"/>
      <c r="K66" s="2"/>
      <c r="L66" s="2"/>
      <c r="M66" s="2"/>
      <c r="N66" s="2"/>
    </row>
    <row r="67" spans="3:14" s="310" customFormat="1" x14ac:dyDescent="0.25">
      <c r="C67" s="2"/>
      <c r="D67" s="2"/>
      <c r="E67" s="2"/>
      <c r="F67" s="2"/>
      <c r="G67" s="2"/>
      <c r="H67" s="2"/>
      <c r="I67" s="2"/>
      <c r="J67" s="2"/>
      <c r="K67" s="2"/>
      <c r="L67" s="2"/>
      <c r="M67" s="2"/>
      <c r="N67" s="2"/>
    </row>
    <row r="68" spans="3:14" s="310" customFormat="1" x14ac:dyDescent="0.25">
      <c r="C68" s="2"/>
      <c r="D68" s="2"/>
      <c r="E68" s="2"/>
      <c r="F68" s="2"/>
      <c r="G68" s="2"/>
      <c r="H68" s="2"/>
      <c r="I68" s="2"/>
      <c r="J68" s="2"/>
      <c r="K68" s="2"/>
      <c r="L68" s="2"/>
      <c r="M68" s="2"/>
      <c r="N68" s="2"/>
    </row>
    <row r="69" spans="3:14" s="310" customFormat="1" x14ac:dyDescent="0.25">
      <c r="C69" s="2"/>
      <c r="D69" s="2"/>
      <c r="E69" s="2"/>
      <c r="F69" s="2"/>
      <c r="G69" s="2"/>
      <c r="H69" s="2"/>
      <c r="I69" s="2"/>
      <c r="J69" s="2"/>
      <c r="K69" s="2"/>
      <c r="L69" s="2"/>
      <c r="M69" s="2"/>
      <c r="N69" s="2"/>
    </row>
    <row r="70" spans="3:14" s="310" customFormat="1" x14ac:dyDescent="0.25">
      <c r="C70" s="2"/>
      <c r="D70" s="2"/>
      <c r="E70" s="2"/>
      <c r="F70" s="2"/>
      <c r="G70" s="2"/>
      <c r="H70" s="2"/>
      <c r="I70" s="2"/>
      <c r="J70" s="2"/>
      <c r="K70" s="2"/>
      <c r="L70" s="2"/>
      <c r="M70" s="2"/>
      <c r="N70" s="2"/>
    </row>
    <row r="71" spans="3:14" s="310" customFormat="1" x14ac:dyDescent="0.25">
      <c r="C71" s="2"/>
      <c r="D71" s="2"/>
      <c r="E71" s="2"/>
      <c r="F71" s="2"/>
      <c r="G71" s="2"/>
      <c r="H71" s="2"/>
      <c r="I71" s="2"/>
      <c r="J71" s="2"/>
      <c r="K71" s="2"/>
      <c r="L71" s="2"/>
      <c r="M71" s="2"/>
      <c r="N71" s="2"/>
    </row>
    <row r="72" spans="3:14" s="310" customFormat="1" x14ac:dyDescent="0.25">
      <c r="C72" s="2"/>
      <c r="D72" s="2"/>
      <c r="E72" s="2"/>
      <c r="F72" s="2"/>
      <c r="G72" s="2"/>
      <c r="H72" s="2"/>
      <c r="I72" s="2"/>
      <c r="J72" s="2"/>
      <c r="K72" s="2"/>
      <c r="L72" s="2"/>
      <c r="M72" s="2"/>
      <c r="N72" s="2"/>
    </row>
    <row r="73" spans="3:14" s="310" customFormat="1" x14ac:dyDescent="0.25">
      <c r="C73" s="2"/>
      <c r="D73" s="2"/>
      <c r="E73" s="2"/>
      <c r="F73" s="2"/>
      <c r="G73" s="2"/>
      <c r="H73" s="2"/>
      <c r="I73" s="2"/>
      <c r="J73" s="2"/>
      <c r="K73" s="2"/>
      <c r="L73" s="2"/>
      <c r="M73" s="2"/>
      <c r="N73" s="2"/>
    </row>
    <row r="74" spans="3:14" s="310" customFormat="1" x14ac:dyDescent="0.25">
      <c r="C74" s="2"/>
      <c r="D74" s="2"/>
      <c r="E74" s="2"/>
      <c r="F74" s="2"/>
      <c r="G74" s="2"/>
      <c r="H74" s="2"/>
      <c r="I74" s="2"/>
      <c r="J74" s="2"/>
      <c r="K74" s="2"/>
      <c r="L74" s="2"/>
      <c r="M74" s="2"/>
      <c r="N74" s="2"/>
    </row>
    <row r="75" spans="3:14" s="310" customFormat="1" x14ac:dyDescent="0.25">
      <c r="C75" s="2"/>
      <c r="D75" s="2"/>
      <c r="E75" s="2"/>
      <c r="F75" s="2"/>
      <c r="G75" s="2"/>
      <c r="H75" s="2"/>
      <c r="I75" s="2"/>
      <c r="J75" s="2"/>
      <c r="K75" s="2"/>
      <c r="L75" s="2"/>
      <c r="M75" s="2"/>
      <c r="N75" s="2"/>
    </row>
    <row r="76" spans="3:14" s="310" customFormat="1" x14ac:dyDescent="0.25">
      <c r="C76" s="2"/>
      <c r="D76" s="2"/>
      <c r="E76" s="2"/>
      <c r="F76" s="2"/>
      <c r="G76" s="2"/>
      <c r="H76" s="2"/>
      <c r="I76" s="2"/>
      <c r="J76" s="2"/>
      <c r="K76" s="2"/>
      <c r="L76" s="2"/>
      <c r="M76" s="2"/>
      <c r="N76" s="2"/>
    </row>
    <row r="77" spans="3:14" s="310" customFormat="1" x14ac:dyDescent="0.25">
      <c r="C77" s="2"/>
      <c r="D77" s="2"/>
      <c r="E77" s="2"/>
      <c r="F77" s="2"/>
      <c r="G77" s="2"/>
      <c r="H77" s="2"/>
      <c r="I77" s="2"/>
      <c r="J77" s="2"/>
      <c r="K77" s="2"/>
      <c r="L77" s="2"/>
      <c r="M77" s="2"/>
      <c r="N77" s="2"/>
    </row>
    <row r="78" spans="3:14" s="310" customFormat="1" x14ac:dyDescent="0.25">
      <c r="C78" s="2"/>
      <c r="D78" s="2"/>
      <c r="E78" s="2"/>
      <c r="F78" s="2"/>
      <c r="G78" s="2"/>
      <c r="H78" s="2"/>
      <c r="I78" s="2"/>
      <c r="J78" s="2"/>
      <c r="K78" s="2"/>
      <c r="L78" s="2"/>
      <c r="M78" s="2"/>
      <c r="N78" s="2"/>
    </row>
    <row r="79" spans="3:14" s="310" customFormat="1" x14ac:dyDescent="0.25">
      <c r="C79" s="2"/>
      <c r="D79" s="2"/>
      <c r="E79" s="2"/>
      <c r="F79" s="2"/>
      <c r="G79" s="2"/>
      <c r="H79" s="2"/>
      <c r="I79" s="2"/>
      <c r="J79" s="2"/>
      <c r="K79" s="2"/>
      <c r="L79" s="2"/>
      <c r="M79" s="2"/>
      <c r="N79" s="2"/>
    </row>
    <row r="80" spans="3:14" s="310" customFormat="1" x14ac:dyDescent="0.25">
      <c r="C80" s="2"/>
      <c r="D80" s="2"/>
      <c r="E80" s="2"/>
      <c r="F80" s="2"/>
      <c r="G80" s="2"/>
      <c r="H80" s="2"/>
      <c r="I80" s="2"/>
      <c r="J80" s="2"/>
      <c r="K80" s="2"/>
      <c r="L80" s="2"/>
      <c r="M80" s="2"/>
      <c r="N80" s="2"/>
    </row>
    <row r="81" spans="3:14" s="310" customFormat="1" x14ac:dyDescent="0.25">
      <c r="C81" s="2"/>
      <c r="D81" s="2"/>
      <c r="E81" s="2"/>
      <c r="F81" s="2"/>
      <c r="G81" s="2"/>
      <c r="H81" s="2"/>
      <c r="I81" s="2"/>
      <c r="J81" s="2"/>
      <c r="K81" s="2"/>
      <c r="L81" s="2"/>
      <c r="M81" s="2"/>
      <c r="N81" s="2"/>
    </row>
    <row r="82" spans="3:14" s="310" customFormat="1" x14ac:dyDescent="0.25">
      <c r="C82" s="2"/>
      <c r="D82" s="2"/>
      <c r="E82" s="2"/>
      <c r="F82" s="2"/>
      <c r="G82" s="2"/>
      <c r="H82" s="2"/>
      <c r="I82" s="2"/>
      <c r="J82" s="2"/>
      <c r="K82" s="2"/>
      <c r="L82" s="2"/>
      <c r="M82" s="2"/>
      <c r="N82" s="2"/>
    </row>
    <row r="83" spans="3:14" s="310" customFormat="1" x14ac:dyDescent="0.25">
      <c r="C83" s="2"/>
      <c r="D83" s="2"/>
      <c r="E83" s="2"/>
      <c r="F83" s="2"/>
      <c r="G83" s="2"/>
      <c r="H83" s="2"/>
      <c r="I83" s="2"/>
      <c r="J83" s="2"/>
      <c r="K83" s="2"/>
      <c r="L83" s="2"/>
      <c r="M83" s="2"/>
      <c r="N83" s="2"/>
    </row>
    <row r="84" spans="3:14" s="310" customFormat="1" x14ac:dyDescent="0.25">
      <c r="C84" s="2"/>
      <c r="D84" s="2"/>
      <c r="E84" s="2"/>
      <c r="F84" s="2"/>
      <c r="G84" s="2"/>
      <c r="H84" s="2"/>
      <c r="I84" s="2"/>
      <c r="J84" s="2"/>
      <c r="K84" s="2"/>
      <c r="L84" s="2"/>
      <c r="M84" s="2"/>
      <c r="N84" s="2"/>
    </row>
    <row r="85" spans="3:14" s="310" customFormat="1" x14ac:dyDescent="0.25">
      <c r="C85" s="2"/>
      <c r="D85" s="2"/>
      <c r="E85" s="2"/>
      <c r="F85" s="2"/>
      <c r="G85" s="2"/>
      <c r="H85" s="2"/>
      <c r="I85" s="2"/>
      <c r="J85" s="2"/>
      <c r="K85" s="2"/>
      <c r="L85" s="2"/>
      <c r="M85" s="2"/>
      <c r="N85" s="2"/>
    </row>
    <row r="86" spans="3:14" s="310" customFormat="1" x14ac:dyDescent="0.25">
      <c r="C86" s="2"/>
      <c r="D86" s="2"/>
      <c r="E86" s="2"/>
      <c r="F86" s="2"/>
      <c r="G86" s="2"/>
      <c r="H86" s="2"/>
      <c r="I86" s="2"/>
      <c r="J86" s="2"/>
      <c r="K86" s="2"/>
      <c r="L86" s="2"/>
      <c r="M86" s="2"/>
      <c r="N86" s="2"/>
    </row>
    <row r="87" spans="3:14" s="310" customFormat="1" x14ac:dyDescent="0.25">
      <c r="C87" s="2"/>
      <c r="D87" s="2"/>
      <c r="E87" s="2"/>
      <c r="F87" s="2"/>
      <c r="G87" s="2"/>
      <c r="H87" s="2"/>
      <c r="I87" s="2"/>
      <c r="J87" s="2"/>
      <c r="K87" s="2"/>
      <c r="L87" s="2"/>
      <c r="M87" s="2"/>
      <c r="N87" s="2"/>
    </row>
    <row r="88" spans="3:14" s="310" customFormat="1" x14ac:dyDescent="0.25">
      <c r="C88" s="2"/>
      <c r="D88" s="2"/>
      <c r="E88" s="2"/>
      <c r="F88" s="2"/>
      <c r="G88" s="2"/>
      <c r="H88" s="2"/>
      <c r="I88" s="2"/>
      <c r="J88" s="2"/>
      <c r="K88" s="2"/>
      <c r="L88" s="2"/>
      <c r="M88" s="2"/>
      <c r="N88" s="2"/>
    </row>
    <row r="89" spans="3:14" s="310" customFormat="1" x14ac:dyDescent="0.25">
      <c r="C89" s="2"/>
      <c r="D89" s="2"/>
      <c r="E89" s="2"/>
      <c r="F89" s="2"/>
      <c r="G89" s="2"/>
      <c r="H89" s="2"/>
      <c r="I89" s="2"/>
      <c r="J89" s="2"/>
      <c r="K89" s="2"/>
      <c r="L89" s="2"/>
      <c r="M89" s="2"/>
      <c r="N89" s="2"/>
    </row>
    <row r="90" spans="3:14" s="310" customFormat="1" x14ac:dyDescent="0.25">
      <c r="C90" s="2"/>
      <c r="D90" s="2"/>
      <c r="E90" s="2"/>
      <c r="F90" s="2"/>
      <c r="G90" s="2"/>
      <c r="H90" s="2"/>
      <c r="I90" s="2"/>
      <c r="J90" s="2"/>
      <c r="K90" s="2"/>
      <c r="L90" s="2"/>
      <c r="M90" s="2"/>
      <c r="N90" s="2"/>
    </row>
    <row r="91" spans="3:14" s="310" customFormat="1" x14ac:dyDescent="0.25">
      <c r="C91" s="2"/>
      <c r="D91" s="2"/>
      <c r="E91" s="2"/>
      <c r="F91" s="2"/>
      <c r="G91" s="2"/>
      <c r="H91" s="2"/>
      <c r="I91" s="2"/>
      <c r="J91" s="2"/>
      <c r="K91" s="2"/>
      <c r="L91" s="2"/>
      <c r="M91" s="2"/>
      <c r="N91" s="2"/>
    </row>
    <row r="92" spans="3:14" s="310" customFormat="1" x14ac:dyDescent="0.25">
      <c r="C92" s="2"/>
      <c r="D92" s="2"/>
      <c r="E92" s="2"/>
      <c r="F92" s="2"/>
      <c r="G92" s="2"/>
      <c r="H92" s="2"/>
      <c r="I92" s="2"/>
      <c r="J92" s="2"/>
      <c r="K92" s="2"/>
      <c r="L92" s="2"/>
      <c r="M92" s="2"/>
      <c r="N92" s="2"/>
    </row>
    <row r="93" spans="3:14" s="310" customFormat="1" x14ac:dyDescent="0.25">
      <c r="C93" s="2"/>
      <c r="D93" s="2"/>
      <c r="E93" s="2"/>
      <c r="F93" s="2"/>
      <c r="G93" s="2"/>
      <c r="H93" s="2"/>
      <c r="I93" s="2"/>
      <c r="J93" s="2"/>
      <c r="K93" s="2"/>
      <c r="L93" s="2"/>
      <c r="M93" s="2"/>
      <c r="N93" s="2"/>
    </row>
    <row r="94" spans="3:14" s="310" customFormat="1" x14ac:dyDescent="0.25">
      <c r="C94" s="2"/>
      <c r="D94" s="2"/>
      <c r="E94" s="2"/>
      <c r="F94" s="2"/>
      <c r="G94" s="2"/>
      <c r="H94" s="2"/>
      <c r="I94" s="2"/>
      <c r="J94" s="2"/>
      <c r="K94" s="2"/>
      <c r="L94" s="2"/>
      <c r="M94" s="2"/>
      <c r="N94" s="2"/>
    </row>
    <row r="95" spans="3:14" s="310" customFormat="1" x14ac:dyDescent="0.25">
      <c r="C95" s="2"/>
      <c r="D95" s="2"/>
      <c r="E95" s="2"/>
      <c r="F95" s="2"/>
      <c r="G95" s="2"/>
      <c r="H95" s="2"/>
      <c r="I95" s="2"/>
      <c r="J95" s="2"/>
      <c r="K95" s="2"/>
      <c r="L95" s="2"/>
      <c r="M95" s="2"/>
      <c r="N95" s="2"/>
    </row>
    <row r="96" spans="3:14" s="310" customFormat="1" x14ac:dyDescent="0.25">
      <c r="C96" s="2"/>
      <c r="D96" s="2"/>
      <c r="E96" s="2"/>
      <c r="F96" s="2"/>
      <c r="G96" s="2"/>
      <c r="H96" s="2"/>
      <c r="I96" s="2"/>
      <c r="J96" s="2"/>
      <c r="K96" s="2"/>
      <c r="L96" s="2"/>
      <c r="M96" s="2"/>
      <c r="N96" s="2"/>
    </row>
    <row r="97" spans="3:16" s="310" customFormat="1" x14ac:dyDescent="0.25">
      <c r="C97" s="2"/>
      <c r="D97" s="2"/>
      <c r="E97" s="2"/>
      <c r="F97" s="2"/>
      <c r="G97" s="2"/>
      <c r="H97" s="2"/>
      <c r="I97" s="2"/>
      <c r="J97" s="2"/>
      <c r="K97" s="2"/>
      <c r="L97" s="2"/>
      <c r="M97" s="2"/>
      <c r="N97" s="2"/>
    </row>
    <row r="98" spans="3:16" s="310" customFormat="1" x14ac:dyDescent="0.25">
      <c r="C98" s="2"/>
      <c r="D98" s="2"/>
      <c r="E98" s="2"/>
      <c r="F98" s="2"/>
      <c r="G98" s="2"/>
      <c r="H98" s="2"/>
      <c r="I98" s="2"/>
      <c r="J98" s="2"/>
      <c r="K98" s="2"/>
      <c r="L98" s="2"/>
      <c r="M98" s="2"/>
      <c r="N98" s="2"/>
    </row>
    <row r="99" spans="3:16" s="310" customFormat="1" x14ac:dyDescent="0.25">
      <c r="C99" s="2"/>
      <c r="D99" s="2"/>
      <c r="E99" s="2"/>
      <c r="F99" s="2"/>
      <c r="G99" s="2"/>
      <c r="H99" s="2"/>
      <c r="I99" s="2"/>
      <c r="J99" s="2"/>
      <c r="K99" s="2"/>
      <c r="L99" s="2"/>
      <c r="M99" s="2"/>
      <c r="N99" s="2"/>
    </row>
    <row r="100" spans="3:16" s="310" customFormat="1" x14ac:dyDescent="0.25">
      <c r="C100" s="2"/>
      <c r="D100" s="2"/>
      <c r="E100" s="2"/>
      <c r="F100" s="2"/>
      <c r="G100" s="2"/>
      <c r="H100" s="2"/>
      <c r="I100" s="2"/>
      <c r="J100" s="2"/>
      <c r="K100" s="2"/>
      <c r="L100" s="2"/>
      <c r="M100" s="2"/>
      <c r="N100" s="2"/>
    </row>
    <row r="101" spans="3:16" s="310" customFormat="1" x14ac:dyDescent="0.25">
      <c r="C101" s="2"/>
      <c r="D101" s="2"/>
      <c r="E101" s="2"/>
      <c r="F101" s="2"/>
      <c r="G101" s="2"/>
      <c r="H101" s="2"/>
      <c r="I101" s="2"/>
      <c r="J101" s="2"/>
      <c r="K101" s="2"/>
      <c r="L101" s="2"/>
      <c r="M101" s="2"/>
      <c r="N101" s="2"/>
    </row>
    <row r="102" spans="3:16" s="310" customFormat="1" x14ac:dyDescent="0.25">
      <c r="C102" s="2"/>
      <c r="D102" s="2"/>
      <c r="E102" s="2"/>
      <c r="F102" s="2"/>
      <c r="G102" s="2"/>
      <c r="H102" s="2"/>
      <c r="I102" s="2"/>
      <c r="J102" s="2"/>
      <c r="K102" s="2"/>
      <c r="L102" s="2"/>
      <c r="M102" s="2"/>
      <c r="N102" s="2"/>
    </row>
    <row r="103" spans="3:16" s="310" customFormat="1" x14ac:dyDescent="0.25">
      <c r="C103" s="2"/>
      <c r="D103" s="2"/>
      <c r="E103" s="2"/>
      <c r="F103" s="2"/>
      <c r="G103" s="2"/>
      <c r="H103" s="2"/>
      <c r="I103" s="2"/>
      <c r="J103" s="2"/>
      <c r="K103" s="2"/>
      <c r="L103" s="2"/>
      <c r="M103" s="2"/>
      <c r="N103" s="2"/>
    </row>
    <row r="104" spans="3:16" s="310" customFormat="1" x14ac:dyDescent="0.25">
      <c r="C104" s="2"/>
      <c r="D104" s="2"/>
      <c r="E104" s="2"/>
      <c r="F104" s="2"/>
      <c r="G104" s="2"/>
      <c r="H104" s="2"/>
      <c r="I104" s="2"/>
      <c r="J104" s="2"/>
      <c r="K104" s="2"/>
      <c r="L104" s="2"/>
      <c r="M104" s="2"/>
      <c r="N104" s="2"/>
    </row>
    <row r="105" spans="3:16" s="310" customFormat="1" x14ac:dyDescent="0.25">
      <c r="C105" s="2"/>
      <c r="D105" s="2"/>
      <c r="E105" s="2"/>
      <c r="F105" s="2"/>
      <c r="G105" s="2"/>
      <c r="H105" s="2"/>
      <c r="I105" s="2"/>
      <c r="J105" s="2"/>
      <c r="K105" s="2"/>
      <c r="L105" s="2"/>
      <c r="M105" s="2"/>
      <c r="N105" s="2"/>
    </row>
    <row r="106" spans="3:16" x14ac:dyDescent="0.25">
      <c r="O106" s="6"/>
      <c r="P106" s="6"/>
    </row>
    <row r="107" spans="3:16" x14ac:dyDescent="0.25">
      <c r="O107" s="6"/>
      <c r="P107" s="6"/>
    </row>
    <row r="108" spans="3:16" x14ac:dyDescent="0.25">
      <c r="O108" s="6"/>
      <c r="P108" s="6"/>
    </row>
    <row r="109" spans="3:16" x14ac:dyDescent="0.25">
      <c r="O109" s="6"/>
      <c r="P109" s="6"/>
    </row>
    <row r="110" spans="3:16" x14ac:dyDescent="0.25">
      <c r="O110" s="6"/>
      <c r="P110" s="6"/>
    </row>
    <row r="111" spans="3:16" x14ac:dyDescent="0.25">
      <c r="O111" s="6"/>
      <c r="P111" s="6"/>
    </row>
    <row r="112" spans="3:16" x14ac:dyDescent="0.25">
      <c r="O112" s="6"/>
      <c r="P112" s="6"/>
    </row>
    <row r="113" spans="15:16" x14ac:dyDescent="0.25">
      <c r="O113" s="6"/>
      <c r="P113" s="6"/>
    </row>
    <row r="114" spans="15:16" x14ac:dyDescent="0.25">
      <c r="O114" s="6"/>
      <c r="P114" s="6"/>
    </row>
    <row r="115" spans="15:16" x14ac:dyDescent="0.25">
      <c r="O115" s="6"/>
      <c r="P115" s="6"/>
    </row>
    <row r="116" spans="15:16" x14ac:dyDescent="0.25">
      <c r="O116" s="6"/>
      <c r="P116" s="6"/>
    </row>
    <row r="117" spans="15:16" x14ac:dyDescent="0.25">
      <c r="O117" s="6"/>
      <c r="P117" s="6"/>
    </row>
    <row r="118" spans="15:16" x14ac:dyDescent="0.25">
      <c r="O118" s="6"/>
      <c r="P118" s="6"/>
    </row>
    <row r="119" spans="15:16" x14ac:dyDescent="0.25">
      <c r="O119" s="6"/>
      <c r="P119" s="6"/>
    </row>
    <row r="120" spans="15:16" x14ac:dyDescent="0.25">
      <c r="O120" s="6"/>
      <c r="P120" s="6"/>
    </row>
    <row r="121" spans="15:16" x14ac:dyDescent="0.25">
      <c r="O121" s="6"/>
      <c r="P121" s="6"/>
    </row>
    <row r="122" spans="15:16" x14ac:dyDescent="0.25">
      <c r="O122" s="6"/>
      <c r="P122" s="6"/>
    </row>
    <row r="123" spans="15:16" x14ac:dyDescent="0.25">
      <c r="O123" s="6"/>
      <c r="P123" s="6"/>
    </row>
    <row r="124" spans="15:16" x14ac:dyDescent="0.25">
      <c r="O124" s="6"/>
      <c r="P124" s="6"/>
    </row>
    <row r="125" spans="15:16" x14ac:dyDescent="0.25">
      <c r="O125" s="6"/>
      <c r="P125" s="6"/>
    </row>
    <row r="126" spans="15:16" x14ac:dyDescent="0.25">
      <c r="O126" s="6"/>
      <c r="P126" s="6"/>
    </row>
    <row r="127" spans="15:16" x14ac:dyDescent="0.25">
      <c r="O127" s="6"/>
      <c r="P127" s="6"/>
    </row>
    <row r="128" spans="15:16" x14ac:dyDescent="0.25">
      <c r="O128" s="6"/>
      <c r="P128" s="6"/>
    </row>
    <row r="129" spans="15:16" x14ac:dyDescent="0.25">
      <c r="O129" s="6"/>
      <c r="P129" s="6"/>
    </row>
    <row r="130" spans="15:16" x14ac:dyDescent="0.25">
      <c r="O130" s="6"/>
      <c r="P130" s="6"/>
    </row>
  </sheetData>
  <mergeCells count="24">
    <mergeCell ref="A13:B13"/>
    <mergeCell ref="D13:M13"/>
    <mergeCell ref="A14:B14"/>
    <mergeCell ref="D14:E14"/>
    <mergeCell ref="F14:G14"/>
    <mergeCell ref="H14:I14"/>
    <mergeCell ref="J14:K14"/>
    <mergeCell ref="L14:M14"/>
    <mergeCell ref="A12:B12"/>
    <mergeCell ref="A2:P2"/>
    <mergeCell ref="A3:P3"/>
    <mergeCell ref="D4:M4"/>
    <mergeCell ref="O4:P4"/>
    <mergeCell ref="A5:A6"/>
    <mergeCell ref="B5:B6"/>
    <mergeCell ref="C5:C6"/>
    <mergeCell ref="D5:E5"/>
    <mergeCell ref="F5:G5"/>
    <mergeCell ref="H5:I5"/>
    <mergeCell ref="J5:K5"/>
    <mergeCell ref="L5:M5"/>
    <mergeCell ref="N5:N6"/>
    <mergeCell ref="O5:O6"/>
    <mergeCell ref="P5:P6"/>
  </mergeCells>
  <dataValidations disablePrompts="1" count="1">
    <dataValidation type="decimal" allowBlank="1" showInputMessage="1" showErrorMessage="1" sqref="D7:O11" xr:uid="{00000000-0002-0000-4000-000000000000}">
      <formula1>0</formula1>
      <formula2>1</formula2>
    </dataValidation>
  </dataValidations>
  <pageMargins left="0.7" right="0.7" top="0.75" bottom="0.75" header="0.3" footer="0.3"/>
  <pageSetup paperSize="9" scale="70" orientation="landscape" horizontalDpi="0" verticalDpi="0" r:id="rId1"/>
  <headerFooter>
    <oddFooter>&amp;R75</oddFooter>
  </headerFooter>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Feuil64">
    <tabColor rgb="FF7030A0"/>
  </sheetPr>
  <dimension ref="A1:FI95"/>
  <sheetViews>
    <sheetView zoomScale="80" zoomScaleNormal="80" workbookViewId="0">
      <selection activeCell="O14" sqref="O14"/>
    </sheetView>
  </sheetViews>
  <sheetFormatPr baseColWidth="10" defaultColWidth="11.44140625" defaultRowHeight="13.2" x14ac:dyDescent="0.25"/>
  <cols>
    <col min="1" max="1" width="24" style="9" customWidth="1"/>
    <col min="2" max="2" width="20.44140625" style="9" customWidth="1"/>
    <col min="3" max="3" width="17.6640625" style="30" customWidth="1"/>
    <col min="4" max="13" width="8.33203125" style="8" customWidth="1"/>
    <col min="14" max="14" width="11.44140625" style="8" customWidth="1"/>
    <col min="16" max="16" width="12.44140625" customWidth="1"/>
  </cols>
  <sheetData>
    <row r="1" spans="1:165" ht="135" customHeight="1" x14ac:dyDescent="0.25">
      <c r="A1" s="310"/>
      <c r="B1" s="310"/>
      <c r="C1" s="74"/>
      <c r="D1" s="2"/>
      <c r="E1" s="2"/>
      <c r="F1" s="2"/>
      <c r="G1" s="2"/>
      <c r="H1" s="2"/>
      <c r="I1" s="2"/>
      <c r="J1" s="2"/>
      <c r="K1" s="2"/>
      <c r="L1" s="2"/>
      <c r="M1" s="2"/>
      <c r="N1" s="2"/>
      <c r="O1" s="132"/>
      <c r="P1" s="132"/>
      <c r="Q1" s="132"/>
      <c r="R1" s="132"/>
      <c r="S1" s="132"/>
      <c r="T1" s="132"/>
      <c r="U1" s="132"/>
      <c r="V1" s="132"/>
      <c r="W1" s="132"/>
      <c r="X1" s="132"/>
      <c r="Y1" s="132"/>
      <c r="Z1" s="132"/>
      <c r="AA1" s="132"/>
      <c r="AB1" s="132"/>
      <c r="AC1" s="132"/>
      <c r="AD1" s="132"/>
      <c r="AE1" s="132"/>
      <c r="AF1" s="132"/>
      <c r="AG1" s="132"/>
      <c r="AH1" s="132"/>
      <c r="AI1" s="132"/>
      <c r="AJ1" s="132"/>
      <c r="AK1" s="132"/>
      <c r="AL1" s="132"/>
      <c r="AM1" s="132"/>
      <c r="AN1" s="132"/>
      <c r="AO1" s="132"/>
      <c r="AP1" s="132"/>
      <c r="AQ1" s="132"/>
      <c r="AR1" s="132"/>
      <c r="AS1" s="132"/>
      <c r="AT1" s="132"/>
      <c r="AU1" s="132"/>
      <c r="AV1" s="132"/>
      <c r="AW1" s="132"/>
      <c r="AX1" s="132"/>
      <c r="AY1" s="132"/>
      <c r="AZ1" s="132"/>
      <c r="BA1" s="132"/>
      <c r="BB1" s="132"/>
      <c r="BC1" s="132"/>
      <c r="BD1" s="132"/>
      <c r="BE1" s="132"/>
      <c r="BF1" s="132"/>
      <c r="BG1" s="132"/>
      <c r="BH1" s="132"/>
      <c r="BI1" s="132"/>
      <c r="BJ1" s="132"/>
      <c r="BK1" s="132"/>
      <c r="BL1" s="132"/>
      <c r="BM1" s="132"/>
      <c r="BN1" s="132"/>
      <c r="BO1" s="132"/>
      <c r="BP1" s="132"/>
      <c r="BQ1" s="132"/>
      <c r="BR1" s="132"/>
      <c r="BS1" s="132"/>
      <c r="BT1" s="132"/>
      <c r="BU1" s="132"/>
      <c r="BV1" s="132"/>
      <c r="BW1" s="132"/>
      <c r="BX1" s="132"/>
      <c r="BY1" s="132"/>
      <c r="BZ1" s="132"/>
      <c r="CA1" s="132"/>
      <c r="CB1" s="132"/>
      <c r="CC1" s="132"/>
      <c r="CD1" s="132"/>
      <c r="CE1" s="132"/>
      <c r="CF1" s="132"/>
      <c r="CG1" s="132"/>
      <c r="CH1" s="132"/>
      <c r="CI1" s="132"/>
      <c r="CJ1" s="132"/>
      <c r="CK1" s="132"/>
      <c r="CL1" s="132"/>
      <c r="CM1" s="132"/>
      <c r="CN1" s="132"/>
      <c r="CO1" s="132"/>
      <c r="CP1" s="132"/>
      <c r="CQ1" s="132"/>
      <c r="CR1" s="132"/>
      <c r="CS1" s="132"/>
      <c r="CT1" s="132"/>
      <c r="CU1" s="132"/>
      <c r="CV1" s="132"/>
      <c r="CW1" s="132"/>
      <c r="CX1" s="132"/>
      <c r="CY1" s="132"/>
      <c r="CZ1" s="132"/>
      <c r="DA1" s="132"/>
      <c r="DB1" s="132"/>
      <c r="DC1" s="132"/>
      <c r="DD1" s="132"/>
      <c r="DE1" s="132"/>
      <c r="DF1" s="132"/>
      <c r="DG1" s="132"/>
      <c r="DH1" s="132"/>
      <c r="DI1" s="132"/>
      <c r="DJ1" s="132"/>
      <c r="DK1" s="132"/>
      <c r="DL1" s="132"/>
      <c r="DM1" s="132"/>
      <c r="DN1" s="132"/>
      <c r="DO1" s="132"/>
      <c r="DP1" s="132"/>
      <c r="DQ1" s="132"/>
      <c r="DR1" s="132"/>
      <c r="DS1" s="132"/>
      <c r="DT1" s="132"/>
      <c r="DU1" s="132"/>
      <c r="DV1" s="132"/>
      <c r="DW1" s="132"/>
      <c r="DX1" s="132"/>
      <c r="DY1" s="132"/>
      <c r="DZ1" s="132"/>
      <c r="EA1" s="132"/>
      <c r="EB1" s="132"/>
      <c r="EC1" s="132"/>
      <c r="ED1" s="132"/>
      <c r="EE1" s="132"/>
      <c r="EF1" s="132"/>
      <c r="EG1" s="132"/>
      <c r="EH1" s="132"/>
      <c r="EI1" s="132"/>
      <c r="EJ1" s="132"/>
      <c r="EK1" s="132"/>
      <c r="EL1" s="132"/>
      <c r="EM1" s="132"/>
      <c r="EN1" s="132"/>
      <c r="EO1" s="132"/>
      <c r="EP1" s="132"/>
      <c r="EQ1" s="132"/>
      <c r="ER1" s="132"/>
      <c r="ES1" s="132"/>
      <c r="ET1" s="132"/>
      <c r="EU1" s="132"/>
      <c r="EV1" s="132"/>
      <c r="EW1" s="132"/>
      <c r="EX1" s="132"/>
      <c r="EY1" s="132"/>
      <c r="EZ1" s="132"/>
      <c r="FA1" s="132"/>
      <c r="FB1" s="132"/>
      <c r="FC1" s="132"/>
      <c r="FD1" s="132"/>
      <c r="FE1" s="132"/>
      <c r="FF1" s="132"/>
      <c r="FG1" s="132"/>
      <c r="FH1" s="132"/>
      <c r="FI1" s="132"/>
    </row>
    <row r="2" spans="1:165" ht="67.5" customHeight="1" x14ac:dyDescent="0.25">
      <c r="A2" s="901" t="s">
        <v>163</v>
      </c>
      <c r="B2" s="901"/>
      <c r="C2" s="901"/>
      <c r="D2" s="901"/>
      <c r="E2" s="901"/>
      <c r="F2" s="901"/>
      <c r="G2" s="901"/>
      <c r="H2" s="902"/>
      <c r="I2" s="902"/>
      <c r="J2" s="902"/>
      <c r="K2" s="902"/>
      <c r="L2" s="902"/>
      <c r="M2" s="902"/>
      <c r="N2" s="902"/>
      <c r="O2" s="902"/>
      <c r="P2" s="902"/>
      <c r="Q2" s="132"/>
      <c r="R2" s="132"/>
      <c r="S2" s="132"/>
      <c r="T2" s="132"/>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c r="AS2" s="132"/>
      <c r="AT2" s="132"/>
      <c r="AU2" s="132"/>
      <c r="AV2" s="132"/>
      <c r="AW2" s="132"/>
      <c r="AX2" s="132"/>
      <c r="AY2" s="132"/>
      <c r="AZ2" s="132"/>
      <c r="BA2" s="132"/>
      <c r="BB2" s="132"/>
      <c r="BC2" s="132"/>
      <c r="BD2" s="132"/>
      <c r="BE2" s="132"/>
      <c r="BF2" s="132"/>
      <c r="BG2" s="132"/>
      <c r="BH2" s="132"/>
      <c r="BI2" s="132"/>
      <c r="BJ2" s="132"/>
      <c r="BK2" s="132"/>
      <c r="BL2" s="132"/>
      <c r="BM2" s="132"/>
      <c r="BN2" s="132"/>
      <c r="BO2" s="132"/>
      <c r="BP2" s="132"/>
      <c r="BQ2" s="132"/>
      <c r="BR2" s="132"/>
      <c r="BS2" s="132"/>
      <c r="BT2" s="132"/>
      <c r="BU2" s="132"/>
      <c r="BV2" s="132"/>
      <c r="BW2" s="132"/>
      <c r="BX2" s="132"/>
      <c r="BY2" s="132"/>
      <c r="BZ2" s="132"/>
      <c r="CA2" s="132"/>
      <c r="CB2" s="132"/>
      <c r="CC2" s="132"/>
      <c r="CD2" s="132"/>
      <c r="CE2" s="132"/>
      <c r="CF2" s="132"/>
      <c r="CG2" s="132"/>
      <c r="CH2" s="132"/>
      <c r="CI2" s="132"/>
      <c r="CJ2" s="132"/>
      <c r="CK2" s="132"/>
      <c r="CL2" s="132"/>
      <c r="CM2" s="132"/>
      <c r="CN2" s="132"/>
      <c r="CO2" s="132"/>
      <c r="CP2" s="132"/>
      <c r="CQ2" s="132"/>
      <c r="CR2" s="132"/>
      <c r="CS2" s="132"/>
      <c r="CT2" s="132"/>
      <c r="CU2" s="132"/>
      <c r="CV2" s="132"/>
      <c r="CW2" s="132"/>
      <c r="CX2" s="132"/>
      <c r="CY2" s="132"/>
      <c r="CZ2" s="132"/>
      <c r="DA2" s="132"/>
      <c r="DB2" s="132"/>
      <c r="DC2" s="132"/>
      <c r="DD2" s="132"/>
      <c r="DE2" s="132"/>
      <c r="DF2" s="132"/>
      <c r="DG2" s="132"/>
      <c r="DH2" s="132"/>
      <c r="DI2" s="132"/>
      <c r="DJ2" s="132"/>
      <c r="DK2" s="132"/>
      <c r="DL2" s="132"/>
      <c r="DM2" s="132"/>
      <c r="DN2" s="132"/>
      <c r="DO2" s="132"/>
      <c r="DP2" s="132"/>
      <c r="DQ2" s="132"/>
      <c r="DR2" s="132"/>
      <c r="DS2" s="132"/>
      <c r="DT2" s="132"/>
      <c r="DU2" s="132"/>
      <c r="DV2" s="132"/>
      <c r="DW2" s="132"/>
      <c r="DX2" s="132"/>
      <c r="DY2" s="132"/>
      <c r="DZ2" s="132"/>
      <c r="EA2" s="132"/>
      <c r="EB2" s="132"/>
      <c r="EC2" s="132"/>
      <c r="ED2" s="132"/>
      <c r="EE2" s="132"/>
      <c r="EF2" s="132"/>
      <c r="EG2" s="132"/>
      <c r="EH2" s="132"/>
      <c r="EI2" s="132"/>
      <c r="EJ2" s="132"/>
      <c r="EK2" s="132"/>
      <c r="EL2" s="132"/>
      <c r="EM2" s="132"/>
      <c r="EN2" s="132"/>
      <c r="EO2" s="132"/>
      <c r="EP2" s="132"/>
      <c r="EQ2" s="132"/>
      <c r="ER2" s="132"/>
      <c r="ES2" s="132"/>
      <c r="ET2" s="132"/>
      <c r="EU2" s="132"/>
      <c r="EV2" s="132"/>
      <c r="EW2" s="132"/>
      <c r="EX2" s="132"/>
      <c r="EY2" s="132"/>
      <c r="EZ2" s="132"/>
      <c r="FA2" s="132"/>
      <c r="FB2" s="132"/>
      <c r="FC2" s="132"/>
      <c r="FD2" s="132"/>
      <c r="FE2" s="132"/>
      <c r="FF2" s="132"/>
      <c r="FG2" s="132"/>
      <c r="FH2" s="132"/>
      <c r="FI2" s="132"/>
    </row>
    <row r="3" spans="1:165" ht="63" customHeight="1" x14ac:dyDescent="0.25">
      <c r="A3" s="903" t="s">
        <v>3</v>
      </c>
      <c r="B3" s="904"/>
      <c r="C3" s="904"/>
      <c r="D3" s="904"/>
      <c r="E3" s="904"/>
      <c r="F3" s="904"/>
      <c r="G3" s="904"/>
      <c r="H3" s="904"/>
      <c r="I3" s="904"/>
      <c r="J3" s="904"/>
      <c r="K3" s="904"/>
      <c r="L3" s="904"/>
      <c r="M3" s="904"/>
      <c r="N3" s="905"/>
      <c r="O3" s="905"/>
      <c r="P3" s="906"/>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32"/>
      <c r="AX3" s="132"/>
      <c r="AY3" s="132"/>
      <c r="AZ3" s="132"/>
      <c r="BA3" s="132"/>
      <c r="BB3" s="132"/>
      <c r="BC3" s="132"/>
      <c r="BD3" s="132"/>
      <c r="BE3" s="132"/>
      <c r="BF3" s="132"/>
      <c r="BG3" s="132"/>
      <c r="BH3" s="132"/>
      <c r="BI3" s="132"/>
      <c r="BJ3" s="132"/>
      <c r="BK3" s="132"/>
      <c r="BL3" s="132"/>
      <c r="BM3" s="132"/>
      <c r="BN3" s="132"/>
      <c r="BO3" s="132"/>
      <c r="BP3" s="132"/>
      <c r="BQ3" s="132"/>
      <c r="BR3" s="132"/>
      <c r="BS3" s="132"/>
      <c r="BT3" s="132"/>
      <c r="BU3" s="132"/>
      <c r="BV3" s="132"/>
      <c r="BW3" s="132"/>
      <c r="BX3" s="132"/>
      <c r="BY3" s="132"/>
      <c r="BZ3" s="132"/>
      <c r="CA3" s="132"/>
      <c r="CB3" s="132"/>
      <c r="CC3" s="132"/>
      <c r="CD3" s="132"/>
      <c r="CE3" s="132"/>
      <c r="CF3" s="132"/>
      <c r="CG3" s="132"/>
      <c r="CH3" s="132"/>
      <c r="CI3" s="132"/>
      <c r="CJ3" s="132"/>
      <c r="CK3" s="132"/>
      <c r="CL3" s="132"/>
      <c r="CM3" s="132"/>
      <c r="CN3" s="132"/>
      <c r="CO3" s="132"/>
      <c r="CP3" s="132"/>
      <c r="CQ3" s="132"/>
      <c r="CR3" s="132"/>
      <c r="CS3" s="132"/>
      <c r="CT3" s="132"/>
      <c r="CU3" s="132"/>
      <c r="CV3" s="132"/>
      <c r="CW3" s="132"/>
      <c r="CX3" s="132"/>
      <c r="CY3" s="132"/>
      <c r="CZ3" s="132"/>
      <c r="DA3" s="132"/>
      <c r="DB3" s="132"/>
      <c r="DC3" s="132"/>
      <c r="DD3" s="132"/>
      <c r="DE3" s="132"/>
      <c r="DF3" s="132"/>
      <c r="DG3" s="132"/>
      <c r="DH3" s="132"/>
      <c r="DI3" s="132"/>
      <c r="DJ3" s="132"/>
      <c r="DK3" s="132"/>
      <c r="DL3" s="132"/>
      <c r="DM3" s="132"/>
      <c r="DN3" s="132"/>
      <c r="DO3" s="132"/>
      <c r="DP3" s="132"/>
      <c r="DQ3" s="132"/>
      <c r="DR3" s="132"/>
      <c r="DS3" s="132"/>
      <c r="DT3" s="132"/>
      <c r="DU3" s="132"/>
      <c r="DV3" s="132"/>
      <c r="DW3" s="132"/>
      <c r="DX3" s="132"/>
      <c r="DY3" s="132"/>
      <c r="DZ3" s="132"/>
      <c r="EA3" s="132"/>
      <c r="EB3" s="132"/>
      <c r="EC3" s="132"/>
      <c r="ED3" s="132"/>
      <c r="EE3" s="132"/>
      <c r="EF3" s="132"/>
      <c r="EG3" s="132"/>
      <c r="EH3" s="132"/>
      <c r="EI3" s="132"/>
      <c r="EJ3" s="132"/>
      <c r="EK3" s="132"/>
      <c r="EL3" s="132"/>
      <c r="EM3" s="132"/>
      <c r="EN3" s="132"/>
      <c r="EO3" s="132"/>
      <c r="EP3" s="132"/>
      <c r="EQ3" s="132"/>
      <c r="ER3" s="132"/>
      <c r="ES3" s="132"/>
      <c r="ET3" s="132"/>
      <c r="EU3" s="132"/>
      <c r="EV3" s="132"/>
      <c r="EW3" s="132"/>
      <c r="EX3" s="132"/>
      <c r="EY3" s="132"/>
      <c r="EZ3" s="132"/>
      <c r="FA3" s="132"/>
      <c r="FB3" s="132"/>
      <c r="FC3" s="132"/>
      <c r="FD3" s="132"/>
      <c r="FE3" s="132"/>
      <c r="FF3" s="132"/>
      <c r="FG3" s="132"/>
      <c r="FH3" s="132"/>
      <c r="FI3" s="132"/>
    </row>
    <row r="4" spans="1:165" ht="21" customHeight="1" x14ac:dyDescent="0.25">
      <c r="A4" s="21"/>
      <c r="B4" s="22"/>
      <c r="C4" s="15"/>
      <c r="D4" s="907" t="s">
        <v>164</v>
      </c>
      <c r="E4" s="923"/>
      <c r="F4" s="923"/>
      <c r="G4" s="923"/>
      <c r="H4" s="923"/>
      <c r="I4" s="923"/>
      <c r="J4" s="923"/>
      <c r="K4" s="923"/>
      <c r="L4" s="923"/>
      <c r="M4" s="924"/>
      <c r="N4" s="602" t="s">
        <v>7</v>
      </c>
      <c r="O4" s="907" t="s">
        <v>165</v>
      </c>
      <c r="P4" s="908"/>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32"/>
      <c r="AX4" s="132"/>
      <c r="AY4" s="132"/>
      <c r="AZ4" s="132"/>
      <c r="BA4" s="132"/>
      <c r="BB4" s="132"/>
      <c r="BC4" s="132"/>
      <c r="BD4" s="132"/>
      <c r="BE4" s="132"/>
      <c r="BF4" s="132"/>
      <c r="BG4" s="132"/>
      <c r="BH4" s="132"/>
      <c r="BI4" s="132"/>
      <c r="BJ4" s="132"/>
      <c r="BK4" s="132"/>
      <c r="BL4" s="132"/>
      <c r="BM4" s="132"/>
      <c r="BN4" s="132"/>
      <c r="BO4" s="132"/>
      <c r="BP4" s="132"/>
      <c r="BQ4" s="132"/>
      <c r="BR4" s="132"/>
      <c r="BS4" s="132"/>
      <c r="BT4" s="132"/>
      <c r="BU4" s="132"/>
      <c r="BV4" s="132"/>
      <c r="BW4" s="132"/>
      <c r="BX4" s="132"/>
      <c r="BY4" s="132"/>
      <c r="BZ4" s="132"/>
      <c r="CA4" s="132"/>
      <c r="CB4" s="132"/>
      <c r="CC4" s="132"/>
      <c r="CD4" s="132"/>
      <c r="CE4" s="132"/>
      <c r="CF4" s="132"/>
      <c r="CG4" s="132"/>
      <c r="CH4" s="132"/>
      <c r="CI4" s="132"/>
      <c r="CJ4" s="132"/>
      <c r="CK4" s="132"/>
      <c r="CL4" s="132"/>
      <c r="CM4" s="132"/>
      <c r="CN4" s="132"/>
      <c r="CO4" s="132"/>
      <c r="CP4" s="132"/>
      <c r="CQ4" s="132"/>
      <c r="CR4" s="132"/>
      <c r="CS4" s="132"/>
      <c r="CT4" s="132"/>
      <c r="CU4" s="132"/>
      <c r="CV4" s="132"/>
      <c r="CW4" s="132"/>
      <c r="CX4" s="132"/>
      <c r="CY4" s="132"/>
      <c r="CZ4" s="132"/>
      <c r="DA4" s="132"/>
      <c r="DB4" s="132"/>
      <c r="DC4" s="132"/>
      <c r="DD4" s="132"/>
      <c r="DE4" s="132"/>
      <c r="DF4" s="132"/>
      <c r="DG4" s="132"/>
      <c r="DH4" s="132"/>
      <c r="DI4" s="132"/>
      <c r="DJ4" s="132"/>
      <c r="DK4" s="132"/>
      <c r="DL4" s="132"/>
      <c r="DM4" s="132"/>
      <c r="DN4" s="132"/>
      <c r="DO4" s="132"/>
      <c r="DP4" s="132"/>
      <c r="DQ4" s="132"/>
      <c r="DR4" s="132"/>
      <c r="DS4" s="132"/>
      <c r="DT4" s="132"/>
      <c r="DU4" s="132"/>
      <c r="DV4" s="132"/>
      <c r="DW4" s="132"/>
      <c r="DX4" s="132"/>
      <c r="DY4" s="132"/>
      <c r="DZ4" s="132"/>
      <c r="EA4" s="132"/>
      <c r="EB4" s="132"/>
      <c r="EC4" s="132"/>
      <c r="ED4" s="132"/>
      <c r="EE4" s="132"/>
      <c r="EF4" s="132"/>
      <c r="EG4" s="132"/>
      <c r="EH4" s="132"/>
      <c r="EI4" s="132"/>
      <c r="EJ4" s="132"/>
      <c r="EK4" s="132"/>
      <c r="EL4" s="132"/>
      <c r="EM4" s="132"/>
      <c r="EN4" s="132"/>
      <c r="EO4" s="132"/>
      <c r="EP4" s="132"/>
      <c r="EQ4" s="132"/>
      <c r="ER4" s="132"/>
      <c r="ES4" s="132"/>
      <c r="ET4" s="132"/>
      <c r="EU4" s="132"/>
      <c r="EV4" s="132"/>
      <c r="EW4" s="132"/>
      <c r="EX4" s="132"/>
      <c r="EY4" s="132"/>
      <c r="EZ4" s="132"/>
      <c r="FA4" s="132"/>
      <c r="FB4" s="132"/>
      <c r="FC4" s="132"/>
      <c r="FD4" s="132"/>
      <c r="FE4" s="132"/>
      <c r="FF4" s="132"/>
      <c r="FG4" s="132"/>
      <c r="FH4" s="132"/>
      <c r="FI4" s="132"/>
    </row>
    <row r="5" spans="1:165" s="4" customFormat="1" ht="39" customHeight="1" x14ac:dyDescent="0.2">
      <c r="A5" s="914" t="s">
        <v>166</v>
      </c>
      <c r="B5" s="914" t="s">
        <v>131</v>
      </c>
      <c r="C5" s="916" t="s">
        <v>1320</v>
      </c>
      <c r="D5" s="911" t="s">
        <v>20</v>
      </c>
      <c r="E5" s="911"/>
      <c r="F5" s="911" t="s">
        <v>35</v>
      </c>
      <c r="G5" s="911"/>
      <c r="H5" s="920" t="s">
        <v>167</v>
      </c>
      <c r="I5" s="921"/>
      <c r="J5" s="916" t="s">
        <v>168</v>
      </c>
      <c r="K5" s="922"/>
      <c r="L5" s="916" t="s">
        <v>31</v>
      </c>
      <c r="M5" s="922"/>
      <c r="N5" s="912" t="s">
        <v>169</v>
      </c>
      <c r="O5" s="909" t="s">
        <v>170</v>
      </c>
      <c r="P5" s="909" t="s">
        <v>171</v>
      </c>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row>
    <row r="6" spans="1:165" s="5" customFormat="1" ht="45" customHeight="1" x14ac:dyDescent="0.25">
      <c r="A6" s="915"/>
      <c r="B6" s="915"/>
      <c r="C6" s="917"/>
      <c r="D6" s="11" t="s">
        <v>172</v>
      </c>
      <c r="E6" s="601" t="s">
        <v>173</v>
      </c>
      <c r="F6" s="11" t="s">
        <v>172</v>
      </c>
      <c r="G6" s="601" t="s">
        <v>173</v>
      </c>
      <c r="H6" s="11" t="s">
        <v>172</v>
      </c>
      <c r="I6" s="601" t="s">
        <v>173</v>
      </c>
      <c r="J6" s="11" t="s">
        <v>172</v>
      </c>
      <c r="K6" s="601" t="s">
        <v>173</v>
      </c>
      <c r="L6" s="11" t="s">
        <v>172</v>
      </c>
      <c r="M6" s="601" t="s">
        <v>173</v>
      </c>
      <c r="N6" s="913"/>
      <c r="O6" s="910"/>
      <c r="P6" s="910"/>
    </row>
    <row r="7" spans="1:165" s="61" customFormat="1" x14ac:dyDescent="0.25">
      <c r="A7" s="56" t="s">
        <v>1314</v>
      </c>
      <c r="B7" s="62" t="s">
        <v>1315</v>
      </c>
      <c r="C7" s="74">
        <v>1694</v>
      </c>
      <c r="D7" s="59"/>
      <c r="E7" s="60"/>
      <c r="F7" s="60"/>
      <c r="G7" s="60"/>
      <c r="H7" s="60"/>
      <c r="I7" s="60"/>
      <c r="J7" s="60">
        <v>0.3</v>
      </c>
      <c r="K7" s="60"/>
      <c r="L7" s="60"/>
      <c r="M7" s="60"/>
      <c r="N7" s="59"/>
      <c r="O7" s="63"/>
      <c r="P7" s="63"/>
    </row>
    <row r="8" spans="1:165" s="61" customFormat="1" x14ac:dyDescent="0.25">
      <c r="A8" s="56" t="s">
        <v>1316</v>
      </c>
      <c r="B8" s="62" t="s">
        <v>1317</v>
      </c>
      <c r="C8" s="74">
        <v>1193</v>
      </c>
      <c r="D8" s="59"/>
      <c r="E8" s="60"/>
      <c r="F8" s="60"/>
      <c r="G8" s="60"/>
      <c r="H8" s="60"/>
      <c r="I8" s="60"/>
      <c r="J8" s="60">
        <v>0.5</v>
      </c>
      <c r="K8" s="60">
        <v>0.5</v>
      </c>
      <c r="L8" s="60"/>
      <c r="M8" s="60"/>
      <c r="N8" s="59"/>
      <c r="O8" s="63"/>
      <c r="P8" s="63"/>
    </row>
    <row r="9" spans="1:165" s="61" customFormat="1" x14ac:dyDescent="0.25">
      <c r="A9" s="56" t="s">
        <v>1318</v>
      </c>
      <c r="B9" s="62" t="s">
        <v>1170</v>
      </c>
      <c r="C9" s="74">
        <v>1189</v>
      </c>
      <c r="D9" s="59"/>
      <c r="E9" s="60"/>
      <c r="F9" s="60"/>
      <c r="G9" s="60"/>
      <c r="H9" s="60"/>
      <c r="I9" s="60"/>
      <c r="J9" s="60">
        <v>0.8</v>
      </c>
      <c r="K9" s="60"/>
      <c r="L9" s="60"/>
      <c r="M9" s="60"/>
      <c r="N9" s="59"/>
      <c r="O9" s="63"/>
      <c r="P9" s="63"/>
    </row>
    <row r="10" spans="1:165" s="61" customFormat="1" x14ac:dyDescent="0.25">
      <c r="A10" s="56" t="s">
        <v>529</v>
      </c>
      <c r="B10" s="62" t="s">
        <v>1319</v>
      </c>
      <c r="C10" s="74">
        <v>1189</v>
      </c>
      <c r="D10" s="59"/>
      <c r="E10" s="60"/>
      <c r="F10" s="60"/>
      <c r="G10" s="60"/>
      <c r="H10" s="60"/>
      <c r="I10" s="60"/>
      <c r="J10" s="60">
        <v>0.3</v>
      </c>
      <c r="K10" s="60"/>
      <c r="L10" s="60">
        <v>0.5</v>
      </c>
      <c r="M10" s="60"/>
      <c r="N10" s="59"/>
      <c r="O10" s="63"/>
      <c r="P10" s="63"/>
    </row>
    <row r="11" spans="1:165" s="61" customFormat="1" x14ac:dyDescent="0.25">
      <c r="A11" s="56"/>
      <c r="B11" s="62"/>
      <c r="C11" s="74"/>
      <c r="D11" s="59"/>
      <c r="E11" s="60"/>
      <c r="F11" s="60"/>
      <c r="G11" s="60"/>
      <c r="H11" s="60"/>
      <c r="I11" s="60"/>
      <c r="J11" s="60"/>
      <c r="K11" s="60"/>
      <c r="L11" s="60"/>
      <c r="M11" s="60"/>
      <c r="N11" s="59"/>
      <c r="O11" s="63"/>
      <c r="P11" s="63"/>
    </row>
    <row r="12" spans="1:165" s="61" customFormat="1" x14ac:dyDescent="0.25">
      <c r="A12" s="929" t="s">
        <v>188</v>
      </c>
      <c r="B12" s="930"/>
      <c r="C12" s="126"/>
      <c r="D12" s="205"/>
      <c r="E12" s="205">
        <f>SUM(E7:E11)</f>
        <v>0</v>
      </c>
      <c r="F12" s="205"/>
      <c r="G12" s="205">
        <f>SUM(G7:G11)</f>
        <v>0</v>
      </c>
      <c r="H12" s="213"/>
      <c r="I12" s="213">
        <f>SUM(I7:I11)</f>
        <v>0</v>
      </c>
      <c r="J12" s="213"/>
      <c r="K12" s="213">
        <f>SUM(K7:K11)</f>
        <v>0.5</v>
      </c>
      <c r="L12" s="213"/>
      <c r="M12" s="213">
        <f>SUM(M7:M11)</f>
        <v>0</v>
      </c>
      <c r="N12" s="129"/>
      <c r="O12" s="206"/>
      <c r="P12" s="206"/>
    </row>
    <row r="13" spans="1:165" s="61" customFormat="1" x14ac:dyDescent="0.25">
      <c r="A13" s="940" t="s">
        <v>189</v>
      </c>
      <c r="B13" s="941"/>
      <c r="C13" s="629"/>
      <c r="D13" s="948">
        <f>SUM(E12+G12+I12+K12+M12)</f>
        <v>0.5</v>
      </c>
      <c r="E13" s="949"/>
      <c r="F13" s="949"/>
      <c r="G13" s="949"/>
      <c r="H13" s="950"/>
      <c r="I13" s="950"/>
      <c r="J13" s="950"/>
      <c r="K13" s="950"/>
      <c r="L13" s="950"/>
      <c r="M13" s="951"/>
      <c r="N13" s="872"/>
      <c r="O13" s="214"/>
      <c r="P13" s="214"/>
    </row>
    <row r="14" spans="1:165" s="27" customFormat="1" x14ac:dyDescent="0.25">
      <c r="A14" s="929" t="s">
        <v>190</v>
      </c>
      <c r="B14" s="952"/>
      <c r="C14" s="29"/>
      <c r="D14" s="938">
        <f>SUM(D7:E11)</f>
        <v>0</v>
      </c>
      <c r="E14" s="947"/>
      <c r="F14" s="938">
        <f>SUM(F7:G11)</f>
        <v>0</v>
      </c>
      <c r="G14" s="947"/>
      <c r="H14" s="938">
        <f>SUM(H7:I11)</f>
        <v>0</v>
      </c>
      <c r="I14" s="959"/>
      <c r="J14" s="938">
        <f>SUM(J7:K11)</f>
        <v>2.4</v>
      </c>
      <c r="K14" s="959"/>
      <c r="L14" s="938">
        <f>SUM(L7:M11)</f>
        <v>0.5</v>
      </c>
      <c r="M14" s="959"/>
      <c r="N14" s="32">
        <f>SUM(N7:N11)</f>
        <v>0</v>
      </c>
      <c r="O14" s="35"/>
      <c r="P14" s="35"/>
    </row>
    <row r="15" spans="1:165" s="27" customFormat="1" x14ac:dyDescent="0.25">
      <c r="A15" s="161" t="s">
        <v>191</v>
      </c>
      <c r="B15" s="162">
        <f>D14/(D14+F14+H14+J14)*100</f>
        <v>0</v>
      </c>
      <c r="C15" s="29"/>
      <c r="D15" s="29"/>
      <c r="E15" s="29"/>
      <c r="F15" s="29"/>
      <c r="G15" s="29"/>
      <c r="H15" s="29"/>
      <c r="I15" s="29"/>
      <c r="J15" s="29"/>
      <c r="K15" s="29"/>
      <c r="L15" s="29"/>
      <c r="M15" s="29"/>
      <c r="N15" s="29"/>
      <c r="O15" s="98"/>
      <c r="P15" s="98"/>
    </row>
    <row r="16" spans="1:165" s="61" customFormat="1" x14ac:dyDescent="0.25">
      <c r="A16" s="216"/>
      <c r="B16" s="216"/>
      <c r="C16" s="74"/>
      <c r="D16" s="74"/>
      <c r="E16" s="74"/>
      <c r="F16" s="74"/>
      <c r="G16" s="74"/>
      <c r="H16" s="74"/>
      <c r="I16" s="74"/>
      <c r="J16" s="74"/>
      <c r="K16" s="74"/>
      <c r="L16" s="74"/>
      <c r="M16" s="74"/>
      <c r="N16" s="74"/>
      <c r="O16" s="582"/>
      <c r="P16" s="582"/>
    </row>
    <row r="17" spans="1:52" s="61" customFormat="1" x14ac:dyDescent="0.25">
      <c r="A17" s="70" t="s">
        <v>192</v>
      </c>
      <c r="B17" s="582"/>
      <c r="C17" s="582"/>
      <c r="D17" s="582"/>
      <c r="E17" s="643"/>
      <c r="F17" s="643"/>
      <c r="G17" s="643"/>
      <c r="H17" s="643"/>
      <c r="I17" s="643"/>
      <c r="J17" s="643"/>
      <c r="K17" s="643"/>
      <c r="L17" s="643"/>
      <c r="M17" s="643"/>
      <c r="N17" s="643"/>
      <c r="O17" s="643"/>
      <c r="P17" s="643"/>
      <c r="Q17" s="643"/>
      <c r="R17" s="643"/>
      <c r="S17" s="643"/>
      <c r="T17" s="643"/>
      <c r="U17" s="643"/>
      <c r="V17" s="643"/>
      <c r="W17" s="643"/>
      <c r="X17" s="643"/>
      <c r="Y17" s="643"/>
      <c r="Z17" s="643"/>
      <c r="AA17" s="643"/>
      <c r="AB17" s="643"/>
      <c r="AC17" s="643"/>
      <c r="AD17" s="643"/>
      <c r="AE17" s="643"/>
      <c r="AF17" s="643"/>
      <c r="AG17" s="643"/>
      <c r="AH17" s="643"/>
      <c r="AI17" s="643"/>
      <c r="AJ17" s="643"/>
      <c r="AK17" s="643"/>
      <c r="AL17" s="643"/>
      <c r="AM17" s="643"/>
      <c r="AN17" s="643"/>
      <c r="AO17" s="643"/>
      <c r="AP17" s="643"/>
      <c r="AQ17" s="643"/>
      <c r="AR17" s="643"/>
      <c r="AS17" s="643"/>
      <c r="AT17" s="643"/>
      <c r="AU17" s="643"/>
      <c r="AV17" s="643"/>
      <c r="AW17" s="643"/>
      <c r="AX17" s="643"/>
      <c r="AY17" s="643"/>
      <c r="AZ17" s="643"/>
    </row>
    <row r="18" spans="1:52" s="61" customFormat="1" x14ac:dyDescent="0.25">
      <c r="A18" s="582" t="s">
        <v>1632</v>
      </c>
      <c r="B18" s="582"/>
      <c r="C18" s="582"/>
      <c r="D18" s="582"/>
      <c r="E18" s="643"/>
      <c r="F18" s="643"/>
      <c r="G18" s="643"/>
      <c r="H18" s="643"/>
      <c r="I18" s="643"/>
      <c r="J18" s="643"/>
      <c r="K18" s="643"/>
      <c r="L18" s="643"/>
      <c r="M18" s="643"/>
      <c r="N18" s="643"/>
      <c r="O18" s="643"/>
      <c r="P18" s="643"/>
      <c r="Q18" s="643"/>
      <c r="R18" s="643"/>
      <c r="S18" s="643"/>
      <c r="T18" s="643"/>
      <c r="U18" s="643"/>
      <c r="V18" s="643"/>
      <c r="W18" s="643"/>
      <c r="X18" s="643"/>
      <c r="Y18" s="643"/>
      <c r="Z18" s="643"/>
      <c r="AA18" s="643"/>
      <c r="AB18" s="643"/>
      <c r="AC18" s="643"/>
      <c r="AD18" s="643"/>
      <c r="AE18" s="643"/>
      <c r="AF18" s="643"/>
      <c r="AG18" s="643"/>
      <c r="AH18" s="643"/>
      <c r="AI18" s="643"/>
      <c r="AJ18" s="643"/>
      <c r="AK18" s="643"/>
      <c r="AL18" s="643"/>
      <c r="AM18" s="643"/>
      <c r="AN18" s="643"/>
      <c r="AO18" s="643"/>
      <c r="AP18" s="643"/>
      <c r="AQ18" s="643"/>
      <c r="AR18" s="643"/>
      <c r="AS18" s="643"/>
      <c r="AT18" s="643"/>
      <c r="AU18" s="643"/>
      <c r="AV18" s="643"/>
      <c r="AW18" s="643"/>
      <c r="AX18" s="643"/>
      <c r="AY18" s="643"/>
      <c r="AZ18" s="643"/>
    </row>
    <row r="19" spans="1:52" s="582" customFormat="1" x14ac:dyDescent="0.25">
      <c r="C19" s="74"/>
      <c r="D19" s="74"/>
      <c r="E19" s="74"/>
      <c r="F19" s="74"/>
      <c r="G19" s="74"/>
      <c r="H19" s="74"/>
      <c r="I19" s="74"/>
      <c r="J19" s="74"/>
      <c r="K19" s="74"/>
      <c r="L19" s="74"/>
      <c r="M19" s="74"/>
      <c r="N19" s="74"/>
    </row>
    <row r="20" spans="1:52" s="61" customFormat="1" x14ac:dyDescent="0.25">
      <c r="A20" s="582"/>
      <c r="B20" s="582"/>
      <c r="C20" s="74"/>
      <c r="D20" s="74"/>
      <c r="E20" s="74"/>
      <c r="F20" s="74"/>
      <c r="G20" s="74"/>
      <c r="H20" s="74"/>
      <c r="I20" s="74"/>
      <c r="J20" s="74"/>
      <c r="K20" s="74"/>
      <c r="L20" s="74"/>
      <c r="M20" s="74"/>
      <c r="N20" s="74"/>
      <c r="O20" s="582"/>
      <c r="P20" s="582"/>
    </row>
    <row r="21" spans="1:52" s="166" customFormat="1" x14ac:dyDescent="0.25">
      <c r="A21" s="310"/>
      <c r="B21" s="310"/>
      <c r="C21" s="74"/>
      <c r="D21" s="2"/>
      <c r="E21" s="2"/>
      <c r="F21" s="2"/>
      <c r="G21" s="2"/>
      <c r="H21" s="2"/>
      <c r="I21" s="2"/>
      <c r="J21" s="2"/>
      <c r="K21" s="2"/>
      <c r="L21" s="2"/>
      <c r="M21" s="2"/>
      <c r="N21" s="2"/>
      <c r="O21" s="310"/>
      <c r="P21" s="310"/>
    </row>
    <row r="22" spans="1:52" s="166" customFormat="1" x14ac:dyDescent="0.25">
      <c r="A22" s="310"/>
      <c r="B22" s="310"/>
      <c r="C22" s="74"/>
      <c r="D22" s="2"/>
      <c r="E22" s="2"/>
      <c r="F22" s="2"/>
      <c r="G22" s="2"/>
      <c r="H22" s="2"/>
      <c r="I22" s="2"/>
      <c r="J22" s="2"/>
      <c r="K22" s="2"/>
      <c r="L22" s="2"/>
      <c r="M22" s="2"/>
      <c r="N22" s="2"/>
      <c r="O22" s="310"/>
      <c r="P22" s="310"/>
    </row>
    <row r="23" spans="1:52" s="166" customFormat="1" x14ac:dyDescent="0.25">
      <c r="A23" s="310"/>
      <c r="B23" s="310"/>
      <c r="C23" s="74"/>
      <c r="D23" s="2"/>
      <c r="E23" s="2"/>
      <c r="F23" s="2"/>
      <c r="G23" s="2"/>
      <c r="H23" s="2"/>
      <c r="I23" s="2"/>
      <c r="J23" s="2"/>
      <c r="K23" s="2"/>
      <c r="L23" s="2"/>
      <c r="M23" s="2"/>
      <c r="N23" s="2"/>
      <c r="O23" s="310"/>
      <c r="P23" s="310"/>
    </row>
    <row r="24" spans="1:52" s="166" customFormat="1" x14ac:dyDescent="0.25">
      <c r="A24" s="310"/>
      <c r="B24" s="310"/>
      <c r="C24" s="74"/>
      <c r="D24" s="2"/>
      <c r="E24" s="2"/>
      <c r="F24" s="2"/>
      <c r="G24" s="2"/>
      <c r="H24" s="2"/>
      <c r="I24" s="2"/>
      <c r="J24" s="2"/>
      <c r="K24" s="2"/>
      <c r="L24" s="2"/>
      <c r="M24" s="2"/>
      <c r="N24" s="2"/>
      <c r="O24" s="310"/>
      <c r="P24" s="310"/>
    </row>
    <row r="25" spans="1:52" s="166" customFormat="1" x14ac:dyDescent="0.25">
      <c r="A25" s="310"/>
      <c r="B25" s="310"/>
      <c r="C25" s="74"/>
      <c r="D25" s="2"/>
      <c r="E25" s="2"/>
      <c r="F25" s="2"/>
      <c r="G25" s="2"/>
      <c r="H25" s="2"/>
      <c r="I25" s="2"/>
      <c r="J25" s="2"/>
      <c r="K25" s="2"/>
      <c r="L25" s="2"/>
      <c r="M25" s="2"/>
      <c r="N25" s="2"/>
      <c r="O25" s="310"/>
      <c r="P25" s="310"/>
    </row>
    <row r="26" spans="1:52" s="166" customFormat="1" x14ac:dyDescent="0.25">
      <c r="A26" s="310"/>
      <c r="B26" s="310"/>
      <c r="C26" s="74"/>
      <c r="D26" s="2"/>
      <c r="E26" s="2"/>
      <c r="F26" s="2"/>
      <c r="G26" s="2"/>
      <c r="H26" s="2"/>
      <c r="I26" s="2"/>
      <c r="J26" s="2"/>
      <c r="K26" s="2"/>
      <c r="L26" s="2"/>
      <c r="M26" s="2"/>
      <c r="N26" s="2"/>
      <c r="O26" s="310"/>
      <c r="P26" s="310"/>
    </row>
    <row r="27" spans="1:52" s="166" customFormat="1" x14ac:dyDescent="0.25">
      <c r="A27" s="310"/>
      <c r="B27" s="310"/>
      <c r="C27" s="74"/>
      <c r="D27" s="2"/>
      <c r="E27" s="2"/>
      <c r="F27" s="2"/>
      <c r="G27" s="2"/>
      <c r="H27" s="2"/>
      <c r="I27" s="2"/>
      <c r="J27" s="2"/>
      <c r="K27" s="2"/>
      <c r="L27" s="2"/>
      <c r="M27" s="2"/>
      <c r="N27" s="2"/>
      <c r="O27" s="310"/>
      <c r="P27" s="310"/>
    </row>
    <row r="28" spans="1:52" s="166" customFormat="1" x14ac:dyDescent="0.25">
      <c r="A28" s="310"/>
      <c r="B28" s="310"/>
      <c r="C28" s="74"/>
      <c r="D28" s="2"/>
      <c r="E28" s="2"/>
      <c r="F28" s="2"/>
      <c r="G28" s="2"/>
      <c r="H28" s="2"/>
      <c r="I28" s="2"/>
      <c r="J28" s="2"/>
      <c r="K28" s="2"/>
      <c r="L28" s="2"/>
      <c r="M28" s="2"/>
      <c r="N28" s="2"/>
      <c r="O28" s="310"/>
      <c r="P28" s="310"/>
    </row>
    <row r="29" spans="1:52" s="166" customFormat="1" x14ac:dyDescent="0.25">
      <c r="A29" s="310"/>
      <c r="B29" s="310"/>
      <c r="C29" s="74"/>
      <c r="D29" s="2"/>
      <c r="E29" s="2"/>
      <c r="F29" s="2"/>
      <c r="G29" s="2"/>
      <c r="H29" s="2"/>
      <c r="I29" s="2"/>
      <c r="J29" s="2"/>
      <c r="K29" s="2"/>
      <c r="L29" s="2"/>
      <c r="M29" s="2"/>
      <c r="N29" s="2"/>
      <c r="O29" s="310"/>
      <c r="P29" s="310"/>
    </row>
    <row r="30" spans="1:52" s="166" customFormat="1" x14ac:dyDescent="0.25">
      <c r="A30" s="310"/>
      <c r="B30" s="310"/>
      <c r="C30" s="74"/>
      <c r="D30" s="2"/>
      <c r="E30" s="2"/>
      <c r="F30" s="2"/>
      <c r="G30" s="2"/>
      <c r="H30" s="2"/>
      <c r="I30" s="2"/>
      <c r="J30" s="2"/>
      <c r="K30" s="2"/>
      <c r="L30" s="2"/>
      <c r="M30" s="2"/>
      <c r="N30" s="2"/>
      <c r="O30" s="310"/>
      <c r="P30" s="310"/>
    </row>
    <row r="31" spans="1:52" s="166" customFormat="1" x14ac:dyDescent="0.25">
      <c r="A31" s="310"/>
      <c r="B31" s="310"/>
      <c r="C31" s="74"/>
      <c r="D31" s="2"/>
      <c r="E31" s="2"/>
      <c r="F31" s="2"/>
      <c r="G31" s="2"/>
      <c r="H31" s="2"/>
      <c r="I31" s="2"/>
      <c r="J31" s="2"/>
      <c r="K31" s="2"/>
      <c r="L31" s="2"/>
      <c r="M31" s="2"/>
      <c r="N31" s="2"/>
      <c r="O31" s="310"/>
      <c r="P31" s="310"/>
    </row>
    <row r="32" spans="1:52" s="166" customFormat="1" x14ac:dyDescent="0.25">
      <c r="A32" s="310" t="s">
        <v>235</v>
      </c>
      <c r="B32" s="310"/>
      <c r="C32" s="74"/>
      <c r="D32" s="2"/>
      <c r="E32" s="2"/>
      <c r="F32" s="2"/>
      <c r="G32" s="2"/>
      <c r="H32" s="2"/>
      <c r="I32" s="2"/>
      <c r="J32" s="2"/>
      <c r="K32" s="2"/>
      <c r="L32" s="2"/>
      <c r="M32" s="2"/>
      <c r="N32" s="2"/>
      <c r="O32" s="310"/>
      <c r="P32" s="310"/>
    </row>
    <row r="33" spans="3:16" s="166" customFormat="1" x14ac:dyDescent="0.25">
      <c r="C33" s="74"/>
      <c r="D33" s="2"/>
      <c r="E33" s="2"/>
      <c r="F33" s="2"/>
      <c r="G33" s="2"/>
      <c r="H33" s="2"/>
      <c r="I33" s="2"/>
      <c r="J33" s="2"/>
      <c r="K33" s="2"/>
      <c r="L33" s="2"/>
      <c r="M33" s="2"/>
      <c r="N33" s="2"/>
      <c r="O33" s="310"/>
      <c r="P33" s="310"/>
    </row>
    <row r="34" spans="3:16" s="310" customFormat="1" x14ac:dyDescent="0.25">
      <c r="C34" s="74"/>
      <c r="D34" s="2"/>
      <c r="E34" s="2"/>
      <c r="F34" s="2"/>
      <c r="G34" s="2"/>
      <c r="H34" s="2"/>
      <c r="I34" s="2"/>
      <c r="J34" s="2"/>
      <c r="K34" s="2"/>
      <c r="L34" s="2"/>
      <c r="M34" s="2"/>
      <c r="N34" s="2"/>
    </row>
    <row r="35" spans="3:16" s="310" customFormat="1" x14ac:dyDescent="0.25">
      <c r="C35" s="74"/>
      <c r="D35" s="2"/>
      <c r="E35" s="2"/>
      <c r="F35" s="2"/>
      <c r="G35" s="2"/>
      <c r="H35" s="2"/>
      <c r="I35" s="2"/>
      <c r="J35" s="2"/>
      <c r="K35" s="2"/>
      <c r="L35" s="2"/>
      <c r="M35" s="2"/>
      <c r="N35" s="2"/>
    </row>
    <row r="36" spans="3:16" s="310" customFormat="1" x14ac:dyDescent="0.25">
      <c r="C36" s="74"/>
      <c r="D36" s="2"/>
      <c r="E36" s="2"/>
      <c r="F36" s="2"/>
      <c r="G36" s="2"/>
      <c r="H36" s="2"/>
      <c r="I36" s="2"/>
      <c r="J36" s="2"/>
      <c r="K36" s="2"/>
      <c r="L36" s="2"/>
      <c r="M36" s="2"/>
      <c r="N36" s="2"/>
    </row>
    <row r="37" spans="3:16" s="310" customFormat="1" x14ac:dyDescent="0.25">
      <c r="C37" s="74"/>
      <c r="D37" s="2"/>
      <c r="E37" s="2"/>
      <c r="F37" s="2"/>
      <c r="G37" s="2"/>
      <c r="H37" s="2"/>
      <c r="I37" s="2"/>
      <c r="J37" s="2"/>
      <c r="K37" s="2"/>
      <c r="L37" s="2"/>
      <c r="M37" s="2"/>
      <c r="N37" s="2"/>
    </row>
    <row r="38" spans="3:16" s="310" customFormat="1" x14ac:dyDescent="0.25">
      <c r="C38" s="74"/>
      <c r="D38" s="2"/>
      <c r="E38" s="2"/>
      <c r="F38" s="2"/>
      <c r="G38" s="2"/>
      <c r="H38" s="2"/>
      <c r="I38" s="2"/>
      <c r="J38" s="2"/>
      <c r="K38" s="2"/>
      <c r="L38" s="2"/>
      <c r="M38" s="2"/>
      <c r="N38" s="2"/>
    </row>
    <row r="39" spans="3:16" s="310" customFormat="1" x14ac:dyDescent="0.25">
      <c r="C39" s="74"/>
      <c r="D39" s="2"/>
      <c r="E39" s="2"/>
      <c r="F39" s="2"/>
      <c r="G39" s="2"/>
      <c r="H39" s="2"/>
      <c r="I39" s="2"/>
      <c r="J39" s="2"/>
      <c r="K39" s="2"/>
      <c r="L39" s="2"/>
      <c r="M39" s="2"/>
      <c r="N39" s="2"/>
    </row>
    <row r="40" spans="3:16" s="310" customFormat="1" x14ac:dyDescent="0.25">
      <c r="C40" s="74"/>
      <c r="D40" s="2"/>
      <c r="E40" s="2"/>
      <c r="F40" s="2"/>
      <c r="G40" s="2"/>
      <c r="H40" s="2"/>
      <c r="I40" s="2"/>
      <c r="J40" s="2"/>
      <c r="K40" s="2"/>
      <c r="L40" s="2"/>
      <c r="M40" s="2"/>
      <c r="N40" s="2"/>
    </row>
    <row r="41" spans="3:16" s="310" customFormat="1" x14ac:dyDescent="0.25">
      <c r="C41" s="74"/>
      <c r="D41" s="2"/>
      <c r="E41" s="2"/>
      <c r="F41" s="2"/>
      <c r="G41" s="2"/>
      <c r="H41" s="2"/>
      <c r="I41" s="2"/>
      <c r="J41" s="2"/>
      <c r="K41" s="2"/>
      <c r="L41" s="2"/>
      <c r="M41" s="2"/>
      <c r="N41" s="2"/>
    </row>
    <row r="42" spans="3:16" s="310" customFormat="1" x14ac:dyDescent="0.25">
      <c r="C42" s="74"/>
      <c r="D42" s="2"/>
      <c r="E42" s="2"/>
      <c r="F42" s="2"/>
      <c r="G42" s="2"/>
      <c r="H42" s="2"/>
      <c r="I42" s="2"/>
      <c r="J42" s="2"/>
      <c r="K42" s="2"/>
      <c r="L42" s="2"/>
      <c r="M42" s="2"/>
      <c r="N42" s="2"/>
    </row>
    <row r="43" spans="3:16" s="310" customFormat="1" x14ac:dyDescent="0.25">
      <c r="C43" s="74"/>
      <c r="D43" s="2"/>
      <c r="E43" s="2"/>
      <c r="F43" s="2"/>
      <c r="G43" s="2"/>
      <c r="H43" s="2"/>
      <c r="I43" s="2"/>
      <c r="J43" s="2"/>
      <c r="K43" s="2"/>
      <c r="L43" s="2"/>
      <c r="M43" s="2"/>
      <c r="N43" s="2"/>
    </row>
    <row r="44" spans="3:16" s="310" customFormat="1" x14ac:dyDescent="0.25">
      <c r="C44" s="74"/>
      <c r="D44" s="2"/>
      <c r="E44" s="2"/>
      <c r="F44" s="2"/>
      <c r="G44" s="2"/>
      <c r="H44" s="2"/>
      <c r="I44" s="2"/>
      <c r="J44" s="2"/>
      <c r="K44" s="2"/>
      <c r="L44" s="2"/>
      <c r="M44" s="2"/>
      <c r="N44" s="2"/>
    </row>
    <row r="45" spans="3:16" s="310" customFormat="1" x14ac:dyDescent="0.25">
      <c r="C45" s="74"/>
      <c r="D45" s="2"/>
      <c r="E45" s="2"/>
      <c r="F45" s="2"/>
      <c r="G45" s="2"/>
      <c r="H45" s="2"/>
      <c r="I45" s="2"/>
      <c r="J45" s="2"/>
      <c r="K45" s="2"/>
      <c r="L45" s="2"/>
      <c r="M45" s="2"/>
      <c r="N45" s="2"/>
    </row>
    <row r="46" spans="3:16" s="310" customFormat="1" x14ac:dyDescent="0.25">
      <c r="C46" s="74"/>
      <c r="D46" s="2"/>
      <c r="E46" s="2"/>
      <c r="F46" s="2"/>
      <c r="G46" s="2"/>
      <c r="H46" s="2"/>
      <c r="I46" s="2"/>
      <c r="J46" s="2"/>
      <c r="K46" s="2"/>
      <c r="L46" s="2"/>
      <c r="M46" s="2"/>
      <c r="N46" s="2"/>
    </row>
    <row r="47" spans="3:16" s="310" customFormat="1" x14ac:dyDescent="0.25">
      <c r="C47" s="74"/>
      <c r="D47" s="2"/>
      <c r="E47" s="2"/>
      <c r="F47" s="2"/>
      <c r="G47" s="2"/>
      <c r="H47" s="2"/>
      <c r="I47" s="2"/>
      <c r="J47" s="2"/>
      <c r="K47" s="2"/>
      <c r="L47" s="2"/>
      <c r="M47" s="2"/>
      <c r="N47" s="2"/>
    </row>
    <row r="48" spans="3:16" s="310" customFormat="1" x14ac:dyDescent="0.25">
      <c r="C48" s="74"/>
      <c r="D48" s="2"/>
      <c r="E48" s="2"/>
      <c r="F48" s="2"/>
      <c r="G48" s="2"/>
      <c r="H48" s="2"/>
      <c r="I48" s="2"/>
      <c r="J48" s="2"/>
      <c r="K48" s="2"/>
      <c r="L48" s="2"/>
      <c r="M48" s="2"/>
      <c r="N48" s="2"/>
    </row>
    <row r="49" spans="3:14" s="310" customFormat="1" x14ac:dyDescent="0.25">
      <c r="C49" s="74"/>
      <c r="D49" s="2"/>
      <c r="E49" s="2"/>
      <c r="F49" s="2"/>
      <c r="G49" s="2"/>
      <c r="H49" s="2"/>
      <c r="I49" s="2"/>
      <c r="J49" s="2"/>
      <c r="K49" s="2"/>
      <c r="L49" s="2"/>
      <c r="M49" s="2"/>
      <c r="N49" s="2"/>
    </row>
    <row r="50" spans="3:14" s="310" customFormat="1" x14ac:dyDescent="0.25">
      <c r="C50" s="74"/>
      <c r="D50" s="2"/>
      <c r="E50" s="2"/>
      <c r="F50" s="2"/>
      <c r="G50" s="2"/>
      <c r="H50" s="2"/>
      <c r="I50" s="2"/>
      <c r="J50" s="2"/>
      <c r="K50" s="2"/>
      <c r="L50" s="2"/>
      <c r="M50" s="2"/>
      <c r="N50" s="2"/>
    </row>
    <row r="51" spans="3:14" s="310" customFormat="1" x14ac:dyDescent="0.25">
      <c r="C51" s="74"/>
      <c r="D51" s="2"/>
      <c r="E51" s="2"/>
      <c r="F51" s="2"/>
      <c r="G51" s="2"/>
      <c r="H51" s="2"/>
      <c r="I51" s="2"/>
      <c r="J51" s="2"/>
      <c r="K51" s="2"/>
      <c r="L51" s="2"/>
      <c r="M51" s="2"/>
      <c r="N51" s="2"/>
    </row>
    <row r="52" spans="3:14" s="310" customFormat="1" x14ac:dyDescent="0.25">
      <c r="C52" s="74"/>
      <c r="D52" s="2"/>
      <c r="E52" s="2"/>
      <c r="F52" s="2"/>
      <c r="G52" s="2"/>
      <c r="H52" s="2"/>
      <c r="I52" s="2"/>
      <c r="J52" s="2"/>
      <c r="K52" s="2"/>
      <c r="L52" s="2"/>
      <c r="M52" s="2"/>
      <c r="N52" s="2"/>
    </row>
    <row r="53" spans="3:14" s="310" customFormat="1" x14ac:dyDescent="0.25">
      <c r="C53" s="74"/>
      <c r="D53" s="2"/>
      <c r="E53" s="2"/>
      <c r="F53" s="2"/>
      <c r="G53" s="2"/>
      <c r="H53" s="2"/>
      <c r="I53" s="2"/>
      <c r="J53" s="2"/>
      <c r="K53" s="2"/>
      <c r="L53" s="2"/>
      <c r="M53" s="2"/>
      <c r="N53" s="2"/>
    </row>
    <row r="54" spans="3:14" s="310" customFormat="1" x14ac:dyDescent="0.25">
      <c r="C54" s="74"/>
      <c r="D54" s="2"/>
      <c r="E54" s="2"/>
      <c r="F54" s="2"/>
      <c r="G54" s="2"/>
      <c r="H54" s="2"/>
      <c r="I54" s="2"/>
      <c r="J54" s="2"/>
      <c r="K54" s="2"/>
      <c r="L54" s="2"/>
      <c r="M54" s="2"/>
      <c r="N54" s="2"/>
    </row>
    <row r="55" spans="3:14" s="310" customFormat="1" x14ac:dyDescent="0.25">
      <c r="C55" s="74"/>
      <c r="D55" s="2"/>
      <c r="E55" s="2"/>
      <c r="F55" s="2"/>
      <c r="G55" s="2"/>
      <c r="H55" s="2"/>
      <c r="I55" s="2"/>
      <c r="J55" s="2"/>
      <c r="K55" s="2"/>
      <c r="L55" s="2"/>
      <c r="M55" s="2"/>
      <c r="N55" s="2"/>
    </row>
    <row r="56" spans="3:14" s="310" customFormat="1" x14ac:dyDescent="0.25">
      <c r="C56" s="74"/>
      <c r="D56" s="2"/>
      <c r="E56" s="2"/>
      <c r="F56" s="2"/>
      <c r="G56" s="2"/>
      <c r="H56" s="2"/>
      <c r="I56" s="2"/>
      <c r="J56" s="2"/>
      <c r="K56" s="2"/>
      <c r="L56" s="2"/>
      <c r="M56" s="2"/>
      <c r="N56" s="2"/>
    </row>
    <row r="57" spans="3:14" s="310" customFormat="1" x14ac:dyDescent="0.25">
      <c r="C57" s="74"/>
      <c r="D57" s="2"/>
      <c r="E57" s="2"/>
      <c r="F57" s="2"/>
      <c r="G57" s="2"/>
      <c r="H57" s="2"/>
      <c r="I57" s="2"/>
      <c r="J57" s="2"/>
      <c r="K57" s="2"/>
      <c r="L57" s="2"/>
      <c r="M57" s="2"/>
      <c r="N57" s="2"/>
    </row>
    <row r="58" spans="3:14" s="310" customFormat="1" x14ac:dyDescent="0.25">
      <c r="C58" s="74"/>
      <c r="D58" s="2"/>
      <c r="E58" s="2"/>
      <c r="F58" s="2"/>
      <c r="G58" s="2"/>
      <c r="H58" s="2"/>
      <c r="I58" s="2"/>
      <c r="J58" s="2"/>
      <c r="K58" s="2"/>
      <c r="L58" s="2"/>
      <c r="M58" s="2"/>
      <c r="N58" s="2"/>
    </row>
    <row r="59" spans="3:14" s="310" customFormat="1" x14ac:dyDescent="0.25">
      <c r="C59" s="74"/>
      <c r="D59" s="2"/>
      <c r="E59" s="2"/>
      <c r="F59" s="2"/>
      <c r="G59" s="2"/>
      <c r="H59" s="2"/>
      <c r="I59" s="2"/>
      <c r="J59" s="2"/>
      <c r="K59" s="2"/>
      <c r="L59" s="2"/>
      <c r="M59" s="2"/>
      <c r="N59" s="2"/>
    </row>
    <row r="60" spans="3:14" s="310" customFormat="1" x14ac:dyDescent="0.25">
      <c r="C60" s="74"/>
      <c r="D60" s="2"/>
      <c r="E60" s="2"/>
      <c r="F60" s="2"/>
      <c r="G60" s="2"/>
      <c r="H60" s="2"/>
      <c r="I60" s="2"/>
      <c r="J60" s="2"/>
      <c r="K60" s="2"/>
      <c r="L60" s="2"/>
      <c r="M60" s="2"/>
      <c r="N60" s="2"/>
    </row>
    <row r="61" spans="3:14" s="310" customFormat="1" x14ac:dyDescent="0.25">
      <c r="C61" s="74"/>
      <c r="D61" s="2"/>
      <c r="E61" s="2"/>
      <c r="F61" s="2"/>
      <c r="G61" s="2"/>
      <c r="H61" s="2"/>
      <c r="I61" s="2"/>
      <c r="J61" s="2"/>
      <c r="K61" s="2"/>
      <c r="L61" s="2"/>
      <c r="M61" s="2"/>
      <c r="N61" s="2"/>
    </row>
    <row r="62" spans="3:14" s="310" customFormat="1" x14ac:dyDescent="0.25">
      <c r="C62" s="74"/>
      <c r="D62" s="2"/>
      <c r="E62" s="2"/>
      <c r="F62" s="2"/>
      <c r="G62" s="2"/>
      <c r="H62" s="2"/>
      <c r="I62" s="2"/>
      <c r="J62" s="2"/>
      <c r="K62" s="2"/>
      <c r="L62" s="2"/>
      <c r="M62" s="2"/>
      <c r="N62" s="2"/>
    </row>
    <row r="63" spans="3:14" s="310" customFormat="1" x14ac:dyDescent="0.25">
      <c r="C63" s="74"/>
      <c r="D63" s="2"/>
      <c r="E63" s="2"/>
      <c r="F63" s="2"/>
      <c r="G63" s="2"/>
      <c r="H63" s="2"/>
      <c r="I63" s="2"/>
      <c r="J63" s="2"/>
      <c r="K63" s="2"/>
      <c r="L63" s="2"/>
      <c r="M63" s="2"/>
      <c r="N63" s="2"/>
    </row>
    <row r="64" spans="3:14" s="310" customFormat="1" x14ac:dyDescent="0.25">
      <c r="C64" s="74"/>
      <c r="D64" s="2"/>
      <c r="E64" s="2"/>
      <c r="F64" s="2"/>
      <c r="G64" s="2"/>
      <c r="H64" s="2"/>
      <c r="I64" s="2"/>
      <c r="J64" s="2"/>
      <c r="K64" s="2"/>
      <c r="L64" s="2"/>
      <c r="M64" s="2"/>
      <c r="N64" s="2"/>
    </row>
    <row r="65" spans="3:16" s="310" customFormat="1" x14ac:dyDescent="0.25">
      <c r="C65" s="74"/>
      <c r="D65" s="2"/>
      <c r="E65" s="2"/>
      <c r="F65" s="2"/>
      <c r="G65" s="2"/>
      <c r="H65" s="2"/>
      <c r="I65" s="2"/>
      <c r="J65" s="2"/>
      <c r="K65" s="2"/>
      <c r="L65" s="2"/>
      <c r="M65" s="2"/>
      <c r="N65" s="2"/>
    </row>
    <row r="66" spans="3:16" s="310" customFormat="1" x14ac:dyDescent="0.25">
      <c r="C66" s="74"/>
      <c r="D66" s="2"/>
      <c r="E66" s="2"/>
      <c r="F66" s="2"/>
      <c r="G66" s="2"/>
      <c r="H66" s="2"/>
      <c r="I66" s="2"/>
      <c r="J66" s="2"/>
      <c r="K66" s="2"/>
      <c r="L66" s="2"/>
      <c r="M66" s="2"/>
      <c r="N66" s="2"/>
    </row>
    <row r="67" spans="3:16" s="310" customFormat="1" x14ac:dyDescent="0.25">
      <c r="C67" s="74"/>
      <c r="D67" s="2"/>
      <c r="E67" s="2"/>
      <c r="F67" s="2"/>
      <c r="G67" s="2"/>
      <c r="H67" s="2"/>
      <c r="I67" s="2"/>
      <c r="J67" s="2"/>
      <c r="K67" s="2"/>
      <c r="L67" s="2"/>
      <c r="M67" s="2"/>
      <c r="N67" s="2"/>
    </row>
    <row r="68" spans="3:16" s="310" customFormat="1" x14ac:dyDescent="0.25">
      <c r="C68" s="74"/>
      <c r="D68" s="2"/>
      <c r="E68" s="2"/>
      <c r="F68" s="2"/>
      <c r="G68" s="2"/>
      <c r="H68" s="2"/>
      <c r="I68" s="2"/>
      <c r="J68" s="2"/>
      <c r="K68" s="2"/>
      <c r="L68" s="2"/>
      <c r="M68" s="2"/>
      <c r="N68" s="2"/>
    </row>
    <row r="69" spans="3:16" s="310" customFormat="1" x14ac:dyDescent="0.25">
      <c r="C69" s="74"/>
      <c r="D69" s="2"/>
      <c r="E69" s="2"/>
      <c r="F69" s="2"/>
      <c r="G69" s="2"/>
      <c r="H69" s="2"/>
      <c r="I69" s="2"/>
      <c r="J69" s="2"/>
      <c r="K69" s="2"/>
      <c r="L69" s="2"/>
      <c r="M69" s="2"/>
      <c r="N69" s="2"/>
    </row>
    <row r="70" spans="3:16" s="310" customFormat="1" x14ac:dyDescent="0.25">
      <c r="C70" s="74"/>
      <c r="D70" s="2"/>
      <c r="E70" s="2"/>
      <c r="F70" s="2"/>
      <c r="G70" s="2"/>
      <c r="H70" s="2"/>
      <c r="I70" s="2"/>
      <c r="J70" s="2"/>
      <c r="K70" s="2"/>
      <c r="L70" s="2"/>
      <c r="M70" s="2"/>
      <c r="N70" s="2"/>
    </row>
    <row r="71" spans="3:16" s="310" customFormat="1" x14ac:dyDescent="0.25">
      <c r="C71" s="74"/>
      <c r="D71" s="2"/>
      <c r="E71" s="2"/>
      <c r="F71" s="2"/>
      <c r="G71" s="2"/>
      <c r="H71" s="2"/>
      <c r="I71" s="2"/>
      <c r="J71" s="2"/>
      <c r="K71" s="2"/>
      <c r="L71" s="2"/>
      <c r="M71" s="2"/>
      <c r="N71" s="2"/>
    </row>
    <row r="72" spans="3:16" s="310" customFormat="1" x14ac:dyDescent="0.25">
      <c r="C72" s="74"/>
      <c r="D72" s="2"/>
      <c r="E72" s="2"/>
      <c r="F72" s="2"/>
      <c r="G72" s="2"/>
      <c r="H72" s="2"/>
      <c r="I72" s="2"/>
      <c r="J72" s="2"/>
      <c r="K72" s="2"/>
      <c r="L72" s="2"/>
      <c r="M72" s="2"/>
      <c r="N72" s="2"/>
    </row>
    <row r="73" spans="3:16" s="310" customFormat="1" x14ac:dyDescent="0.25">
      <c r="C73" s="74"/>
      <c r="D73" s="2"/>
      <c r="E73" s="2"/>
      <c r="F73" s="2"/>
      <c r="G73" s="2"/>
      <c r="H73" s="2"/>
      <c r="I73" s="2"/>
      <c r="J73" s="2"/>
      <c r="K73" s="2"/>
      <c r="L73" s="2"/>
      <c r="M73" s="2"/>
      <c r="N73" s="2"/>
    </row>
    <row r="74" spans="3:16" x14ac:dyDescent="0.25">
      <c r="O74" s="6"/>
      <c r="P74" s="6"/>
    </row>
    <row r="75" spans="3:16" x14ac:dyDescent="0.25">
      <c r="O75" s="6"/>
      <c r="P75" s="6"/>
    </row>
    <row r="76" spans="3:16" x14ac:dyDescent="0.25">
      <c r="O76" s="6"/>
      <c r="P76" s="6"/>
    </row>
    <row r="77" spans="3:16" x14ac:dyDescent="0.25">
      <c r="O77" s="6"/>
      <c r="P77" s="6"/>
    </row>
    <row r="78" spans="3:16" x14ac:dyDescent="0.25">
      <c r="O78" s="6"/>
      <c r="P78" s="6"/>
    </row>
    <row r="79" spans="3:16" x14ac:dyDescent="0.25">
      <c r="O79" s="6"/>
      <c r="P79" s="6"/>
    </row>
    <row r="80" spans="3:16" x14ac:dyDescent="0.25">
      <c r="O80" s="6"/>
      <c r="P80" s="6"/>
    </row>
    <row r="81" spans="15:16" x14ac:dyDescent="0.25">
      <c r="O81" s="6"/>
      <c r="P81" s="6"/>
    </row>
    <row r="82" spans="15:16" x14ac:dyDescent="0.25">
      <c r="O82" s="6"/>
      <c r="P82" s="6"/>
    </row>
    <row r="83" spans="15:16" x14ac:dyDescent="0.25">
      <c r="O83" s="6"/>
      <c r="P83" s="6"/>
    </row>
    <row r="84" spans="15:16" x14ac:dyDescent="0.25">
      <c r="O84" s="6"/>
      <c r="P84" s="6"/>
    </row>
    <row r="85" spans="15:16" x14ac:dyDescent="0.25">
      <c r="O85" s="6"/>
      <c r="P85" s="6"/>
    </row>
    <row r="86" spans="15:16" x14ac:dyDescent="0.25">
      <c r="O86" s="6"/>
      <c r="P86" s="6"/>
    </row>
    <row r="87" spans="15:16" x14ac:dyDescent="0.25">
      <c r="O87" s="6"/>
      <c r="P87" s="6"/>
    </row>
    <row r="88" spans="15:16" x14ac:dyDescent="0.25">
      <c r="O88" s="6"/>
      <c r="P88" s="6"/>
    </row>
    <row r="89" spans="15:16" x14ac:dyDescent="0.25">
      <c r="O89" s="6"/>
      <c r="P89" s="6"/>
    </row>
    <row r="90" spans="15:16" x14ac:dyDescent="0.25">
      <c r="O90" s="6"/>
      <c r="P90" s="6"/>
    </row>
    <row r="91" spans="15:16" x14ac:dyDescent="0.25">
      <c r="O91" s="6"/>
      <c r="P91" s="6"/>
    </row>
    <row r="92" spans="15:16" x14ac:dyDescent="0.25">
      <c r="O92" s="6"/>
      <c r="P92" s="6"/>
    </row>
    <row r="93" spans="15:16" x14ac:dyDescent="0.25">
      <c r="O93" s="6"/>
      <c r="P93" s="6"/>
    </row>
    <row r="94" spans="15:16" x14ac:dyDescent="0.25">
      <c r="O94" s="6"/>
      <c r="P94" s="6"/>
    </row>
    <row r="95" spans="15:16" x14ac:dyDescent="0.25">
      <c r="O95" s="6"/>
      <c r="P95" s="6"/>
    </row>
  </sheetData>
  <sortState xmlns:xlrd2="http://schemas.microsoft.com/office/spreadsheetml/2017/richdata2" ref="A7:FI12">
    <sortCondition descending="1" ref="C7:C12"/>
  </sortState>
  <mergeCells count="24">
    <mergeCell ref="H14:I14"/>
    <mergeCell ref="J14:K14"/>
    <mergeCell ref="L14:M14"/>
    <mergeCell ref="A14:B14"/>
    <mergeCell ref="F5:G5"/>
    <mergeCell ref="D14:E14"/>
    <mergeCell ref="F14:G14"/>
    <mergeCell ref="A13:B13"/>
    <mergeCell ref="A12:B12"/>
    <mergeCell ref="H5:I5"/>
    <mergeCell ref="J5:K5"/>
    <mergeCell ref="L5:M5"/>
    <mergeCell ref="D13:M13"/>
    <mergeCell ref="A2:P2"/>
    <mergeCell ref="A5:A6"/>
    <mergeCell ref="B5:B6"/>
    <mergeCell ref="C5:C6"/>
    <mergeCell ref="D5:E5"/>
    <mergeCell ref="A3:P3"/>
    <mergeCell ref="O4:P4"/>
    <mergeCell ref="O5:O6"/>
    <mergeCell ref="P5:P6"/>
    <mergeCell ref="N5:N6"/>
    <mergeCell ref="D4:M4"/>
  </mergeCells>
  <phoneticPr fontId="13" type="noConversion"/>
  <dataValidations disablePrompts="1" count="1">
    <dataValidation type="decimal" allowBlank="1" showInputMessage="1" showErrorMessage="1" sqref="D7:O11" xr:uid="{00000000-0002-0000-4100-000000000000}">
      <formula1>0</formula1>
      <formula2>1</formula2>
    </dataValidation>
  </dataValidations>
  <pageMargins left="0.78740157480314965" right="0.78740157480314965" top="0.98425196850393704" bottom="0.98425196850393704" header="0.51181102362204722" footer="0.51181102362204722"/>
  <pageSetup paperSize="9" scale="70" orientation="landscape" r:id="rId1"/>
  <headerFooter alignWithMargins="0">
    <oddFooter>&amp;R76</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10">
    <tabColor rgb="FFC00000"/>
  </sheetPr>
  <dimension ref="A1:FI91"/>
  <sheetViews>
    <sheetView zoomScale="80" zoomScaleNormal="80" workbookViewId="0">
      <selection activeCell="N11" sqref="N11"/>
    </sheetView>
  </sheetViews>
  <sheetFormatPr baseColWidth="10" defaultColWidth="11.44140625" defaultRowHeight="13.2" x14ac:dyDescent="0.25"/>
  <cols>
    <col min="1" max="1" width="24" style="9" customWidth="1"/>
    <col min="2" max="2" width="20.44140625" style="9" customWidth="1"/>
    <col min="3" max="3" width="17.6640625" style="8" customWidth="1"/>
    <col min="4" max="13" width="8.33203125" style="8" customWidth="1"/>
    <col min="14" max="14" width="11.44140625" style="8" customWidth="1"/>
    <col min="16" max="16" width="12.44140625" customWidth="1"/>
  </cols>
  <sheetData>
    <row r="1" spans="1:165" ht="135" customHeight="1" x14ac:dyDescent="0.25">
      <c r="A1" s="310"/>
      <c r="B1" s="310"/>
      <c r="C1" s="2"/>
      <c r="D1" s="2"/>
      <c r="E1" s="2"/>
      <c r="F1" s="2"/>
      <c r="G1" s="2"/>
      <c r="H1" s="2"/>
      <c r="I1" s="2"/>
      <c r="J1" s="2"/>
      <c r="K1" s="2"/>
      <c r="L1" s="2"/>
      <c r="M1" s="2"/>
      <c r="N1" s="2"/>
      <c r="O1" s="132"/>
      <c r="P1" s="132"/>
      <c r="Q1" s="132"/>
      <c r="R1" s="132"/>
      <c r="S1" s="132"/>
      <c r="T1" s="132"/>
      <c r="U1" s="132"/>
      <c r="V1" s="132"/>
      <c r="W1" s="132"/>
      <c r="X1" s="132"/>
      <c r="Y1" s="132"/>
      <c r="Z1" s="132"/>
      <c r="AA1" s="132"/>
      <c r="AB1" s="132"/>
      <c r="AC1" s="132"/>
      <c r="AD1" s="132"/>
      <c r="AE1" s="132"/>
      <c r="AF1" s="132"/>
      <c r="AG1" s="132"/>
      <c r="AH1" s="132"/>
      <c r="AI1" s="132"/>
      <c r="AJ1" s="132"/>
      <c r="AK1" s="132"/>
      <c r="AL1" s="132"/>
      <c r="AM1" s="132"/>
      <c r="AN1" s="132"/>
      <c r="AO1" s="132"/>
      <c r="AP1" s="132"/>
      <c r="AQ1" s="132"/>
      <c r="AR1" s="132"/>
      <c r="AS1" s="132"/>
      <c r="AT1" s="132"/>
      <c r="AU1" s="132"/>
      <c r="AV1" s="132"/>
      <c r="AW1" s="132"/>
      <c r="AX1" s="132"/>
      <c r="AY1" s="132"/>
      <c r="AZ1" s="132"/>
      <c r="BA1" s="132"/>
      <c r="BB1" s="132"/>
      <c r="BC1" s="132"/>
      <c r="BD1" s="132"/>
      <c r="BE1" s="132"/>
      <c r="BF1" s="132"/>
      <c r="BG1" s="132"/>
      <c r="BH1" s="132"/>
      <c r="BI1" s="132"/>
      <c r="BJ1" s="132"/>
      <c r="BK1" s="132"/>
      <c r="BL1" s="132"/>
      <c r="BM1" s="132"/>
      <c r="BN1" s="132"/>
      <c r="BO1" s="132"/>
      <c r="BP1" s="132"/>
      <c r="BQ1" s="132"/>
      <c r="BR1" s="132"/>
      <c r="BS1" s="132"/>
      <c r="BT1" s="132"/>
      <c r="BU1" s="132"/>
      <c r="BV1" s="132"/>
      <c r="BW1" s="132"/>
      <c r="BX1" s="132"/>
      <c r="BY1" s="132"/>
      <c r="BZ1" s="132"/>
      <c r="CA1" s="132"/>
      <c r="CB1" s="132"/>
      <c r="CC1" s="132"/>
      <c r="CD1" s="132"/>
      <c r="CE1" s="132"/>
      <c r="CF1" s="132"/>
      <c r="CG1" s="132"/>
      <c r="CH1" s="132"/>
      <c r="CI1" s="132"/>
      <c r="CJ1" s="132"/>
      <c r="CK1" s="132"/>
      <c r="CL1" s="132"/>
      <c r="CM1" s="132"/>
      <c r="CN1" s="132"/>
      <c r="CO1" s="132"/>
      <c r="CP1" s="132"/>
      <c r="CQ1" s="132"/>
      <c r="CR1" s="132"/>
      <c r="CS1" s="132"/>
      <c r="CT1" s="132"/>
      <c r="CU1" s="132"/>
      <c r="CV1" s="132"/>
      <c r="CW1" s="132"/>
      <c r="CX1" s="132"/>
      <c r="CY1" s="132"/>
      <c r="CZ1" s="132"/>
      <c r="DA1" s="132"/>
      <c r="DB1" s="132"/>
      <c r="DC1" s="132"/>
      <c r="DD1" s="132"/>
      <c r="DE1" s="132"/>
      <c r="DF1" s="132"/>
      <c r="DG1" s="132"/>
      <c r="DH1" s="132"/>
      <c r="DI1" s="132"/>
      <c r="DJ1" s="132"/>
      <c r="DK1" s="132"/>
      <c r="DL1" s="132"/>
      <c r="DM1" s="132"/>
      <c r="DN1" s="132"/>
      <c r="DO1" s="132"/>
      <c r="DP1" s="132"/>
      <c r="DQ1" s="132"/>
      <c r="DR1" s="132"/>
      <c r="DS1" s="132"/>
      <c r="DT1" s="132"/>
      <c r="DU1" s="132"/>
      <c r="DV1" s="132"/>
      <c r="DW1" s="132"/>
      <c r="DX1" s="132"/>
      <c r="DY1" s="132"/>
      <c r="DZ1" s="132"/>
      <c r="EA1" s="132"/>
      <c r="EB1" s="132"/>
      <c r="EC1" s="132"/>
      <c r="ED1" s="132"/>
      <c r="EE1" s="132"/>
      <c r="EF1" s="132"/>
      <c r="EG1" s="132"/>
      <c r="EH1" s="132"/>
      <c r="EI1" s="132"/>
      <c r="EJ1" s="132"/>
      <c r="EK1" s="132"/>
      <c r="EL1" s="132"/>
      <c r="EM1" s="132"/>
      <c r="EN1" s="132"/>
      <c r="EO1" s="132"/>
      <c r="EP1" s="132"/>
      <c r="EQ1" s="132"/>
      <c r="ER1" s="132"/>
      <c r="ES1" s="132"/>
      <c r="ET1" s="132"/>
      <c r="EU1" s="132"/>
      <c r="EV1" s="132"/>
      <c r="EW1" s="132"/>
      <c r="EX1" s="132"/>
      <c r="EY1" s="132"/>
      <c r="EZ1" s="132"/>
      <c r="FA1" s="132"/>
      <c r="FB1" s="132"/>
      <c r="FC1" s="132"/>
      <c r="FD1" s="132"/>
      <c r="FE1" s="132"/>
      <c r="FF1" s="132"/>
      <c r="FG1" s="132"/>
      <c r="FH1" s="132"/>
      <c r="FI1" s="132"/>
    </row>
    <row r="2" spans="1:165" ht="67.5" customHeight="1" x14ac:dyDescent="0.25">
      <c r="A2" s="901" t="s">
        <v>163</v>
      </c>
      <c r="B2" s="901"/>
      <c r="C2" s="901"/>
      <c r="D2" s="901"/>
      <c r="E2" s="901"/>
      <c r="F2" s="901"/>
      <c r="G2" s="901"/>
      <c r="H2" s="902"/>
      <c r="I2" s="902"/>
      <c r="J2" s="902"/>
      <c r="K2" s="902"/>
      <c r="L2" s="902"/>
      <c r="M2" s="902"/>
      <c r="N2" s="902"/>
      <c r="O2" s="902"/>
      <c r="P2" s="902"/>
      <c r="Q2" s="132"/>
      <c r="R2" s="132"/>
      <c r="S2" s="132"/>
      <c r="T2" s="132"/>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c r="AS2" s="132"/>
      <c r="AT2" s="132"/>
      <c r="AU2" s="132"/>
      <c r="AV2" s="132"/>
      <c r="AW2" s="132"/>
      <c r="AX2" s="132"/>
      <c r="AY2" s="132"/>
      <c r="AZ2" s="132"/>
      <c r="BA2" s="132"/>
      <c r="BB2" s="132"/>
      <c r="BC2" s="132"/>
      <c r="BD2" s="132"/>
      <c r="BE2" s="132"/>
      <c r="BF2" s="132"/>
      <c r="BG2" s="132"/>
      <c r="BH2" s="132"/>
      <c r="BI2" s="132"/>
      <c r="BJ2" s="132"/>
      <c r="BK2" s="132"/>
      <c r="BL2" s="132"/>
      <c r="BM2" s="132"/>
      <c r="BN2" s="132"/>
      <c r="BO2" s="132"/>
      <c r="BP2" s="132"/>
      <c r="BQ2" s="132"/>
      <c r="BR2" s="132"/>
      <c r="BS2" s="132"/>
      <c r="BT2" s="132"/>
      <c r="BU2" s="132"/>
      <c r="BV2" s="132"/>
      <c r="BW2" s="132"/>
      <c r="BX2" s="132"/>
      <c r="BY2" s="132"/>
      <c r="BZ2" s="132"/>
      <c r="CA2" s="132"/>
      <c r="CB2" s="132"/>
      <c r="CC2" s="132"/>
      <c r="CD2" s="132"/>
      <c r="CE2" s="132"/>
      <c r="CF2" s="132"/>
      <c r="CG2" s="132"/>
      <c r="CH2" s="132"/>
      <c r="CI2" s="132"/>
      <c r="CJ2" s="132"/>
      <c r="CK2" s="132"/>
      <c r="CL2" s="132"/>
      <c r="CM2" s="132"/>
      <c r="CN2" s="132"/>
      <c r="CO2" s="132"/>
      <c r="CP2" s="132"/>
      <c r="CQ2" s="132"/>
      <c r="CR2" s="132"/>
      <c r="CS2" s="132"/>
      <c r="CT2" s="132"/>
      <c r="CU2" s="132"/>
      <c r="CV2" s="132"/>
      <c r="CW2" s="132"/>
      <c r="CX2" s="132"/>
      <c r="CY2" s="132"/>
      <c r="CZ2" s="132"/>
      <c r="DA2" s="132"/>
      <c r="DB2" s="132"/>
      <c r="DC2" s="132"/>
      <c r="DD2" s="132"/>
      <c r="DE2" s="132"/>
      <c r="DF2" s="132"/>
      <c r="DG2" s="132"/>
      <c r="DH2" s="132"/>
      <c r="DI2" s="132"/>
      <c r="DJ2" s="132"/>
      <c r="DK2" s="132"/>
      <c r="DL2" s="132"/>
      <c r="DM2" s="132"/>
      <c r="DN2" s="132"/>
      <c r="DO2" s="132"/>
      <c r="DP2" s="132"/>
      <c r="DQ2" s="132"/>
      <c r="DR2" s="132"/>
      <c r="DS2" s="132"/>
      <c r="DT2" s="132"/>
      <c r="DU2" s="132"/>
      <c r="DV2" s="132"/>
      <c r="DW2" s="132"/>
      <c r="DX2" s="132"/>
      <c r="DY2" s="132"/>
      <c r="DZ2" s="132"/>
      <c r="EA2" s="132"/>
      <c r="EB2" s="132"/>
      <c r="EC2" s="132"/>
      <c r="ED2" s="132"/>
      <c r="EE2" s="132"/>
      <c r="EF2" s="132"/>
      <c r="EG2" s="132"/>
      <c r="EH2" s="132"/>
      <c r="EI2" s="132"/>
      <c r="EJ2" s="132"/>
      <c r="EK2" s="132"/>
      <c r="EL2" s="132"/>
      <c r="EM2" s="132"/>
      <c r="EN2" s="132"/>
      <c r="EO2" s="132"/>
      <c r="EP2" s="132"/>
      <c r="EQ2" s="132"/>
      <c r="ER2" s="132"/>
      <c r="ES2" s="132"/>
      <c r="ET2" s="132"/>
      <c r="EU2" s="132"/>
      <c r="EV2" s="132"/>
      <c r="EW2" s="132"/>
      <c r="EX2" s="132"/>
      <c r="EY2" s="132"/>
      <c r="EZ2" s="132"/>
      <c r="FA2" s="132"/>
      <c r="FB2" s="132"/>
      <c r="FC2" s="132"/>
      <c r="FD2" s="132"/>
      <c r="FE2" s="132"/>
      <c r="FF2" s="132"/>
      <c r="FG2" s="132"/>
      <c r="FH2" s="132"/>
      <c r="FI2" s="132"/>
    </row>
    <row r="3" spans="1:165" ht="63" customHeight="1" x14ac:dyDescent="0.25">
      <c r="A3" s="903" t="s">
        <v>285</v>
      </c>
      <c r="B3" s="904"/>
      <c r="C3" s="904"/>
      <c r="D3" s="904"/>
      <c r="E3" s="904"/>
      <c r="F3" s="904"/>
      <c r="G3" s="904"/>
      <c r="H3" s="904"/>
      <c r="I3" s="904"/>
      <c r="J3" s="904"/>
      <c r="K3" s="904"/>
      <c r="L3" s="904"/>
      <c r="M3" s="904"/>
      <c r="N3" s="905"/>
      <c r="O3" s="905"/>
      <c r="P3" s="906"/>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32"/>
      <c r="AX3" s="132"/>
      <c r="AY3" s="132"/>
      <c r="AZ3" s="132"/>
      <c r="BA3" s="132"/>
      <c r="BB3" s="132"/>
      <c r="BC3" s="132"/>
      <c r="BD3" s="132"/>
      <c r="BE3" s="132"/>
      <c r="BF3" s="132"/>
      <c r="BG3" s="132"/>
      <c r="BH3" s="132"/>
      <c r="BI3" s="132"/>
      <c r="BJ3" s="132"/>
      <c r="BK3" s="132"/>
      <c r="BL3" s="132"/>
      <c r="BM3" s="132"/>
      <c r="BN3" s="132"/>
      <c r="BO3" s="132"/>
      <c r="BP3" s="132"/>
      <c r="BQ3" s="132"/>
      <c r="BR3" s="132"/>
      <c r="BS3" s="132"/>
      <c r="BT3" s="132"/>
      <c r="BU3" s="132"/>
      <c r="BV3" s="132"/>
      <c r="BW3" s="132"/>
      <c r="BX3" s="132"/>
      <c r="BY3" s="132"/>
      <c r="BZ3" s="132"/>
      <c r="CA3" s="132"/>
      <c r="CB3" s="132"/>
      <c r="CC3" s="132"/>
      <c r="CD3" s="132"/>
      <c r="CE3" s="132"/>
      <c r="CF3" s="132"/>
      <c r="CG3" s="132"/>
      <c r="CH3" s="132"/>
      <c r="CI3" s="132"/>
      <c r="CJ3" s="132"/>
      <c r="CK3" s="132"/>
      <c r="CL3" s="132"/>
      <c r="CM3" s="132"/>
      <c r="CN3" s="132"/>
      <c r="CO3" s="132"/>
      <c r="CP3" s="132"/>
      <c r="CQ3" s="132"/>
      <c r="CR3" s="132"/>
      <c r="CS3" s="132"/>
      <c r="CT3" s="132"/>
      <c r="CU3" s="132"/>
      <c r="CV3" s="132"/>
      <c r="CW3" s="132"/>
      <c r="CX3" s="132"/>
      <c r="CY3" s="132"/>
      <c r="CZ3" s="132"/>
      <c r="DA3" s="132"/>
      <c r="DB3" s="132"/>
      <c r="DC3" s="132"/>
      <c r="DD3" s="132"/>
      <c r="DE3" s="132"/>
      <c r="DF3" s="132"/>
      <c r="DG3" s="132"/>
      <c r="DH3" s="132"/>
      <c r="DI3" s="132"/>
      <c r="DJ3" s="132"/>
      <c r="DK3" s="132"/>
      <c r="DL3" s="132"/>
      <c r="DM3" s="132"/>
      <c r="DN3" s="132"/>
      <c r="DO3" s="132"/>
      <c r="DP3" s="132"/>
      <c r="DQ3" s="132"/>
      <c r="DR3" s="132"/>
      <c r="DS3" s="132"/>
      <c r="DT3" s="132"/>
      <c r="DU3" s="132"/>
      <c r="DV3" s="132"/>
      <c r="DW3" s="132"/>
      <c r="DX3" s="132"/>
      <c r="DY3" s="132"/>
      <c r="DZ3" s="132"/>
      <c r="EA3" s="132"/>
      <c r="EB3" s="132"/>
      <c r="EC3" s="132"/>
      <c r="ED3" s="132"/>
      <c r="EE3" s="132"/>
      <c r="EF3" s="132"/>
      <c r="EG3" s="132"/>
      <c r="EH3" s="132"/>
      <c r="EI3" s="132"/>
      <c r="EJ3" s="132"/>
      <c r="EK3" s="132"/>
      <c r="EL3" s="132"/>
      <c r="EM3" s="132"/>
      <c r="EN3" s="132"/>
      <c r="EO3" s="132"/>
      <c r="EP3" s="132"/>
      <c r="EQ3" s="132"/>
      <c r="ER3" s="132"/>
      <c r="ES3" s="132"/>
      <c r="ET3" s="132"/>
      <c r="EU3" s="132"/>
      <c r="EV3" s="132"/>
      <c r="EW3" s="132"/>
      <c r="EX3" s="132"/>
      <c r="EY3" s="132"/>
      <c r="EZ3" s="132"/>
      <c r="FA3" s="132"/>
      <c r="FB3" s="132"/>
      <c r="FC3" s="132"/>
      <c r="FD3" s="132"/>
      <c r="FE3" s="132"/>
      <c r="FF3" s="132"/>
      <c r="FG3" s="132"/>
      <c r="FH3" s="132"/>
      <c r="FI3" s="132"/>
    </row>
    <row r="4" spans="1:165" ht="21" customHeight="1" x14ac:dyDescent="0.25">
      <c r="A4" s="21"/>
      <c r="B4" s="22"/>
      <c r="C4" s="15"/>
      <c r="D4" s="907" t="s">
        <v>164</v>
      </c>
      <c r="E4" s="923"/>
      <c r="F4" s="923"/>
      <c r="G4" s="923"/>
      <c r="H4" s="923"/>
      <c r="I4" s="923"/>
      <c r="J4" s="923"/>
      <c r="K4" s="923"/>
      <c r="L4" s="923"/>
      <c r="M4" s="924"/>
      <c r="N4" s="602" t="s">
        <v>7</v>
      </c>
      <c r="O4" s="907" t="s">
        <v>165</v>
      </c>
      <c r="P4" s="908"/>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32"/>
      <c r="AX4" s="132"/>
      <c r="AY4" s="132"/>
      <c r="AZ4" s="132"/>
      <c r="BA4" s="132"/>
      <c r="BB4" s="132"/>
      <c r="BC4" s="132"/>
      <c r="BD4" s="132"/>
      <c r="BE4" s="132"/>
      <c r="BF4" s="132"/>
      <c r="BG4" s="132"/>
      <c r="BH4" s="132"/>
      <c r="BI4" s="132"/>
      <c r="BJ4" s="132"/>
      <c r="BK4" s="132"/>
      <c r="BL4" s="132"/>
      <c r="BM4" s="132"/>
      <c r="BN4" s="132"/>
      <c r="BO4" s="132"/>
      <c r="BP4" s="132"/>
      <c r="BQ4" s="132"/>
      <c r="BR4" s="132"/>
      <c r="BS4" s="132"/>
      <c r="BT4" s="132"/>
      <c r="BU4" s="132"/>
      <c r="BV4" s="132"/>
      <c r="BW4" s="132"/>
      <c r="BX4" s="132"/>
      <c r="BY4" s="132"/>
      <c r="BZ4" s="132"/>
      <c r="CA4" s="132"/>
      <c r="CB4" s="132"/>
      <c r="CC4" s="132"/>
      <c r="CD4" s="132"/>
      <c r="CE4" s="132"/>
      <c r="CF4" s="132"/>
      <c r="CG4" s="132"/>
      <c r="CH4" s="132"/>
      <c r="CI4" s="132"/>
      <c r="CJ4" s="132"/>
      <c r="CK4" s="132"/>
      <c r="CL4" s="132"/>
      <c r="CM4" s="132"/>
      <c r="CN4" s="132"/>
      <c r="CO4" s="132"/>
      <c r="CP4" s="132"/>
      <c r="CQ4" s="132"/>
      <c r="CR4" s="132"/>
      <c r="CS4" s="132"/>
      <c r="CT4" s="132"/>
      <c r="CU4" s="132"/>
      <c r="CV4" s="132"/>
      <c r="CW4" s="132"/>
      <c r="CX4" s="132"/>
      <c r="CY4" s="132"/>
      <c r="CZ4" s="132"/>
      <c r="DA4" s="132"/>
      <c r="DB4" s="132"/>
      <c r="DC4" s="132"/>
      <c r="DD4" s="132"/>
      <c r="DE4" s="132"/>
      <c r="DF4" s="132"/>
      <c r="DG4" s="132"/>
      <c r="DH4" s="132"/>
      <c r="DI4" s="132"/>
      <c r="DJ4" s="132"/>
      <c r="DK4" s="132"/>
      <c r="DL4" s="132"/>
      <c r="DM4" s="132"/>
      <c r="DN4" s="132"/>
      <c r="DO4" s="132"/>
      <c r="DP4" s="132"/>
      <c r="DQ4" s="132"/>
      <c r="DR4" s="132"/>
      <c r="DS4" s="132"/>
      <c r="DT4" s="132"/>
      <c r="DU4" s="132"/>
      <c r="DV4" s="132"/>
      <c r="DW4" s="132"/>
      <c r="DX4" s="132"/>
      <c r="DY4" s="132"/>
      <c r="DZ4" s="132"/>
      <c r="EA4" s="132"/>
      <c r="EB4" s="132"/>
      <c r="EC4" s="132"/>
      <c r="ED4" s="132"/>
      <c r="EE4" s="132"/>
      <c r="EF4" s="132"/>
      <c r="EG4" s="132"/>
      <c r="EH4" s="132"/>
      <c r="EI4" s="132"/>
      <c r="EJ4" s="132"/>
      <c r="EK4" s="132"/>
      <c r="EL4" s="132"/>
      <c r="EM4" s="132"/>
      <c r="EN4" s="132"/>
      <c r="EO4" s="132"/>
      <c r="EP4" s="132"/>
      <c r="EQ4" s="132"/>
      <c r="ER4" s="132"/>
      <c r="ES4" s="132"/>
      <c r="ET4" s="132"/>
      <c r="EU4" s="132"/>
      <c r="EV4" s="132"/>
      <c r="EW4" s="132"/>
      <c r="EX4" s="132"/>
      <c r="EY4" s="132"/>
      <c r="EZ4" s="132"/>
      <c r="FA4" s="132"/>
      <c r="FB4" s="132"/>
      <c r="FC4" s="132"/>
      <c r="FD4" s="132"/>
      <c r="FE4" s="132"/>
      <c r="FF4" s="132"/>
      <c r="FG4" s="132"/>
      <c r="FH4" s="132"/>
      <c r="FI4" s="132"/>
    </row>
    <row r="5" spans="1:165" s="4" customFormat="1" ht="39" customHeight="1" x14ac:dyDescent="0.2">
      <c r="A5" s="914" t="s">
        <v>166</v>
      </c>
      <c r="B5" s="914" t="s">
        <v>131</v>
      </c>
      <c r="C5" s="916" t="s">
        <v>1320</v>
      </c>
      <c r="D5" s="911" t="s">
        <v>20</v>
      </c>
      <c r="E5" s="911"/>
      <c r="F5" s="911" t="s">
        <v>35</v>
      </c>
      <c r="G5" s="911"/>
      <c r="H5" s="920" t="s">
        <v>167</v>
      </c>
      <c r="I5" s="921"/>
      <c r="J5" s="916" t="s">
        <v>168</v>
      </c>
      <c r="K5" s="922"/>
      <c r="L5" s="916" t="s">
        <v>31</v>
      </c>
      <c r="M5" s="922"/>
      <c r="N5" s="912" t="s">
        <v>169</v>
      </c>
      <c r="O5" s="909" t="s">
        <v>170</v>
      </c>
      <c r="P5" s="909" t="s">
        <v>171</v>
      </c>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row>
    <row r="6" spans="1:165" s="5" customFormat="1" ht="51.75" customHeight="1" x14ac:dyDescent="0.25">
      <c r="A6" s="915"/>
      <c r="B6" s="915"/>
      <c r="C6" s="917"/>
      <c r="D6" s="11" t="s">
        <v>172</v>
      </c>
      <c r="E6" s="601" t="s">
        <v>173</v>
      </c>
      <c r="F6" s="11" t="s">
        <v>172</v>
      </c>
      <c r="G6" s="601" t="s">
        <v>173</v>
      </c>
      <c r="H6" s="11" t="s">
        <v>172</v>
      </c>
      <c r="I6" s="601" t="s">
        <v>173</v>
      </c>
      <c r="J6" s="11" t="s">
        <v>172</v>
      </c>
      <c r="K6" s="601" t="s">
        <v>173</v>
      </c>
      <c r="L6" s="11" t="s">
        <v>172</v>
      </c>
      <c r="M6" s="601" t="s">
        <v>173</v>
      </c>
      <c r="N6" s="913"/>
      <c r="O6" s="910"/>
      <c r="P6" s="910"/>
    </row>
    <row r="7" spans="1:165" s="61" customFormat="1" x14ac:dyDescent="0.25">
      <c r="A7" s="56" t="s">
        <v>286</v>
      </c>
      <c r="B7" s="582" t="s">
        <v>287</v>
      </c>
      <c r="C7" s="430">
        <v>4646</v>
      </c>
      <c r="D7" s="59">
        <v>0.8</v>
      </c>
      <c r="E7" s="204"/>
      <c r="F7" s="59"/>
      <c r="G7" s="59"/>
      <c r="H7" s="205"/>
      <c r="I7" s="205"/>
      <c r="J7" s="205"/>
      <c r="K7" s="204"/>
      <c r="L7" s="205"/>
      <c r="M7" s="204"/>
      <c r="N7" s="58"/>
      <c r="O7" s="445"/>
      <c r="P7" s="206"/>
    </row>
    <row r="8" spans="1:165" x14ac:dyDescent="0.25">
      <c r="A8" s="6"/>
      <c r="C8" s="2"/>
      <c r="D8" s="25"/>
      <c r="E8" s="26"/>
      <c r="F8" s="26"/>
      <c r="G8" s="26"/>
      <c r="H8" s="26"/>
      <c r="I8" s="26"/>
      <c r="J8" s="26"/>
      <c r="K8" s="26"/>
      <c r="L8" s="26"/>
      <c r="M8" s="26"/>
      <c r="N8" s="7"/>
      <c r="O8" s="6"/>
      <c r="P8" s="6"/>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32"/>
      <c r="AX8" s="132"/>
      <c r="AY8" s="132"/>
      <c r="AZ8" s="132"/>
      <c r="BA8" s="132"/>
      <c r="BB8" s="132"/>
      <c r="BC8" s="132"/>
      <c r="BD8" s="132"/>
      <c r="BE8" s="132"/>
      <c r="BF8" s="132"/>
      <c r="BG8" s="132"/>
      <c r="BH8" s="132"/>
      <c r="BI8" s="132"/>
      <c r="BJ8" s="132"/>
      <c r="BK8" s="132"/>
      <c r="BL8" s="132"/>
      <c r="BM8" s="132"/>
      <c r="BN8" s="132"/>
      <c r="BO8" s="132"/>
      <c r="BP8" s="132"/>
      <c r="BQ8" s="132"/>
      <c r="BR8" s="132"/>
      <c r="BS8" s="132"/>
      <c r="BT8" s="132"/>
      <c r="BU8" s="132"/>
      <c r="BV8" s="132"/>
      <c r="BW8" s="132"/>
      <c r="BX8" s="132"/>
      <c r="BY8" s="132"/>
      <c r="BZ8" s="132"/>
      <c r="CA8" s="132"/>
      <c r="CB8" s="132"/>
      <c r="CC8" s="132"/>
      <c r="CD8" s="132"/>
      <c r="CE8" s="132"/>
      <c r="CF8" s="132"/>
      <c r="CG8" s="132"/>
      <c r="CH8" s="132"/>
      <c r="CI8" s="132"/>
      <c r="CJ8" s="132"/>
      <c r="CK8" s="132"/>
      <c r="CL8" s="132"/>
      <c r="CM8" s="132"/>
      <c r="CN8" s="132"/>
      <c r="CO8" s="132"/>
      <c r="CP8" s="132"/>
      <c r="CQ8" s="132"/>
      <c r="CR8" s="132"/>
      <c r="CS8" s="132"/>
      <c r="CT8" s="132"/>
      <c r="CU8" s="132"/>
      <c r="CV8" s="132"/>
      <c r="CW8" s="132"/>
      <c r="CX8" s="132"/>
      <c r="CY8" s="132"/>
      <c r="CZ8" s="132"/>
      <c r="DA8" s="132"/>
      <c r="DB8" s="132"/>
      <c r="DC8" s="132"/>
      <c r="DD8" s="132"/>
      <c r="DE8" s="132"/>
      <c r="DF8" s="132"/>
      <c r="DG8" s="132"/>
      <c r="DH8" s="132"/>
      <c r="DI8" s="132"/>
      <c r="DJ8" s="132"/>
      <c r="DK8" s="132"/>
      <c r="DL8" s="132"/>
      <c r="DM8" s="132"/>
      <c r="DN8" s="132"/>
      <c r="DO8" s="132"/>
      <c r="DP8" s="132"/>
      <c r="DQ8" s="132"/>
      <c r="DR8" s="132"/>
      <c r="DS8" s="132"/>
      <c r="DT8" s="132"/>
      <c r="DU8" s="132"/>
      <c r="DV8" s="132"/>
      <c r="DW8" s="132"/>
      <c r="DX8" s="132"/>
      <c r="DY8" s="132"/>
      <c r="DZ8" s="132"/>
      <c r="EA8" s="132"/>
      <c r="EB8" s="132"/>
      <c r="EC8" s="132"/>
      <c r="ED8" s="132"/>
      <c r="EE8" s="132"/>
      <c r="EF8" s="132"/>
      <c r="EG8" s="132"/>
      <c r="EH8" s="132"/>
      <c r="EI8" s="132"/>
      <c r="EJ8" s="132"/>
      <c r="EK8" s="132"/>
      <c r="EL8" s="132"/>
      <c r="EM8" s="132"/>
      <c r="EN8" s="132"/>
      <c r="EO8" s="132"/>
      <c r="EP8" s="132"/>
      <c r="EQ8" s="132"/>
      <c r="ER8" s="132"/>
      <c r="ES8" s="132"/>
      <c r="ET8" s="132"/>
      <c r="EU8" s="132"/>
      <c r="EV8" s="132"/>
      <c r="EW8" s="132"/>
      <c r="EX8" s="132"/>
      <c r="EY8" s="132"/>
      <c r="EZ8" s="132"/>
      <c r="FA8" s="132"/>
      <c r="FB8" s="132"/>
      <c r="FC8" s="132"/>
      <c r="FD8" s="132"/>
      <c r="FE8" s="132"/>
      <c r="FF8" s="132"/>
      <c r="FG8" s="132"/>
      <c r="FH8" s="132"/>
      <c r="FI8" s="132"/>
    </row>
    <row r="9" spans="1:165" x14ac:dyDescent="0.25">
      <c r="A9" s="929" t="s">
        <v>188</v>
      </c>
      <c r="B9" s="930"/>
      <c r="C9" s="20"/>
      <c r="D9" s="55"/>
      <c r="E9" s="55">
        <f>SUM(E7:E8)</f>
        <v>0</v>
      </c>
      <c r="F9" s="55"/>
      <c r="G9" s="55">
        <f>SUM(G7:G8)</f>
        <v>0</v>
      </c>
      <c r="H9" s="103"/>
      <c r="I9" s="103">
        <f>SUM(I7:I8)</f>
        <v>0</v>
      </c>
      <c r="J9" s="103"/>
      <c r="K9" s="103">
        <f>SUM(K7:K8)</f>
        <v>0</v>
      </c>
      <c r="L9" s="103"/>
      <c r="M9" s="103">
        <f>SUM(M7:M8)</f>
        <v>0</v>
      </c>
      <c r="N9" s="104"/>
      <c r="O9" s="10"/>
      <c r="P9" s="10"/>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32"/>
      <c r="AX9" s="132"/>
      <c r="AY9" s="132"/>
      <c r="AZ9" s="132"/>
      <c r="BA9" s="132"/>
      <c r="BB9" s="132"/>
      <c r="BC9" s="132"/>
      <c r="BD9" s="132"/>
      <c r="BE9" s="132"/>
      <c r="BF9" s="132"/>
      <c r="BG9" s="132"/>
      <c r="BH9" s="132"/>
      <c r="BI9" s="132"/>
      <c r="BJ9" s="132"/>
      <c r="BK9" s="132"/>
      <c r="BL9" s="132"/>
      <c r="BM9" s="132"/>
      <c r="BN9" s="132"/>
      <c r="BO9" s="132"/>
      <c r="BP9" s="132"/>
      <c r="BQ9" s="132"/>
      <c r="BR9" s="132"/>
      <c r="BS9" s="132"/>
      <c r="BT9" s="132"/>
      <c r="BU9" s="132"/>
      <c r="BV9" s="132"/>
      <c r="BW9" s="132"/>
      <c r="BX9" s="132"/>
      <c r="BY9" s="132"/>
      <c r="BZ9" s="132"/>
      <c r="CA9" s="132"/>
      <c r="CB9" s="132"/>
      <c r="CC9" s="132"/>
      <c r="CD9" s="132"/>
      <c r="CE9" s="132"/>
      <c r="CF9" s="132"/>
      <c r="CG9" s="132"/>
      <c r="CH9" s="132"/>
      <c r="CI9" s="132"/>
      <c r="CJ9" s="132"/>
      <c r="CK9" s="132"/>
      <c r="CL9" s="132"/>
      <c r="CM9" s="132"/>
      <c r="CN9" s="132"/>
      <c r="CO9" s="132"/>
      <c r="CP9" s="132"/>
      <c r="CQ9" s="132"/>
      <c r="CR9" s="132"/>
      <c r="CS9" s="132"/>
      <c r="CT9" s="132"/>
      <c r="CU9" s="132"/>
      <c r="CV9" s="132"/>
      <c r="CW9" s="132"/>
      <c r="CX9" s="132"/>
      <c r="CY9" s="132"/>
      <c r="CZ9" s="132"/>
      <c r="DA9" s="132"/>
      <c r="DB9" s="132"/>
      <c r="DC9" s="132"/>
      <c r="DD9" s="132"/>
      <c r="DE9" s="132"/>
      <c r="DF9" s="132"/>
      <c r="DG9" s="132"/>
      <c r="DH9" s="132"/>
      <c r="DI9" s="132"/>
      <c r="DJ9" s="132"/>
      <c r="DK9" s="132"/>
      <c r="DL9" s="132"/>
      <c r="DM9" s="132"/>
      <c r="DN9" s="132"/>
      <c r="DO9" s="132"/>
      <c r="DP9" s="132"/>
      <c r="DQ9" s="132"/>
      <c r="DR9" s="132"/>
      <c r="DS9" s="132"/>
      <c r="DT9" s="132"/>
      <c r="DU9" s="132"/>
      <c r="DV9" s="132"/>
      <c r="DW9" s="132"/>
      <c r="DX9" s="132"/>
      <c r="DY9" s="132"/>
      <c r="DZ9" s="132"/>
      <c r="EA9" s="132"/>
      <c r="EB9" s="132"/>
      <c r="EC9" s="132"/>
      <c r="ED9" s="132"/>
      <c r="EE9" s="132"/>
      <c r="EF9" s="132"/>
      <c r="EG9" s="132"/>
      <c r="EH9" s="132"/>
      <c r="EI9" s="132"/>
      <c r="EJ9" s="132"/>
      <c r="EK9" s="132"/>
      <c r="EL9" s="132"/>
      <c r="EM9" s="132"/>
      <c r="EN9" s="132"/>
      <c r="EO9" s="132"/>
      <c r="EP9" s="132"/>
      <c r="EQ9" s="132"/>
      <c r="ER9" s="132"/>
      <c r="ES9" s="132"/>
      <c r="ET9" s="132"/>
      <c r="EU9" s="132"/>
      <c r="EV9" s="132"/>
      <c r="EW9" s="132"/>
      <c r="EX9" s="132"/>
      <c r="EY9" s="132"/>
      <c r="EZ9" s="132"/>
      <c r="FA9" s="132"/>
      <c r="FB9" s="132"/>
      <c r="FC9" s="132"/>
      <c r="FD9" s="132"/>
      <c r="FE9" s="132"/>
      <c r="FF9" s="132"/>
      <c r="FG9" s="132"/>
      <c r="FH9" s="132"/>
      <c r="FI9" s="132"/>
    </row>
    <row r="10" spans="1:165" x14ac:dyDescent="0.25">
      <c r="A10" s="940" t="s">
        <v>189</v>
      </c>
      <c r="B10" s="941"/>
      <c r="C10" s="590"/>
      <c r="D10" s="942">
        <f>E9+G9+I9+K9+M9</f>
        <v>0</v>
      </c>
      <c r="E10" s="943"/>
      <c r="F10" s="943"/>
      <c r="G10" s="943"/>
      <c r="H10" s="944"/>
      <c r="I10" s="944"/>
      <c r="J10" s="944"/>
      <c r="K10" s="944"/>
      <c r="L10" s="944"/>
      <c r="M10" s="945"/>
      <c r="N10" s="107"/>
      <c r="O10" s="108"/>
      <c r="P10" s="108"/>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32"/>
      <c r="AX10" s="132"/>
      <c r="AY10" s="132"/>
      <c r="AZ10" s="132"/>
      <c r="BA10" s="132"/>
      <c r="BB10" s="132"/>
      <c r="BC10" s="132"/>
      <c r="BD10" s="132"/>
      <c r="BE10" s="132"/>
      <c r="BF10" s="132"/>
      <c r="BG10" s="132"/>
      <c r="BH10" s="132"/>
      <c r="BI10" s="132"/>
      <c r="BJ10" s="132"/>
      <c r="BK10" s="132"/>
      <c r="BL10" s="132"/>
      <c r="BM10" s="132"/>
      <c r="BN10" s="132"/>
      <c r="BO10" s="132"/>
      <c r="BP10" s="132"/>
      <c r="BQ10" s="132"/>
      <c r="BR10" s="132"/>
      <c r="BS10" s="132"/>
      <c r="BT10" s="132"/>
      <c r="BU10" s="132"/>
      <c r="BV10" s="132"/>
      <c r="BW10" s="132"/>
      <c r="BX10" s="132"/>
      <c r="BY10" s="132"/>
      <c r="BZ10" s="132"/>
      <c r="CA10" s="132"/>
      <c r="CB10" s="132"/>
      <c r="CC10" s="132"/>
      <c r="CD10" s="132"/>
      <c r="CE10" s="132"/>
      <c r="CF10" s="132"/>
      <c r="CG10" s="132"/>
      <c r="CH10" s="132"/>
      <c r="CI10" s="132"/>
      <c r="CJ10" s="132"/>
      <c r="CK10" s="132"/>
      <c r="CL10" s="132"/>
      <c r="CM10" s="132"/>
      <c r="CN10" s="132"/>
      <c r="CO10" s="132"/>
      <c r="CP10" s="132"/>
      <c r="CQ10" s="132"/>
      <c r="CR10" s="132"/>
      <c r="CS10" s="132"/>
      <c r="CT10" s="132"/>
      <c r="CU10" s="132"/>
      <c r="CV10" s="132"/>
      <c r="CW10" s="132"/>
      <c r="CX10" s="132"/>
      <c r="CY10" s="132"/>
      <c r="CZ10" s="132"/>
      <c r="DA10" s="132"/>
      <c r="DB10" s="132"/>
      <c r="DC10" s="132"/>
      <c r="DD10" s="132"/>
      <c r="DE10" s="132"/>
      <c r="DF10" s="132"/>
      <c r="DG10" s="132"/>
      <c r="DH10" s="132"/>
      <c r="DI10" s="132"/>
      <c r="DJ10" s="132"/>
      <c r="DK10" s="132"/>
      <c r="DL10" s="132"/>
      <c r="DM10" s="132"/>
      <c r="DN10" s="132"/>
      <c r="DO10" s="132"/>
      <c r="DP10" s="132"/>
      <c r="DQ10" s="132"/>
      <c r="DR10" s="132"/>
      <c r="DS10" s="132"/>
      <c r="DT10" s="132"/>
      <c r="DU10" s="132"/>
      <c r="DV10" s="132"/>
      <c r="DW10" s="132"/>
      <c r="DX10" s="132"/>
      <c r="DY10" s="132"/>
      <c r="DZ10" s="132"/>
      <c r="EA10" s="132"/>
      <c r="EB10" s="132"/>
      <c r="EC10" s="132"/>
      <c r="ED10" s="132"/>
      <c r="EE10" s="132"/>
      <c r="EF10" s="132"/>
      <c r="EG10" s="132"/>
      <c r="EH10" s="132"/>
      <c r="EI10" s="132"/>
      <c r="EJ10" s="132"/>
      <c r="EK10" s="132"/>
      <c r="EL10" s="132"/>
      <c r="EM10" s="132"/>
      <c r="EN10" s="132"/>
      <c r="EO10" s="132"/>
      <c r="EP10" s="132"/>
      <c r="EQ10" s="132"/>
      <c r="ER10" s="132"/>
      <c r="ES10" s="132"/>
      <c r="ET10" s="132"/>
      <c r="EU10" s="132"/>
      <c r="EV10" s="132"/>
      <c r="EW10" s="132"/>
      <c r="EX10" s="132"/>
      <c r="EY10" s="132"/>
      <c r="EZ10" s="132"/>
      <c r="FA10" s="132"/>
      <c r="FB10" s="132"/>
      <c r="FC10" s="132"/>
      <c r="FD10" s="132"/>
      <c r="FE10" s="132"/>
      <c r="FF10" s="132"/>
      <c r="FG10" s="132"/>
      <c r="FH10" s="132"/>
      <c r="FI10" s="132"/>
    </row>
    <row r="11" spans="1:165" s="27" customFormat="1" x14ac:dyDescent="0.25">
      <c r="A11" s="929" t="s">
        <v>190</v>
      </c>
      <c r="B11" s="946"/>
      <c r="C11" s="167"/>
      <c r="D11" s="938">
        <f>SUM(D7:E8)</f>
        <v>0.8</v>
      </c>
      <c r="E11" s="947"/>
      <c r="F11" s="938">
        <f>SUM(F7:G8)</f>
        <v>0</v>
      </c>
      <c r="G11" s="947"/>
      <c r="H11" s="938">
        <f>SUM(H7:I8)</f>
        <v>0</v>
      </c>
      <c r="I11" s="939"/>
      <c r="J11" s="938">
        <f>SUM(J7:K8)</f>
        <v>0</v>
      </c>
      <c r="K11" s="939"/>
      <c r="L11" s="953">
        <f>SUM(L7:M8)</f>
        <v>0</v>
      </c>
      <c r="M11" s="954"/>
      <c r="N11" s="32">
        <f>SUM(N7:N8)</f>
        <v>0</v>
      </c>
      <c r="O11" s="31"/>
      <c r="P11" s="31"/>
    </row>
    <row r="12" spans="1:165" s="27" customFormat="1" x14ac:dyDescent="0.25">
      <c r="A12" s="161" t="s">
        <v>191</v>
      </c>
      <c r="B12" s="162">
        <f>D11/(D11+F11+H11+J11)*100</f>
        <v>100</v>
      </c>
      <c r="C12" s="164"/>
      <c r="D12" s="29"/>
      <c r="E12" s="29"/>
      <c r="F12" s="29"/>
      <c r="G12" s="29"/>
      <c r="H12" s="29"/>
      <c r="I12" s="29"/>
      <c r="J12" s="29"/>
      <c r="K12" s="29"/>
      <c r="L12" s="29"/>
      <c r="M12" s="29"/>
      <c r="N12" s="29"/>
      <c r="O12" s="98"/>
      <c r="P12" s="98"/>
    </row>
    <row r="13" spans="1:165" s="160" customFormat="1" x14ac:dyDescent="0.25">
      <c r="A13" s="310"/>
      <c r="B13" s="310"/>
      <c r="C13" s="2"/>
      <c r="D13" s="2"/>
      <c r="E13" s="2"/>
      <c r="F13" s="2"/>
      <c r="G13" s="2"/>
      <c r="H13" s="2"/>
      <c r="I13" s="2"/>
      <c r="J13" s="2"/>
      <c r="K13" s="2"/>
      <c r="L13" s="2"/>
      <c r="M13" s="2"/>
      <c r="N13" s="2"/>
      <c r="O13" s="310"/>
      <c r="P13" s="310"/>
      <c r="Q13" s="310"/>
      <c r="R13" s="310"/>
      <c r="S13" s="310"/>
      <c r="T13" s="310"/>
      <c r="U13" s="310"/>
      <c r="V13" s="310"/>
      <c r="W13" s="310"/>
      <c r="X13" s="310"/>
      <c r="Y13" s="310"/>
      <c r="Z13" s="310"/>
      <c r="AA13" s="310"/>
      <c r="AB13" s="310"/>
      <c r="AC13" s="310"/>
      <c r="AD13" s="310"/>
      <c r="AE13" s="310"/>
      <c r="AF13" s="310"/>
      <c r="AG13" s="310"/>
      <c r="AH13" s="310"/>
      <c r="AI13" s="310"/>
      <c r="AJ13" s="310"/>
      <c r="AK13" s="310"/>
      <c r="AL13" s="310"/>
      <c r="AM13" s="310"/>
      <c r="AN13" s="310"/>
      <c r="AO13" s="310"/>
      <c r="AP13" s="310"/>
      <c r="AQ13" s="310"/>
      <c r="AR13" s="310"/>
      <c r="AS13" s="310"/>
      <c r="AT13" s="310"/>
      <c r="AU13" s="310"/>
      <c r="AV13" s="310"/>
      <c r="AW13" s="310"/>
      <c r="AX13" s="310"/>
      <c r="AY13" s="310"/>
      <c r="AZ13" s="310"/>
      <c r="BA13" s="310"/>
      <c r="BB13" s="310"/>
      <c r="BC13" s="310"/>
      <c r="BD13" s="310"/>
      <c r="BE13" s="310"/>
      <c r="BF13" s="310"/>
      <c r="BG13" s="310"/>
      <c r="BH13" s="310"/>
      <c r="BI13" s="310"/>
      <c r="BJ13" s="310"/>
      <c r="BK13" s="310"/>
      <c r="BL13" s="310"/>
      <c r="BM13" s="310"/>
      <c r="BN13" s="310"/>
      <c r="BO13" s="310"/>
      <c r="BP13" s="310"/>
      <c r="BQ13" s="310"/>
      <c r="BR13" s="310"/>
      <c r="BS13" s="310"/>
      <c r="BT13" s="310"/>
      <c r="BU13" s="310"/>
      <c r="BV13" s="310"/>
      <c r="BW13" s="310"/>
      <c r="BX13" s="310"/>
      <c r="BY13" s="310"/>
      <c r="BZ13" s="310"/>
      <c r="CA13" s="310"/>
      <c r="CB13" s="310"/>
      <c r="CC13" s="310"/>
      <c r="CD13" s="310"/>
      <c r="CE13" s="310"/>
      <c r="CF13" s="310"/>
      <c r="CG13" s="310"/>
      <c r="CH13" s="310"/>
      <c r="CI13" s="310"/>
      <c r="CJ13" s="310"/>
      <c r="CK13" s="310"/>
      <c r="CL13" s="310"/>
      <c r="CM13" s="310"/>
      <c r="CN13" s="310"/>
      <c r="CO13" s="310"/>
      <c r="CP13" s="310"/>
      <c r="CQ13" s="310"/>
      <c r="CR13" s="310"/>
      <c r="CS13" s="310"/>
      <c r="CT13" s="310"/>
      <c r="CU13" s="310"/>
      <c r="CV13" s="310"/>
      <c r="CW13" s="310"/>
      <c r="CX13" s="310"/>
      <c r="CY13" s="310"/>
      <c r="CZ13" s="310"/>
      <c r="DA13" s="310"/>
      <c r="DB13" s="310"/>
      <c r="DC13" s="310"/>
      <c r="DD13" s="310"/>
      <c r="DE13" s="310"/>
      <c r="DF13" s="310"/>
      <c r="DG13" s="310"/>
      <c r="DH13" s="310"/>
      <c r="DI13" s="310"/>
      <c r="DJ13" s="310"/>
      <c r="DK13" s="310"/>
      <c r="DL13" s="310"/>
      <c r="DM13" s="310"/>
      <c r="DN13" s="310"/>
      <c r="DO13" s="310"/>
      <c r="DP13" s="310"/>
      <c r="DQ13" s="310"/>
      <c r="DR13" s="310"/>
      <c r="DS13" s="310"/>
      <c r="DT13" s="310"/>
      <c r="DU13" s="310"/>
      <c r="DV13" s="310"/>
      <c r="DW13" s="310"/>
      <c r="DX13" s="310"/>
      <c r="DY13" s="310"/>
      <c r="DZ13" s="310"/>
      <c r="EA13" s="310"/>
      <c r="EB13" s="310"/>
      <c r="EC13" s="310"/>
      <c r="ED13" s="310"/>
      <c r="EE13" s="310"/>
      <c r="EF13" s="310"/>
      <c r="EG13" s="310"/>
      <c r="EH13" s="310"/>
      <c r="EI13" s="310"/>
      <c r="EJ13" s="310"/>
      <c r="EK13" s="310"/>
      <c r="EL13" s="310"/>
      <c r="EM13" s="310"/>
      <c r="EN13" s="310"/>
      <c r="EO13" s="310"/>
      <c r="EP13" s="310"/>
      <c r="EQ13" s="310"/>
      <c r="ER13" s="310"/>
      <c r="ES13" s="310"/>
      <c r="ET13" s="310"/>
      <c r="EU13" s="310"/>
      <c r="EV13" s="310"/>
      <c r="EW13" s="310"/>
      <c r="EX13" s="310"/>
      <c r="EY13" s="310"/>
      <c r="EZ13" s="310"/>
      <c r="FA13" s="310"/>
      <c r="FB13" s="310"/>
      <c r="FC13" s="310"/>
      <c r="FD13" s="310"/>
      <c r="FE13" s="310"/>
      <c r="FF13" s="310"/>
      <c r="FG13" s="310"/>
      <c r="FH13" s="310"/>
      <c r="FI13" s="310"/>
    </row>
    <row r="14" spans="1:165" s="160" customFormat="1" x14ac:dyDescent="0.25">
      <c r="A14" s="310"/>
      <c r="B14" s="310"/>
      <c r="C14" s="2"/>
      <c r="D14" s="2"/>
      <c r="E14" s="2"/>
      <c r="F14" s="2"/>
      <c r="G14" s="2"/>
      <c r="H14" s="2"/>
      <c r="I14" s="2"/>
      <c r="J14" s="2"/>
      <c r="K14" s="2"/>
      <c r="L14" s="2"/>
      <c r="M14" s="2"/>
      <c r="N14" s="2"/>
      <c r="O14" s="310"/>
      <c r="P14" s="310"/>
      <c r="Q14" s="310"/>
      <c r="R14" s="310"/>
      <c r="S14" s="310"/>
      <c r="T14" s="310"/>
      <c r="U14" s="310"/>
      <c r="V14" s="310"/>
      <c r="W14" s="310"/>
      <c r="X14" s="310"/>
      <c r="Y14" s="310"/>
      <c r="Z14" s="310"/>
      <c r="AA14" s="310"/>
      <c r="AB14" s="310"/>
      <c r="AC14" s="310"/>
      <c r="AD14" s="310"/>
      <c r="AE14" s="310"/>
      <c r="AF14" s="310"/>
      <c r="AG14" s="310"/>
      <c r="AH14" s="310"/>
      <c r="AI14" s="310"/>
      <c r="AJ14" s="310"/>
      <c r="AK14" s="310"/>
      <c r="AL14" s="310"/>
      <c r="AM14" s="310"/>
      <c r="AN14" s="310"/>
      <c r="AO14" s="310"/>
      <c r="AP14" s="310"/>
      <c r="AQ14" s="310"/>
      <c r="AR14" s="310"/>
      <c r="AS14" s="310"/>
      <c r="AT14" s="310"/>
      <c r="AU14" s="310"/>
      <c r="AV14" s="310"/>
      <c r="AW14" s="310"/>
      <c r="AX14" s="310"/>
      <c r="AY14" s="310"/>
      <c r="AZ14" s="310"/>
      <c r="BA14" s="310"/>
      <c r="BB14" s="310"/>
      <c r="BC14" s="310"/>
      <c r="BD14" s="310"/>
      <c r="BE14" s="310"/>
      <c r="BF14" s="310"/>
      <c r="BG14" s="310"/>
      <c r="BH14" s="310"/>
      <c r="BI14" s="310"/>
      <c r="BJ14" s="310"/>
      <c r="BK14" s="310"/>
      <c r="BL14" s="310"/>
      <c r="BM14" s="310"/>
      <c r="BN14" s="310"/>
      <c r="BO14" s="310"/>
      <c r="BP14" s="310"/>
      <c r="BQ14" s="310"/>
      <c r="BR14" s="310"/>
      <c r="BS14" s="310"/>
      <c r="BT14" s="310"/>
      <c r="BU14" s="310"/>
      <c r="BV14" s="310"/>
      <c r="BW14" s="310"/>
      <c r="BX14" s="310"/>
      <c r="BY14" s="310"/>
      <c r="BZ14" s="310"/>
      <c r="CA14" s="310"/>
      <c r="CB14" s="310"/>
      <c r="CC14" s="310"/>
      <c r="CD14" s="310"/>
      <c r="CE14" s="310"/>
      <c r="CF14" s="310"/>
      <c r="CG14" s="310"/>
      <c r="CH14" s="310"/>
      <c r="CI14" s="310"/>
      <c r="CJ14" s="310"/>
      <c r="CK14" s="310"/>
      <c r="CL14" s="310"/>
      <c r="CM14" s="310"/>
      <c r="CN14" s="310"/>
      <c r="CO14" s="310"/>
      <c r="CP14" s="310"/>
      <c r="CQ14" s="310"/>
      <c r="CR14" s="310"/>
      <c r="CS14" s="310"/>
      <c r="CT14" s="310"/>
      <c r="CU14" s="310"/>
      <c r="CV14" s="310"/>
      <c r="CW14" s="310"/>
      <c r="CX14" s="310"/>
      <c r="CY14" s="310"/>
      <c r="CZ14" s="310"/>
      <c r="DA14" s="310"/>
      <c r="DB14" s="310"/>
      <c r="DC14" s="310"/>
      <c r="DD14" s="310"/>
      <c r="DE14" s="310"/>
      <c r="DF14" s="310"/>
      <c r="DG14" s="310"/>
      <c r="DH14" s="310"/>
      <c r="DI14" s="310"/>
      <c r="DJ14" s="310"/>
      <c r="DK14" s="310"/>
      <c r="DL14" s="310"/>
      <c r="DM14" s="310"/>
      <c r="DN14" s="310"/>
      <c r="DO14" s="310"/>
      <c r="DP14" s="310"/>
      <c r="DQ14" s="310"/>
      <c r="DR14" s="310"/>
      <c r="DS14" s="310"/>
      <c r="DT14" s="310"/>
      <c r="DU14" s="310"/>
      <c r="DV14" s="310"/>
      <c r="DW14" s="310"/>
      <c r="DX14" s="310"/>
      <c r="DY14" s="310"/>
      <c r="DZ14" s="310"/>
      <c r="EA14" s="310"/>
      <c r="EB14" s="310"/>
      <c r="EC14" s="310"/>
      <c r="ED14" s="310"/>
      <c r="EE14" s="310"/>
      <c r="EF14" s="310"/>
      <c r="EG14" s="310"/>
      <c r="EH14" s="310"/>
      <c r="EI14" s="310"/>
      <c r="EJ14" s="310"/>
      <c r="EK14" s="310"/>
      <c r="EL14" s="310"/>
      <c r="EM14" s="310"/>
      <c r="EN14" s="310"/>
      <c r="EO14" s="310"/>
      <c r="EP14" s="310"/>
      <c r="EQ14" s="310"/>
      <c r="ER14" s="310"/>
      <c r="ES14" s="310"/>
      <c r="ET14" s="310"/>
      <c r="EU14" s="310"/>
      <c r="EV14" s="310"/>
      <c r="EW14" s="310"/>
      <c r="EX14" s="310"/>
      <c r="EY14" s="310"/>
      <c r="EZ14" s="310"/>
      <c r="FA14" s="310"/>
      <c r="FB14" s="310"/>
      <c r="FC14" s="310"/>
      <c r="FD14" s="310"/>
      <c r="FE14" s="310"/>
      <c r="FF14" s="310"/>
      <c r="FG14" s="310"/>
      <c r="FH14" s="310"/>
      <c r="FI14" s="310"/>
    </row>
    <row r="15" spans="1:165" s="160" customFormat="1" x14ac:dyDescent="0.25">
      <c r="A15" s="310"/>
      <c r="B15" s="310"/>
      <c r="C15" s="2"/>
      <c r="D15" s="2"/>
      <c r="E15" s="2"/>
      <c r="F15" s="2"/>
      <c r="G15" s="2"/>
      <c r="H15" s="2"/>
      <c r="I15" s="2"/>
      <c r="J15" s="2"/>
      <c r="K15" s="2"/>
      <c r="L15" s="2"/>
      <c r="M15" s="2"/>
      <c r="N15" s="2"/>
      <c r="O15" s="310"/>
      <c r="P15" s="310"/>
      <c r="Q15" s="310"/>
      <c r="R15" s="310"/>
      <c r="S15" s="310"/>
      <c r="T15" s="310"/>
      <c r="U15" s="310"/>
      <c r="V15" s="310"/>
      <c r="W15" s="310"/>
      <c r="X15" s="310"/>
      <c r="Y15" s="310"/>
      <c r="Z15" s="310"/>
      <c r="AA15" s="310"/>
      <c r="AB15" s="310"/>
      <c r="AC15" s="310"/>
      <c r="AD15" s="310"/>
      <c r="AE15" s="310"/>
      <c r="AF15" s="310"/>
      <c r="AG15" s="310"/>
      <c r="AH15" s="310"/>
      <c r="AI15" s="310"/>
      <c r="AJ15" s="310"/>
      <c r="AK15" s="310"/>
      <c r="AL15" s="310"/>
      <c r="AM15" s="310"/>
      <c r="AN15" s="310"/>
      <c r="AO15" s="310"/>
      <c r="AP15" s="310"/>
      <c r="AQ15" s="310"/>
      <c r="AR15" s="310"/>
      <c r="AS15" s="310"/>
      <c r="AT15" s="310"/>
      <c r="AU15" s="310"/>
      <c r="AV15" s="310"/>
      <c r="AW15" s="310"/>
      <c r="AX15" s="310"/>
      <c r="AY15" s="310"/>
      <c r="AZ15" s="310"/>
      <c r="BA15" s="310"/>
      <c r="BB15" s="310"/>
      <c r="BC15" s="310"/>
      <c r="BD15" s="310"/>
      <c r="BE15" s="310"/>
      <c r="BF15" s="310"/>
      <c r="BG15" s="310"/>
      <c r="BH15" s="310"/>
      <c r="BI15" s="310"/>
      <c r="BJ15" s="310"/>
      <c r="BK15" s="310"/>
      <c r="BL15" s="310"/>
      <c r="BM15" s="310"/>
      <c r="BN15" s="310"/>
      <c r="BO15" s="310"/>
      <c r="BP15" s="310"/>
      <c r="BQ15" s="310"/>
      <c r="BR15" s="310"/>
      <c r="BS15" s="310"/>
      <c r="BT15" s="310"/>
      <c r="BU15" s="310"/>
      <c r="BV15" s="310"/>
      <c r="BW15" s="310"/>
      <c r="BX15" s="310"/>
      <c r="BY15" s="310"/>
      <c r="BZ15" s="310"/>
      <c r="CA15" s="310"/>
      <c r="CB15" s="310"/>
      <c r="CC15" s="310"/>
      <c r="CD15" s="310"/>
      <c r="CE15" s="310"/>
      <c r="CF15" s="310"/>
      <c r="CG15" s="310"/>
      <c r="CH15" s="310"/>
      <c r="CI15" s="310"/>
      <c r="CJ15" s="310"/>
      <c r="CK15" s="310"/>
      <c r="CL15" s="310"/>
      <c r="CM15" s="310"/>
      <c r="CN15" s="310"/>
      <c r="CO15" s="310"/>
      <c r="CP15" s="310"/>
      <c r="CQ15" s="310"/>
      <c r="CR15" s="310"/>
      <c r="CS15" s="310"/>
      <c r="CT15" s="310"/>
      <c r="CU15" s="310"/>
      <c r="CV15" s="310"/>
      <c r="CW15" s="310"/>
      <c r="CX15" s="310"/>
      <c r="CY15" s="310"/>
      <c r="CZ15" s="310"/>
      <c r="DA15" s="310"/>
      <c r="DB15" s="310"/>
      <c r="DC15" s="310"/>
      <c r="DD15" s="310"/>
      <c r="DE15" s="310"/>
      <c r="DF15" s="310"/>
      <c r="DG15" s="310"/>
      <c r="DH15" s="310"/>
      <c r="DI15" s="310"/>
      <c r="DJ15" s="310"/>
      <c r="DK15" s="310"/>
      <c r="DL15" s="310"/>
      <c r="DM15" s="310"/>
      <c r="DN15" s="310"/>
      <c r="DO15" s="310"/>
      <c r="DP15" s="310"/>
      <c r="DQ15" s="310"/>
      <c r="DR15" s="310"/>
      <c r="DS15" s="310"/>
      <c r="DT15" s="310"/>
      <c r="DU15" s="310"/>
      <c r="DV15" s="310"/>
      <c r="DW15" s="310"/>
      <c r="DX15" s="310"/>
      <c r="DY15" s="310"/>
      <c r="DZ15" s="310"/>
      <c r="EA15" s="310"/>
      <c r="EB15" s="310"/>
      <c r="EC15" s="310"/>
      <c r="ED15" s="310"/>
      <c r="EE15" s="310"/>
      <c r="EF15" s="310"/>
      <c r="EG15" s="310"/>
      <c r="EH15" s="310"/>
      <c r="EI15" s="310"/>
      <c r="EJ15" s="310"/>
      <c r="EK15" s="310"/>
      <c r="EL15" s="310"/>
      <c r="EM15" s="310"/>
      <c r="EN15" s="310"/>
      <c r="EO15" s="310"/>
      <c r="EP15" s="310"/>
      <c r="EQ15" s="310"/>
      <c r="ER15" s="310"/>
      <c r="ES15" s="310"/>
      <c r="ET15" s="310"/>
      <c r="EU15" s="310"/>
      <c r="EV15" s="310"/>
      <c r="EW15" s="310"/>
      <c r="EX15" s="310"/>
      <c r="EY15" s="310"/>
      <c r="EZ15" s="310"/>
      <c r="FA15" s="310"/>
      <c r="FB15" s="310"/>
      <c r="FC15" s="310"/>
      <c r="FD15" s="310"/>
      <c r="FE15" s="310"/>
      <c r="FF15" s="310"/>
      <c r="FG15" s="310"/>
      <c r="FH15" s="310"/>
      <c r="FI15" s="310"/>
    </row>
    <row r="16" spans="1:165" s="160" customFormat="1" x14ac:dyDescent="0.25">
      <c r="A16" s="310"/>
      <c r="B16" s="310"/>
      <c r="C16" s="2"/>
      <c r="D16" s="2"/>
      <c r="E16" s="2"/>
      <c r="F16" s="2"/>
      <c r="G16" s="2"/>
      <c r="H16" s="2"/>
      <c r="I16" s="2"/>
      <c r="J16" s="2"/>
      <c r="K16" s="2"/>
      <c r="L16" s="2"/>
      <c r="M16" s="2"/>
      <c r="N16" s="2"/>
      <c r="O16" s="310"/>
      <c r="P16" s="310"/>
      <c r="Q16" s="310"/>
      <c r="R16" s="310"/>
      <c r="S16" s="310"/>
      <c r="T16" s="310"/>
      <c r="U16" s="310"/>
      <c r="V16" s="310"/>
      <c r="W16" s="310"/>
      <c r="X16" s="310"/>
      <c r="Y16" s="310"/>
      <c r="Z16" s="310"/>
      <c r="AA16" s="310"/>
      <c r="AB16" s="310"/>
      <c r="AC16" s="310"/>
      <c r="AD16" s="310"/>
      <c r="AE16" s="310"/>
      <c r="AF16" s="310"/>
      <c r="AG16" s="310"/>
      <c r="AH16" s="310"/>
      <c r="AI16" s="310"/>
      <c r="AJ16" s="310"/>
      <c r="AK16" s="310"/>
      <c r="AL16" s="310"/>
      <c r="AM16" s="310"/>
      <c r="AN16" s="310"/>
      <c r="AO16" s="310"/>
      <c r="AP16" s="310"/>
      <c r="AQ16" s="310"/>
      <c r="AR16" s="310"/>
      <c r="AS16" s="310"/>
      <c r="AT16" s="310"/>
      <c r="AU16" s="310"/>
      <c r="AV16" s="310"/>
      <c r="AW16" s="310"/>
      <c r="AX16" s="310"/>
      <c r="AY16" s="310"/>
      <c r="AZ16" s="310"/>
      <c r="BA16" s="310"/>
      <c r="BB16" s="310"/>
      <c r="BC16" s="310"/>
      <c r="BD16" s="310"/>
      <c r="BE16" s="310"/>
      <c r="BF16" s="310"/>
      <c r="BG16" s="310"/>
      <c r="BH16" s="310"/>
      <c r="BI16" s="310"/>
      <c r="BJ16" s="310"/>
      <c r="BK16" s="310"/>
      <c r="BL16" s="310"/>
      <c r="BM16" s="310"/>
      <c r="BN16" s="310"/>
      <c r="BO16" s="310"/>
      <c r="BP16" s="310"/>
      <c r="BQ16" s="310"/>
      <c r="BR16" s="310"/>
      <c r="BS16" s="310"/>
      <c r="BT16" s="310"/>
      <c r="BU16" s="310"/>
      <c r="BV16" s="310"/>
      <c r="BW16" s="310"/>
      <c r="BX16" s="310"/>
      <c r="BY16" s="310"/>
      <c r="BZ16" s="310"/>
      <c r="CA16" s="310"/>
      <c r="CB16" s="310"/>
      <c r="CC16" s="310"/>
      <c r="CD16" s="310"/>
      <c r="CE16" s="310"/>
      <c r="CF16" s="310"/>
      <c r="CG16" s="310"/>
      <c r="CH16" s="310"/>
      <c r="CI16" s="310"/>
      <c r="CJ16" s="310"/>
      <c r="CK16" s="310"/>
      <c r="CL16" s="310"/>
      <c r="CM16" s="310"/>
      <c r="CN16" s="310"/>
      <c r="CO16" s="310"/>
      <c r="CP16" s="310"/>
      <c r="CQ16" s="310"/>
      <c r="CR16" s="310"/>
      <c r="CS16" s="310"/>
      <c r="CT16" s="310"/>
      <c r="CU16" s="310"/>
      <c r="CV16" s="310"/>
      <c r="CW16" s="310"/>
      <c r="CX16" s="310"/>
      <c r="CY16" s="310"/>
      <c r="CZ16" s="310"/>
      <c r="DA16" s="310"/>
      <c r="DB16" s="310"/>
      <c r="DC16" s="310"/>
      <c r="DD16" s="310"/>
      <c r="DE16" s="310"/>
      <c r="DF16" s="310"/>
      <c r="DG16" s="310"/>
      <c r="DH16" s="310"/>
      <c r="DI16" s="310"/>
      <c r="DJ16" s="310"/>
      <c r="DK16" s="310"/>
      <c r="DL16" s="310"/>
      <c r="DM16" s="310"/>
      <c r="DN16" s="310"/>
      <c r="DO16" s="310"/>
      <c r="DP16" s="310"/>
      <c r="DQ16" s="310"/>
      <c r="DR16" s="310"/>
      <c r="DS16" s="310"/>
      <c r="DT16" s="310"/>
      <c r="DU16" s="310"/>
      <c r="DV16" s="310"/>
      <c r="DW16" s="310"/>
      <c r="DX16" s="310"/>
      <c r="DY16" s="310"/>
      <c r="DZ16" s="310"/>
      <c r="EA16" s="310"/>
      <c r="EB16" s="310"/>
      <c r="EC16" s="310"/>
      <c r="ED16" s="310"/>
      <c r="EE16" s="310"/>
      <c r="EF16" s="310"/>
      <c r="EG16" s="310"/>
      <c r="EH16" s="310"/>
      <c r="EI16" s="310"/>
      <c r="EJ16" s="310"/>
      <c r="EK16" s="310"/>
      <c r="EL16" s="310"/>
      <c r="EM16" s="310"/>
      <c r="EN16" s="310"/>
      <c r="EO16" s="310"/>
      <c r="EP16" s="310"/>
      <c r="EQ16" s="310"/>
      <c r="ER16" s="310"/>
      <c r="ES16" s="310"/>
      <c r="ET16" s="310"/>
      <c r="EU16" s="310"/>
      <c r="EV16" s="310"/>
      <c r="EW16" s="310"/>
      <c r="EX16" s="310"/>
      <c r="EY16" s="310"/>
      <c r="EZ16" s="310"/>
      <c r="FA16" s="310"/>
      <c r="FB16" s="310"/>
      <c r="FC16" s="310"/>
      <c r="FD16" s="310"/>
      <c r="FE16" s="310"/>
      <c r="FF16" s="310"/>
      <c r="FG16" s="310"/>
      <c r="FH16" s="310"/>
      <c r="FI16" s="310"/>
    </row>
    <row r="17" spans="1:14" s="160" customFormat="1" x14ac:dyDescent="0.25">
      <c r="A17" s="310"/>
      <c r="B17" s="310"/>
      <c r="C17" s="2"/>
      <c r="D17" s="2"/>
      <c r="E17" s="2"/>
      <c r="F17" s="2"/>
      <c r="G17" s="2"/>
      <c r="H17" s="2"/>
      <c r="I17" s="2"/>
      <c r="J17" s="2"/>
      <c r="K17" s="2"/>
      <c r="L17" s="2"/>
      <c r="M17" s="2"/>
      <c r="N17" s="2"/>
    </row>
    <row r="18" spans="1:14" s="160" customFormat="1" x14ac:dyDescent="0.25">
      <c r="A18" s="310"/>
      <c r="B18" s="310"/>
      <c r="C18" s="2"/>
      <c r="D18" s="2"/>
      <c r="E18" s="2"/>
      <c r="F18" s="2"/>
      <c r="G18" s="2"/>
      <c r="H18" s="2"/>
      <c r="I18" s="2"/>
      <c r="J18" s="2"/>
      <c r="K18" s="2"/>
      <c r="L18" s="2"/>
      <c r="M18" s="2"/>
      <c r="N18" s="2"/>
    </row>
    <row r="19" spans="1:14" s="160" customFormat="1" x14ac:dyDescent="0.25">
      <c r="A19" s="310"/>
      <c r="B19" s="310"/>
      <c r="C19" s="2"/>
      <c r="D19" s="2"/>
      <c r="E19" s="2"/>
      <c r="F19" s="2"/>
      <c r="G19" s="2"/>
      <c r="H19" s="2"/>
      <c r="I19" s="2"/>
      <c r="J19" s="2"/>
      <c r="K19" s="2"/>
      <c r="L19" s="2"/>
      <c r="M19" s="2"/>
      <c r="N19" s="2"/>
    </row>
    <row r="20" spans="1:14" s="160" customFormat="1" x14ac:dyDescent="0.25">
      <c r="A20" s="310"/>
      <c r="B20" s="310"/>
      <c r="C20" s="2"/>
      <c r="D20" s="2"/>
      <c r="E20" s="2"/>
      <c r="F20" s="2"/>
      <c r="G20" s="2"/>
      <c r="H20" s="2"/>
      <c r="I20" s="2"/>
      <c r="J20" s="2"/>
      <c r="K20" s="2"/>
      <c r="L20" s="2"/>
      <c r="M20" s="2"/>
      <c r="N20" s="2"/>
    </row>
    <row r="21" spans="1:14" s="160" customFormat="1" x14ac:dyDescent="0.25">
      <c r="A21" s="310"/>
      <c r="B21" s="310"/>
      <c r="C21" s="2"/>
      <c r="D21" s="2"/>
      <c r="E21" s="2"/>
      <c r="F21" s="2"/>
      <c r="G21" s="2"/>
      <c r="H21" s="2"/>
      <c r="I21" s="2"/>
      <c r="J21" s="2"/>
      <c r="K21" s="2"/>
      <c r="L21" s="2"/>
      <c r="M21" s="2"/>
      <c r="N21" s="2"/>
    </row>
    <row r="22" spans="1:14" s="160" customFormat="1" x14ac:dyDescent="0.25">
      <c r="A22" s="310"/>
      <c r="B22" s="310"/>
      <c r="C22" s="2"/>
      <c r="D22" s="2"/>
      <c r="E22" s="2"/>
      <c r="F22" s="2"/>
      <c r="G22" s="2"/>
      <c r="H22" s="2"/>
      <c r="I22" s="2"/>
      <c r="J22" s="2"/>
      <c r="K22" s="2"/>
      <c r="L22" s="2"/>
      <c r="M22" s="2"/>
      <c r="N22" s="2"/>
    </row>
    <row r="23" spans="1:14" s="160" customFormat="1" x14ac:dyDescent="0.25">
      <c r="A23" s="310"/>
      <c r="B23" s="310"/>
      <c r="C23" s="2"/>
      <c r="D23" s="2"/>
      <c r="E23" s="2"/>
      <c r="F23" s="2"/>
      <c r="G23" s="2"/>
      <c r="H23" s="2"/>
      <c r="I23" s="2"/>
      <c r="J23" s="2"/>
      <c r="K23" s="2"/>
      <c r="L23" s="2"/>
      <c r="M23" s="2"/>
      <c r="N23" s="2"/>
    </row>
    <row r="24" spans="1:14" s="160" customFormat="1" x14ac:dyDescent="0.25">
      <c r="A24" s="310"/>
      <c r="B24" s="310"/>
      <c r="C24" s="2"/>
      <c r="D24" s="2"/>
      <c r="E24" s="2"/>
      <c r="F24" s="2"/>
      <c r="G24" s="2"/>
      <c r="H24" s="2"/>
      <c r="I24" s="2"/>
      <c r="J24" s="2"/>
      <c r="K24" s="2"/>
      <c r="L24" s="2"/>
      <c r="M24" s="2"/>
      <c r="N24" s="2"/>
    </row>
    <row r="25" spans="1:14" s="160" customFormat="1" x14ac:dyDescent="0.25">
      <c r="A25" s="310"/>
      <c r="B25" s="310"/>
      <c r="C25" s="2"/>
      <c r="D25" s="2"/>
      <c r="E25" s="2"/>
      <c r="F25" s="2"/>
      <c r="G25" s="2"/>
      <c r="H25" s="2"/>
      <c r="I25" s="2"/>
      <c r="J25" s="2"/>
      <c r="K25" s="2"/>
      <c r="L25" s="2"/>
      <c r="M25" s="2"/>
      <c r="N25" s="2"/>
    </row>
    <row r="26" spans="1:14" s="160" customFormat="1" x14ac:dyDescent="0.25">
      <c r="A26" s="310"/>
      <c r="B26" s="310"/>
      <c r="C26" s="2"/>
      <c r="D26" s="2"/>
      <c r="E26" s="2"/>
      <c r="F26" s="2"/>
      <c r="G26" s="2"/>
      <c r="H26" s="2"/>
      <c r="I26" s="2"/>
      <c r="J26" s="2"/>
      <c r="K26" s="2"/>
      <c r="L26" s="2"/>
      <c r="M26" s="2"/>
      <c r="N26" s="2"/>
    </row>
    <row r="27" spans="1:14" s="160" customFormat="1" x14ac:dyDescent="0.25">
      <c r="A27" s="310"/>
      <c r="B27" s="310"/>
      <c r="C27" s="2"/>
      <c r="D27" s="2"/>
      <c r="E27" s="2"/>
      <c r="F27" s="2"/>
      <c r="G27" s="2"/>
      <c r="H27" s="2"/>
      <c r="I27" s="2"/>
      <c r="J27" s="2"/>
      <c r="K27" s="2"/>
      <c r="L27" s="2"/>
      <c r="M27" s="2"/>
      <c r="N27" s="2"/>
    </row>
    <row r="28" spans="1:14" s="160" customFormat="1" x14ac:dyDescent="0.25">
      <c r="A28" s="310" t="s">
        <v>235</v>
      </c>
      <c r="B28" s="310"/>
      <c r="C28" s="2"/>
      <c r="D28" s="2"/>
      <c r="E28" s="2"/>
      <c r="F28" s="2"/>
      <c r="G28" s="2"/>
      <c r="H28" s="2"/>
      <c r="I28" s="2"/>
      <c r="J28" s="2"/>
      <c r="K28" s="2"/>
      <c r="L28" s="2"/>
      <c r="M28" s="2"/>
      <c r="N28" s="2"/>
    </row>
    <row r="29" spans="1:14" s="160" customFormat="1" x14ac:dyDescent="0.25">
      <c r="A29" s="310"/>
      <c r="B29" s="310"/>
      <c r="C29" s="2"/>
      <c r="D29" s="2"/>
      <c r="E29" s="2"/>
      <c r="F29" s="2"/>
      <c r="G29" s="2"/>
      <c r="H29" s="2"/>
      <c r="I29" s="2"/>
      <c r="J29" s="2"/>
      <c r="K29" s="2"/>
      <c r="L29" s="2"/>
      <c r="M29" s="2"/>
      <c r="N29" s="2"/>
    </row>
    <row r="30" spans="1:14" s="160" customFormat="1" x14ac:dyDescent="0.25">
      <c r="A30" s="310"/>
      <c r="B30" s="310"/>
      <c r="C30" s="2"/>
      <c r="D30" s="2"/>
      <c r="E30" s="2"/>
      <c r="F30" s="2"/>
      <c r="G30" s="2"/>
      <c r="H30" s="2"/>
      <c r="I30" s="2"/>
      <c r="J30" s="2"/>
      <c r="K30" s="2"/>
      <c r="L30" s="2"/>
      <c r="M30" s="2"/>
      <c r="N30" s="2"/>
    </row>
    <row r="31" spans="1:14" s="160" customFormat="1" x14ac:dyDescent="0.25">
      <c r="A31" s="310"/>
      <c r="B31" s="310"/>
      <c r="C31" s="2"/>
      <c r="D31" s="2"/>
      <c r="E31" s="2"/>
      <c r="F31" s="2"/>
      <c r="G31" s="2"/>
      <c r="H31" s="2"/>
      <c r="I31" s="2"/>
      <c r="J31" s="2"/>
      <c r="K31" s="2"/>
      <c r="L31" s="2"/>
      <c r="M31" s="2"/>
      <c r="N31" s="2"/>
    </row>
    <row r="32" spans="1:14" s="160" customFormat="1" x14ac:dyDescent="0.25">
      <c r="A32" s="310"/>
      <c r="B32" s="310"/>
      <c r="C32" s="2"/>
      <c r="D32" s="2"/>
      <c r="E32" s="2"/>
      <c r="F32" s="2"/>
      <c r="G32" s="2"/>
      <c r="H32" s="2"/>
      <c r="I32" s="2"/>
      <c r="J32" s="2"/>
      <c r="K32" s="2"/>
      <c r="L32" s="2"/>
      <c r="M32" s="2"/>
      <c r="N32" s="2"/>
    </row>
    <row r="33" spans="3:16" s="160" customFormat="1" x14ac:dyDescent="0.25">
      <c r="C33" s="2"/>
      <c r="D33" s="2"/>
      <c r="E33" s="2"/>
      <c r="F33" s="2"/>
      <c r="G33" s="2"/>
      <c r="H33" s="2"/>
      <c r="I33" s="2"/>
      <c r="J33" s="2"/>
      <c r="K33" s="2"/>
      <c r="L33" s="2"/>
      <c r="M33" s="2"/>
      <c r="N33" s="2"/>
      <c r="O33" s="310"/>
      <c r="P33" s="310"/>
    </row>
    <row r="34" spans="3:16" x14ac:dyDescent="0.25">
      <c r="O34" s="6"/>
      <c r="P34" s="6"/>
    </row>
    <row r="35" spans="3:16" x14ac:dyDescent="0.25">
      <c r="O35" s="6"/>
      <c r="P35" s="6"/>
    </row>
    <row r="36" spans="3:16" x14ac:dyDescent="0.25">
      <c r="O36" s="6"/>
      <c r="P36" s="6"/>
    </row>
    <row r="37" spans="3:16" x14ac:dyDescent="0.25">
      <c r="O37" s="6"/>
      <c r="P37" s="6"/>
    </row>
    <row r="38" spans="3:16" x14ac:dyDescent="0.25">
      <c r="O38" s="6"/>
      <c r="P38" s="6"/>
    </row>
    <row r="39" spans="3:16" x14ac:dyDescent="0.25">
      <c r="O39" s="6"/>
      <c r="P39" s="6"/>
    </row>
    <row r="40" spans="3:16" x14ac:dyDescent="0.25">
      <c r="O40" s="6"/>
      <c r="P40" s="6"/>
    </row>
    <row r="41" spans="3:16" x14ac:dyDescent="0.25">
      <c r="O41" s="6"/>
      <c r="P41" s="6"/>
    </row>
    <row r="42" spans="3:16" x14ac:dyDescent="0.25">
      <c r="O42" s="6"/>
      <c r="P42" s="6"/>
    </row>
    <row r="43" spans="3:16" x14ac:dyDescent="0.25">
      <c r="O43" s="6"/>
      <c r="P43" s="6"/>
    </row>
    <row r="44" spans="3:16" x14ac:dyDescent="0.25">
      <c r="O44" s="6"/>
      <c r="P44" s="6"/>
    </row>
    <row r="45" spans="3:16" x14ac:dyDescent="0.25">
      <c r="O45" s="6"/>
      <c r="P45" s="6"/>
    </row>
    <row r="46" spans="3:16" x14ac:dyDescent="0.25">
      <c r="O46" s="6"/>
      <c r="P46" s="6"/>
    </row>
    <row r="47" spans="3:16" x14ac:dyDescent="0.25">
      <c r="O47" s="6"/>
      <c r="P47" s="6"/>
    </row>
    <row r="48" spans="3:16" x14ac:dyDescent="0.25">
      <c r="O48" s="6"/>
      <c r="P48" s="6"/>
    </row>
    <row r="49" spans="15:16" x14ac:dyDescent="0.25">
      <c r="O49" s="6"/>
      <c r="P49" s="6"/>
    </row>
    <row r="50" spans="15:16" x14ac:dyDescent="0.25">
      <c r="O50" s="6"/>
      <c r="P50" s="6"/>
    </row>
    <row r="51" spans="15:16" x14ac:dyDescent="0.25">
      <c r="O51" s="6"/>
      <c r="P51" s="6"/>
    </row>
    <row r="52" spans="15:16" x14ac:dyDescent="0.25">
      <c r="O52" s="6"/>
      <c r="P52" s="6"/>
    </row>
    <row r="53" spans="15:16" x14ac:dyDescent="0.25">
      <c r="O53" s="6"/>
      <c r="P53" s="6"/>
    </row>
    <row r="54" spans="15:16" x14ac:dyDescent="0.25">
      <c r="O54" s="6"/>
      <c r="P54" s="6"/>
    </row>
    <row r="55" spans="15:16" x14ac:dyDescent="0.25">
      <c r="O55" s="6"/>
      <c r="P55" s="6"/>
    </row>
    <row r="56" spans="15:16" x14ac:dyDescent="0.25">
      <c r="O56" s="6"/>
      <c r="P56" s="6"/>
    </row>
    <row r="57" spans="15:16" x14ac:dyDescent="0.25">
      <c r="O57" s="6"/>
      <c r="P57" s="6"/>
    </row>
    <row r="58" spans="15:16" x14ac:dyDescent="0.25">
      <c r="O58" s="6"/>
      <c r="P58" s="6"/>
    </row>
    <row r="59" spans="15:16" x14ac:dyDescent="0.25">
      <c r="O59" s="6"/>
      <c r="P59" s="6"/>
    </row>
    <row r="60" spans="15:16" x14ac:dyDescent="0.25">
      <c r="O60" s="6"/>
      <c r="P60" s="6"/>
    </row>
    <row r="61" spans="15:16" x14ac:dyDescent="0.25">
      <c r="O61" s="6"/>
      <c r="P61" s="6"/>
    </row>
    <row r="62" spans="15:16" x14ac:dyDescent="0.25">
      <c r="O62" s="6"/>
      <c r="P62" s="6"/>
    </row>
    <row r="63" spans="15:16" x14ac:dyDescent="0.25">
      <c r="O63" s="6"/>
      <c r="P63" s="6"/>
    </row>
    <row r="64" spans="15:16" x14ac:dyDescent="0.25">
      <c r="O64" s="6"/>
      <c r="P64" s="6"/>
    </row>
    <row r="65" spans="15:16" x14ac:dyDescent="0.25">
      <c r="O65" s="6"/>
      <c r="P65" s="6"/>
    </row>
    <row r="66" spans="15:16" x14ac:dyDescent="0.25">
      <c r="O66" s="6"/>
      <c r="P66" s="6"/>
    </row>
    <row r="67" spans="15:16" x14ac:dyDescent="0.25">
      <c r="O67" s="6"/>
      <c r="P67" s="6"/>
    </row>
    <row r="68" spans="15:16" x14ac:dyDescent="0.25">
      <c r="O68" s="6"/>
      <c r="P68" s="6"/>
    </row>
    <row r="69" spans="15:16" x14ac:dyDescent="0.25">
      <c r="O69" s="6"/>
      <c r="P69" s="6"/>
    </row>
    <row r="70" spans="15:16" x14ac:dyDescent="0.25">
      <c r="O70" s="6"/>
      <c r="P70" s="6"/>
    </row>
    <row r="71" spans="15:16" x14ac:dyDescent="0.25">
      <c r="O71" s="6"/>
      <c r="P71" s="6"/>
    </row>
    <row r="72" spans="15:16" x14ac:dyDescent="0.25">
      <c r="O72" s="6"/>
      <c r="P72" s="6"/>
    </row>
    <row r="73" spans="15:16" x14ac:dyDescent="0.25">
      <c r="O73" s="6"/>
      <c r="P73" s="6"/>
    </row>
    <row r="74" spans="15:16" x14ac:dyDescent="0.25">
      <c r="O74" s="6"/>
      <c r="P74" s="6"/>
    </row>
    <row r="75" spans="15:16" x14ac:dyDescent="0.25">
      <c r="O75" s="6"/>
      <c r="P75" s="6"/>
    </row>
    <row r="76" spans="15:16" x14ac:dyDescent="0.25">
      <c r="O76" s="6"/>
      <c r="P76" s="6"/>
    </row>
    <row r="77" spans="15:16" x14ac:dyDescent="0.25">
      <c r="O77" s="6"/>
      <c r="P77" s="6"/>
    </row>
    <row r="78" spans="15:16" x14ac:dyDescent="0.25">
      <c r="O78" s="6"/>
      <c r="P78" s="6"/>
    </row>
    <row r="79" spans="15:16" x14ac:dyDescent="0.25">
      <c r="O79" s="6"/>
      <c r="P79" s="6"/>
    </row>
    <row r="80" spans="15:16" x14ac:dyDescent="0.25">
      <c r="O80" s="6"/>
      <c r="P80" s="6"/>
    </row>
    <row r="81" spans="15:16" x14ac:dyDescent="0.25">
      <c r="O81" s="6"/>
      <c r="P81" s="6"/>
    </row>
    <row r="82" spans="15:16" x14ac:dyDescent="0.25">
      <c r="O82" s="6"/>
      <c r="P82" s="6"/>
    </row>
    <row r="83" spans="15:16" x14ac:dyDescent="0.25">
      <c r="O83" s="6"/>
      <c r="P83" s="6"/>
    </row>
    <row r="84" spans="15:16" x14ac:dyDescent="0.25">
      <c r="O84" s="6"/>
      <c r="P84" s="6"/>
    </row>
    <row r="85" spans="15:16" x14ac:dyDescent="0.25">
      <c r="O85" s="6"/>
      <c r="P85" s="6"/>
    </row>
    <row r="86" spans="15:16" x14ac:dyDescent="0.25">
      <c r="O86" s="6"/>
      <c r="P86" s="6"/>
    </row>
    <row r="87" spans="15:16" x14ac:dyDescent="0.25">
      <c r="O87" s="6"/>
      <c r="P87" s="6"/>
    </row>
    <row r="88" spans="15:16" x14ac:dyDescent="0.25">
      <c r="O88" s="6"/>
      <c r="P88" s="6"/>
    </row>
    <row r="89" spans="15:16" x14ac:dyDescent="0.25">
      <c r="O89" s="6"/>
      <c r="P89" s="6"/>
    </row>
    <row r="90" spans="15:16" x14ac:dyDescent="0.25">
      <c r="O90" s="6"/>
      <c r="P90" s="6"/>
    </row>
    <row r="91" spans="15:16" x14ac:dyDescent="0.25">
      <c r="O91" s="6"/>
      <c r="P91" s="6"/>
    </row>
  </sheetData>
  <mergeCells count="24">
    <mergeCell ref="A2:P2"/>
    <mergeCell ref="A5:A6"/>
    <mergeCell ref="B5:B6"/>
    <mergeCell ref="C5:C6"/>
    <mergeCell ref="D5:E5"/>
    <mergeCell ref="A3:P3"/>
    <mergeCell ref="O4:P4"/>
    <mergeCell ref="O5:O6"/>
    <mergeCell ref="P5:P6"/>
    <mergeCell ref="F5:G5"/>
    <mergeCell ref="N5:N6"/>
    <mergeCell ref="J5:K5"/>
    <mergeCell ref="L5:M5"/>
    <mergeCell ref="H5:I5"/>
    <mergeCell ref="D4:M4"/>
    <mergeCell ref="A11:B11"/>
    <mergeCell ref="A9:B9"/>
    <mergeCell ref="A10:B10"/>
    <mergeCell ref="J11:K11"/>
    <mergeCell ref="L11:M11"/>
    <mergeCell ref="D11:E11"/>
    <mergeCell ref="F11:G11"/>
    <mergeCell ref="H11:I11"/>
    <mergeCell ref="D10:M10"/>
  </mergeCells>
  <phoneticPr fontId="13" type="noConversion"/>
  <dataValidations disablePrompts="1" count="1">
    <dataValidation type="decimal" allowBlank="1" showInputMessage="1" showErrorMessage="1" sqref="D7:O8" xr:uid="{00000000-0002-0000-0600-000000000000}">
      <formula1>0</formula1>
      <formula2>1</formula2>
    </dataValidation>
  </dataValidations>
  <pageMargins left="0.78740157480314965" right="0.27559055118110237" top="0.98425196850393704" bottom="0.98425196850393704" header="0.35433070866141736" footer="0.27559055118110237"/>
  <pageSetup paperSize="9" scale="70" orientation="landscape" r:id="rId1"/>
  <headerFooter differentFirst="1" alignWithMargins="0">
    <oddFooter>&amp;R&amp;8 13</oddFooter>
    <firstFooter>&amp;R&amp;8 &amp;10 6</first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11">
    <tabColor rgb="FFC00000"/>
  </sheetPr>
  <dimension ref="A1:FI109"/>
  <sheetViews>
    <sheetView zoomScale="80" zoomScaleNormal="80" workbookViewId="0">
      <selection activeCell="A25" sqref="A25:XFD25"/>
    </sheetView>
  </sheetViews>
  <sheetFormatPr baseColWidth="10" defaultColWidth="11.44140625" defaultRowHeight="13.2" x14ac:dyDescent="0.25"/>
  <cols>
    <col min="1" max="1" width="24" style="9" customWidth="1"/>
    <col min="2" max="2" width="20.44140625" style="9" customWidth="1"/>
    <col min="3" max="3" width="17.6640625" style="8" customWidth="1"/>
    <col min="4" max="4" width="8.109375" style="8" customWidth="1"/>
    <col min="5" max="13" width="8.33203125" style="8" customWidth="1"/>
    <col min="14" max="14" width="11.44140625" style="8" customWidth="1"/>
    <col min="16" max="16" width="12.44140625" customWidth="1"/>
  </cols>
  <sheetData>
    <row r="1" spans="1:165" ht="132" customHeight="1" x14ac:dyDescent="0.25">
      <c r="A1" s="310"/>
      <c r="B1" s="310"/>
      <c r="C1" s="2"/>
      <c r="D1" s="2"/>
      <c r="E1" s="2"/>
      <c r="F1" s="2"/>
      <c r="G1" s="2"/>
      <c r="H1" s="2"/>
      <c r="I1" s="2"/>
      <c r="J1" s="2"/>
      <c r="K1" s="2"/>
      <c r="L1" s="2"/>
      <c r="M1" s="2"/>
      <c r="N1" s="2"/>
      <c r="O1" s="132"/>
      <c r="P1" s="132"/>
      <c r="Q1" s="132"/>
      <c r="R1" s="132"/>
      <c r="S1" s="132"/>
      <c r="T1" s="132"/>
      <c r="U1" s="132"/>
      <c r="V1" s="132"/>
      <c r="W1" s="132"/>
      <c r="X1" s="132"/>
      <c r="Y1" s="132"/>
      <c r="Z1" s="132"/>
      <c r="AA1" s="132"/>
      <c r="AB1" s="132"/>
      <c r="AC1" s="132"/>
      <c r="AD1" s="132"/>
      <c r="AE1" s="132"/>
      <c r="AF1" s="132"/>
      <c r="AG1" s="132"/>
      <c r="AH1" s="132"/>
      <c r="AI1" s="132"/>
      <c r="AJ1" s="132"/>
      <c r="AK1" s="132"/>
      <c r="AL1" s="132"/>
      <c r="AM1" s="132"/>
      <c r="AN1" s="132"/>
      <c r="AO1" s="132"/>
      <c r="AP1" s="132"/>
      <c r="AQ1" s="132"/>
      <c r="AR1" s="132"/>
      <c r="AS1" s="132"/>
      <c r="AT1" s="132"/>
      <c r="AU1" s="132"/>
      <c r="AV1" s="132"/>
      <c r="AW1" s="132"/>
      <c r="AX1" s="132"/>
      <c r="AY1" s="132"/>
      <c r="AZ1" s="132"/>
      <c r="BA1" s="132"/>
      <c r="BB1" s="132"/>
      <c r="BC1" s="132"/>
      <c r="BD1" s="132"/>
      <c r="BE1" s="132"/>
      <c r="BF1" s="132"/>
      <c r="BG1" s="132"/>
      <c r="BH1" s="132"/>
      <c r="BI1" s="132"/>
      <c r="BJ1" s="132"/>
      <c r="BK1" s="132"/>
      <c r="BL1" s="132"/>
      <c r="BM1" s="132"/>
      <c r="BN1" s="132"/>
      <c r="BO1" s="132"/>
      <c r="BP1" s="132"/>
      <c r="BQ1" s="132"/>
      <c r="BR1" s="132"/>
      <c r="BS1" s="132"/>
      <c r="BT1" s="132"/>
      <c r="BU1" s="132"/>
      <c r="BV1" s="132"/>
      <c r="BW1" s="132"/>
      <c r="BX1" s="132"/>
      <c r="BY1" s="132"/>
      <c r="BZ1" s="132"/>
      <c r="CA1" s="132"/>
      <c r="CB1" s="132"/>
      <c r="CC1" s="132"/>
      <c r="CD1" s="132"/>
      <c r="CE1" s="132"/>
      <c r="CF1" s="132"/>
      <c r="CG1" s="132"/>
      <c r="CH1" s="132"/>
      <c r="CI1" s="132"/>
      <c r="CJ1" s="132"/>
      <c r="CK1" s="132"/>
      <c r="CL1" s="132"/>
      <c r="CM1" s="132"/>
      <c r="CN1" s="132"/>
      <c r="CO1" s="132"/>
      <c r="CP1" s="132"/>
      <c r="CQ1" s="132"/>
      <c r="CR1" s="132"/>
      <c r="CS1" s="132"/>
      <c r="CT1" s="132"/>
      <c r="CU1" s="132"/>
      <c r="CV1" s="132"/>
      <c r="CW1" s="132"/>
      <c r="CX1" s="132"/>
      <c r="CY1" s="132"/>
      <c r="CZ1" s="132"/>
      <c r="DA1" s="132"/>
      <c r="DB1" s="132"/>
      <c r="DC1" s="132"/>
      <c r="DD1" s="132"/>
      <c r="DE1" s="132"/>
      <c r="DF1" s="132"/>
      <c r="DG1" s="132"/>
      <c r="DH1" s="132"/>
      <c r="DI1" s="132"/>
      <c r="DJ1" s="132"/>
      <c r="DK1" s="132"/>
      <c r="DL1" s="132"/>
      <c r="DM1" s="132"/>
      <c r="DN1" s="132"/>
      <c r="DO1" s="132"/>
      <c r="DP1" s="132"/>
      <c r="DQ1" s="132"/>
      <c r="DR1" s="132"/>
      <c r="DS1" s="132"/>
      <c r="DT1" s="132"/>
      <c r="DU1" s="132"/>
      <c r="DV1" s="132"/>
      <c r="DW1" s="132"/>
      <c r="DX1" s="132"/>
      <c r="DY1" s="132"/>
      <c r="DZ1" s="132"/>
      <c r="EA1" s="132"/>
      <c r="EB1" s="132"/>
      <c r="EC1" s="132"/>
      <c r="ED1" s="132"/>
      <c r="EE1" s="132"/>
      <c r="EF1" s="132"/>
      <c r="EG1" s="132"/>
      <c r="EH1" s="132"/>
      <c r="EI1" s="132"/>
      <c r="EJ1" s="132"/>
      <c r="EK1" s="132"/>
      <c r="EL1" s="132"/>
      <c r="EM1" s="132"/>
      <c r="EN1" s="132"/>
      <c r="EO1" s="132"/>
      <c r="EP1" s="132"/>
      <c r="EQ1" s="132"/>
      <c r="ER1" s="132"/>
      <c r="ES1" s="132"/>
      <c r="ET1" s="132"/>
      <c r="EU1" s="132"/>
      <c r="EV1" s="132"/>
      <c r="EW1" s="132"/>
      <c r="EX1" s="132"/>
      <c r="EY1" s="132"/>
      <c r="EZ1" s="132"/>
      <c r="FA1" s="132"/>
      <c r="FB1" s="132"/>
      <c r="FC1" s="132"/>
      <c r="FD1" s="132"/>
      <c r="FE1" s="132"/>
      <c r="FF1" s="132"/>
      <c r="FG1" s="132"/>
      <c r="FH1" s="132"/>
      <c r="FI1" s="132"/>
    </row>
    <row r="2" spans="1:165" ht="49.5" customHeight="1" x14ac:dyDescent="0.25">
      <c r="A2" s="901" t="s">
        <v>163</v>
      </c>
      <c r="B2" s="901"/>
      <c r="C2" s="901"/>
      <c r="D2" s="901"/>
      <c r="E2" s="901"/>
      <c r="F2" s="901"/>
      <c r="G2" s="901"/>
      <c r="H2" s="902"/>
      <c r="I2" s="902"/>
      <c r="J2" s="902"/>
      <c r="K2" s="902"/>
      <c r="L2" s="902"/>
      <c r="M2" s="902"/>
      <c r="N2" s="902"/>
      <c r="O2" s="902"/>
      <c r="P2" s="902"/>
      <c r="Q2" s="132"/>
      <c r="R2" s="132"/>
      <c r="S2" s="132"/>
      <c r="T2" s="132"/>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c r="AS2" s="132"/>
      <c r="AT2" s="132"/>
      <c r="AU2" s="132"/>
      <c r="AV2" s="132"/>
      <c r="AW2" s="132"/>
      <c r="AX2" s="132"/>
      <c r="AY2" s="132"/>
      <c r="AZ2" s="132"/>
      <c r="BA2" s="132"/>
      <c r="BB2" s="132"/>
      <c r="BC2" s="132"/>
      <c r="BD2" s="132"/>
      <c r="BE2" s="132"/>
      <c r="BF2" s="132"/>
      <c r="BG2" s="132"/>
      <c r="BH2" s="132"/>
      <c r="BI2" s="132"/>
      <c r="BJ2" s="132"/>
      <c r="BK2" s="132"/>
      <c r="BL2" s="132"/>
      <c r="BM2" s="132"/>
      <c r="BN2" s="132"/>
      <c r="BO2" s="132"/>
      <c r="BP2" s="132"/>
      <c r="BQ2" s="132"/>
      <c r="BR2" s="132"/>
      <c r="BS2" s="132"/>
      <c r="BT2" s="132"/>
      <c r="BU2" s="132"/>
      <c r="BV2" s="132"/>
      <c r="BW2" s="132"/>
      <c r="BX2" s="132"/>
      <c r="BY2" s="132"/>
      <c r="BZ2" s="132"/>
      <c r="CA2" s="132"/>
      <c r="CB2" s="132"/>
      <c r="CC2" s="132"/>
      <c r="CD2" s="132"/>
      <c r="CE2" s="132"/>
      <c r="CF2" s="132"/>
      <c r="CG2" s="132"/>
      <c r="CH2" s="132"/>
      <c r="CI2" s="132"/>
      <c r="CJ2" s="132"/>
      <c r="CK2" s="132"/>
      <c r="CL2" s="132"/>
      <c r="CM2" s="132"/>
      <c r="CN2" s="132"/>
      <c r="CO2" s="132"/>
      <c r="CP2" s="132"/>
      <c r="CQ2" s="132"/>
      <c r="CR2" s="132"/>
      <c r="CS2" s="132"/>
      <c r="CT2" s="132"/>
      <c r="CU2" s="132"/>
      <c r="CV2" s="132"/>
      <c r="CW2" s="132"/>
      <c r="CX2" s="132"/>
      <c r="CY2" s="132"/>
      <c r="CZ2" s="132"/>
      <c r="DA2" s="132"/>
      <c r="DB2" s="132"/>
      <c r="DC2" s="132"/>
      <c r="DD2" s="132"/>
      <c r="DE2" s="132"/>
      <c r="DF2" s="132"/>
      <c r="DG2" s="132"/>
      <c r="DH2" s="132"/>
      <c r="DI2" s="132"/>
      <c r="DJ2" s="132"/>
      <c r="DK2" s="132"/>
      <c r="DL2" s="132"/>
      <c r="DM2" s="132"/>
      <c r="DN2" s="132"/>
      <c r="DO2" s="132"/>
      <c r="DP2" s="132"/>
      <c r="DQ2" s="132"/>
      <c r="DR2" s="132"/>
      <c r="DS2" s="132"/>
      <c r="DT2" s="132"/>
      <c r="DU2" s="132"/>
      <c r="DV2" s="132"/>
      <c r="DW2" s="132"/>
      <c r="DX2" s="132"/>
      <c r="DY2" s="132"/>
      <c r="DZ2" s="132"/>
      <c r="EA2" s="132"/>
      <c r="EB2" s="132"/>
      <c r="EC2" s="132"/>
      <c r="ED2" s="132"/>
      <c r="EE2" s="132"/>
      <c r="EF2" s="132"/>
      <c r="EG2" s="132"/>
      <c r="EH2" s="132"/>
      <c r="EI2" s="132"/>
      <c r="EJ2" s="132"/>
      <c r="EK2" s="132"/>
      <c r="EL2" s="132"/>
      <c r="EM2" s="132"/>
      <c r="EN2" s="132"/>
      <c r="EO2" s="132"/>
      <c r="EP2" s="132"/>
      <c r="EQ2" s="132"/>
      <c r="ER2" s="132"/>
      <c r="ES2" s="132"/>
      <c r="ET2" s="132"/>
      <c r="EU2" s="132"/>
      <c r="EV2" s="132"/>
      <c r="EW2" s="132"/>
      <c r="EX2" s="132"/>
      <c r="EY2" s="132"/>
      <c r="EZ2" s="132"/>
      <c r="FA2" s="132"/>
      <c r="FB2" s="132"/>
      <c r="FC2" s="132"/>
      <c r="FD2" s="132"/>
      <c r="FE2" s="132"/>
      <c r="FF2" s="132"/>
      <c r="FG2" s="132"/>
      <c r="FH2" s="132"/>
      <c r="FI2" s="132"/>
    </row>
    <row r="3" spans="1:165" ht="32.25" customHeight="1" x14ac:dyDescent="0.25">
      <c r="A3" s="955" t="s">
        <v>288</v>
      </c>
      <c r="B3" s="956"/>
      <c r="C3" s="956"/>
      <c r="D3" s="956"/>
      <c r="E3" s="956"/>
      <c r="F3" s="956"/>
      <c r="G3" s="956"/>
      <c r="H3" s="956"/>
      <c r="I3" s="956"/>
      <c r="J3" s="956"/>
      <c r="K3" s="956"/>
      <c r="L3" s="956"/>
      <c r="M3" s="956"/>
      <c r="N3" s="957"/>
      <c r="O3" s="957"/>
      <c r="P3" s="958"/>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32"/>
      <c r="AX3" s="132"/>
      <c r="AY3" s="132"/>
      <c r="AZ3" s="132"/>
      <c r="BA3" s="132"/>
      <c r="BB3" s="132"/>
      <c r="BC3" s="132"/>
      <c r="BD3" s="132"/>
      <c r="BE3" s="132"/>
      <c r="BF3" s="132"/>
      <c r="BG3" s="132"/>
      <c r="BH3" s="132"/>
      <c r="BI3" s="132"/>
      <c r="BJ3" s="132"/>
      <c r="BK3" s="132"/>
      <c r="BL3" s="132"/>
      <c r="BM3" s="132"/>
      <c r="BN3" s="132"/>
      <c r="BO3" s="132"/>
      <c r="BP3" s="132"/>
      <c r="BQ3" s="132"/>
      <c r="BR3" s="132"/>
      <c r="BS3" s="132"/>
      <c r="BT3" s="132"/>
      <c r="BU3" s="132"/>
      <c r="BV3" s="132"/>
      <c r="BW3" s="132"/>
      <c r="BX3" s="132"/>
      <c r="BY3" s="132"/>
      <c r="BZ3" s="132"/>
      <c r="CA3" s="132"/>
      <c r="CB3" s="132"/>
      <c r="CC3" s="132"/>
      <c r="CD3" s="132"/>
      <c r="CE3" s="132"/>
      <c r="CF3" s="132"/>
      <c r="CG3" s="132"/>
      <c r="CH3" s="132"/>
      <c r="CI3" s="132"/>
      <c r="CJ3" s="132"/>
      <c r="CK3" s="132"/>
      <c r="CL3" s="132"/>
      <c r="CM3" s="132"/>
      <c r="CN3" s="132"/>
      <c r="CO3" s="132"/>
      <c r="CP3" s="132"/>
      <c r="CQ3" s="132"/>
      <c r="CR3" s="132"/>
      <c r="CS3" s="132"/>
      <c r="CT3" s="132"/>
      <c r="CU3" s="132"/>
      <c r="CV3" s="132"/>
      <c r="CW3" s="132"/>
      <c r="CX3" s="132"/>
      <c r="CY3" s="132"/>
      <c r="CZ3" s="132"/>
      <c r="DA3" s="132"/>
      <c r="DB3" s="132"/>
      <c r="DC3" s="132"/>
      <c r="DD3" s="132"/>
      <c r="DE3" s="132"/>
      <c r="DF3" s="132"/>
      <c r="DG3" s="132"/>
      <c r="DH3" s="132"/>
      <c r="DI3" s="132"/>
      <c r="DJ3" s="132"/>
      <c r="DK3" s="132"/>
      <c r="DL3" s="132"/>
      <c r="DM3" s="132"/>
      <c r="DN3" s="132"/>
      <c r="DO3" s="132"/>
      <c r="DP3" s="132"/>
      <c r="DQ3" s="132"/>
      <c r="DR3" s="132"/>
      <c r="DS3" s="132"/>
      <c r="DT3" s="132"/>
      <c r="DU3" s="132"/>
      <c r="DV3" s="132"/>
      <c r="DW3" s="132"/>
      <c r="DX3" s="132"/>
      <c r="DY3" s="132"/>
      <c r="DZ3" s="132"/>
      <c r="EA3" s="132"/>
      <c r="EB3" s="132"/>
      <c r="EC3" s="132"/>
      <c r="ED3" s="132"/>
      <c r="EE3" s="132"/>
      <c r="EF3" s="132"/>
      <c r="EG3" s="132"/>
      <c r="EH3" s="132"/>
      <c r="EI3" s="132"/>
      <c r="EJ3" s="132"/>
      <c r="EK3" s="132"/>
      <c r="EL3" s="132"/>
      <c r="EM3" s="132"/>
      <c r="EN3" s="132"/>
      <c r="EO3" s="132"/>
      <c r="EP3" s="132"/>
      <c r="EQ3" s="132"/>
      <c r="ER3" s="132"/>
      <c r="ES3" s="132"/>
      <c r="ET3" s="132"/>
      <c r="EU3" s="132"/>
      <c r="EV3" s="132"/>
      <c r="EW3" s="132"/>
      <c r="EX3" s="132"/>
      <c r="EY3" s="132"/>
      <c r="EZ3" s="132"/>
      <c r="FA3" s="132"/>
      <c r="FB3" s="132"/>
      <c r="FC3" s="132"/>
      <c r="FD3" s="132"/>
      <c r="FE3" s="132"/>
      <c r="FF3" s="132"/>
      <c r="FG3" s="132"/>
      <c r="FH3" s="132"/>
      <c r="FI3" s="132"/>
    </row>
    <row r="4" spans="1:165" ht="21" customHeight="1" x14ac:dyDescent="0.25">
      <c r="A4" s="21"/>
      <c r="B4" s="22"/>
      <c r="C4" s="15"/>
      <c r="D4" s="907" t="s">
        <v>164</v>
      </c>
      <c r="E4" s="923"/>
      <c r="F4" s="923"/>
      <c r="G4" s="923"/>
      <c r="H4" s="923"/>
      <c r="I4" s="923"/>
      <c r="J4" s="923"/>
      <c r="K4" s="923"/>
      <c r="L4" s="923"/>
      <c r="M4" s="924"/>
      <c r="N4" s="602" t="s">
        <v>7</v>
      </c>
      <c r="O4" s="907" t="s">
        <v>165</v>
      </c>
      <c r="P4" s="908"/>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32"/>
      <c r="AX4" s="132"/>
      <c r="AY4" s="132"/>
      <c r="AZ4" s="132"/>
      <c r="BA4" s="132"/>
      <c r="BB4" s="132"/>
      <c r="BC4" s="132"/>
      <c r="BD4" s="132"/>
      <c r="BE4" s="132"/>
      <c r="BF4" s="132"/>
      <c r="BG4" s="132"/>
      <c r="BH4" s="132"/>
      <c r="BI4" s="132"/>
      <c r="BJ4" s="132"/>
      <c r="BK4" s="132"/>
      <c r="BL4" s="132"/>
      <c r="BM4" s="132"/>
      <c r="BN4" s="132"/>
      <c r="BO4" s="132"/>
      <c r="BP4" s="132"/>
      <c r="BQ4" s="132"/>
      <c r="BR4" s="132"/>
      <c r="BS4" s="132"/>
      <c r="BT4" s="132"/>
      <c r="BU4" s="132"/>
      <c r="BV4" s="132"/>
      <c r="BW4" s="132"/>
      <c r="BX4" s="132"/>
      <c r="BY4" s="132"/>
      <c r="BZ4" s="132"/>
      <c r="CA4" s="132"/>
      <c r="CB4" s="132"/>
      <c r="CC4" s="132"/>
      <c r="CD4" s="132"/>
      <c r="CE4" s="132"/>
      <c r="CF4" s="132"/>
      <c r="CG4" s="132"/>
      <c r="CH4" s="132"/>
      <c r="CI4" s="132"/>
      <c r="CJ4" s="132"/>
      <c r="CK4" s="132"/>
      <c r="CL4" s="132"/>
      <c r="CM4" s="132"/>
      <c r="CN4" s="132"/>
      <c r="CO4" s="132"/>
      <c r="CP4" s="132"/>
      <c r="CQ4" s="132"/>
      <c r="CR4" s="132"/>
      <c r="CS4" s="132"/>
      <c r="CT4" s="132"/>
      <c r="CU4" s="132"/>
      <c r="CV4" s="132"/>
      <c r="CW4" s="132"/>
      <c r="CX4" s="132"/>
      <c r="CY4" s="132"/>
      <c r="CZ4" s="132"/>
      <c r="DA4" s="132"/>
      <c r="DB4" s="132"/>
      <c r="DC4" s="132"/>
      <c r="DD4" s="132"/>
      <c r="DE4" s="132"/>
      <c r="DF4" s="132"/>
      <c r="DG4" s="132"/>
      <c r="DH4" s="132"/>
      <c r="DI4" s="132"/>
      <c r="DJ4" s="132"/>
      <c r="DK4" s="132"/>
      <c r="DL4" s="132"/>
      <c r="DM4" s="132"/>
      <c r="DN4" s="132"/>
      <c r="DO4" s="132"/>
      <c r="DP4" s="132"/>
      <c r="DQ4" s="132"/>
      <c r="DR4" s="132"/>
      <c r="DS4" s="132"/>
      <c r="DT4" s="132"/>
      <c r="DU4" s="132"/>
      <c r="DV4" s="132"/>
      <c r="DW4" s="132"/>
      <c r="DX4" s="132"/>
      <c r="DY4" s="132"/>
      <c r="DZ4" s="132"/>
      <c r="EA4" s="132"/>
      <c r="EB4" s="132"/>
      <c r="EC4" s="132"/>
      <c r="ED4" s="132"/>
      <c r="EE4" s="132"/>
      <c r="EF4" s="132"/>
      <c r="EG4" s="132"/>
      <c r="EH4" s="132"/>
      <c r="EI4" s="132"/>
      <c r="EJ4" s="132"/>
      <c r="EK4" s="132"/>
      <c r="EL4" s="132"/>
      <c r="EM4" s="132"/>
      <c r="EN4" s="132"/>
      <c r="EO4" s="132"/>
      <c r="EP4" s="132"/>
      <c r="EQ4" s="132"/>
      <c r="ER4" s="132"/>
      <c r="ES4" s="132"/>
      <c r="ET4" s="132"/>
      <c r="EU4" s="132"/>
      <c r="EV4" s="132"/>
      <c r="EW4" s="132"/>
      <c r="EX4" s="132"/>
      <c r="EY4" s="132"/>
      <c r="EZ4" s="132"/>
      <c r="FA4" s="132"/>
      <c r="FB4" s="132"/>
      <c r="FC4" s="132"/>
      <c r="FD4" s="132"/>
      <c r="FE4" s="132"/>
      <c r="FF4" s="132"/>
      <c r="FG4" s="132"/>
      <c r="FH4" s="132"/>
      <c r="FI4" s="132"/>
    </row>
    <row r="5" spans="1:165" s="4" customFormat="1" ht="46.5" customHeight="1" x14ac:dyDescent="0.2">
      <c r="A5" s="914" t="s">
        <v>166</v>
      </c>
      <c r="B5" s="914" t="s">
        <v>131</v>
      </c>
      <c r="C5" s="916" t="s">
        <v>1320</v>
      </c>
      <c r="D5" s="911" t="s">
        <v>20</v>
      </c>
      <c r="E5" s="911"/>
      <c r="F5" s="911" t="s">
        <v>35</v>
      </c>
      <c r="G5" s="911"/>
      <c r="H5" s="920" t="s">
        <v>167</v>
      </c>
      <c r="I5" s="921"/>
      <c r="J5" s="916" t="s">
        <v>168</v>
      </c>
      <c r="K5" s="922"/>
      <c r="L5" s="916" t="s">
        <v>31</v>
      </c>
      <c r="M5" s="922"/>
      <c r="N5" s="912" t="s">
        <v>169</v>
      </c>
      <c r="O5" s="909" t="s">
        <v>170</v>
      </c>
      <c r="P5" s="909" t="s">
        <v>171</v>
      </c>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row>
    <row r="6" spans="1:165" s="5" customFormat="1" ht="36.75" customHeight="1" x14ac:dyDescent="0.25">
      <c r="A6" s="915"/>
      <c r="B6" s="915"/>
      <c r="C6" s="917"/>
      <c r="D6" s="11" t="s">
        <v>172</v>
      </c>
      <c r="E6" s="601" t="s">
        <v>173</v>
      </c>
      <c r="F6" s="11" t="s">
        <v>172</v>
      </c>
      <c r="G6" s="601" t="s">
        <v>173</v>
      </c>
      <c r="H6" s="11" t="s">
        <v>172</v>
      </c>
      <c r="I6" s="601" t="s">
        <v>173</v>
      </c>
      <c r="J6" s="11" t="s">
        <v>172</v>
      </c>
      <c r="K6" s="601" t="s">
        <v>173</v>
      </c>
      <c r="L6" s="11" t="s">
        <v>172</v>
      </c>
      <c r="M6" s="601" t="s">
        <v>173</v>
      </c>
      <c r="N6" s="913"/>
      <c r="O6" s="910"/>
      <c r="P6" s="910"/>
    </row>
    <row r="7" spans="1:165" s="61" customFormat="1" x14ac:dyDescent="0.25">
      <c r="A7" s="56" t="s">
        <v>289</v>
      </c>
      <c r="B7" s="73" t="s">
        <v>290</v>
      </c>
      <c r="C7" s="430">
        <v>8375</v>
      </c>
      <c r="D7" s="59">
        <v>1</v>
      </c>
      <c r="E7" s="204"/>
      <c r="F7" s="59"/>
      <c r="G7" s="60"/>
      <c r="H7" s="59"/>
      <c r="I7" s="59"/>
      <c r="J7" s="59"/>
      <c r="K7" s="204"/>
      <c r="L7" s="59"/>
      <c r="M7" s="204"/>
      <c r="N7" s="58"/>
      <c r="O7" s="56"/>
      <c r="P7" s="56"/>
    </row>
    <row r="8" spans="1:165" s="61" customFormat="1" x14ac:dyDescent="0.25">
      <c r="A8" s="56" t="s">
        <v>291</v>
      </c>
      <c r="B8" s="73" t="s">
        <v>292</v>
      </c>
      <c r="C8" s="430">
        <v>5868</v>
      </c>
      <c r="D8" s="59"/>
      <c r="E8" s="204">
        <v>1</v>
      </c>
      <c r="F8" s="59"/>
      <c r="G8" s="60"/>
      <c r="H8" s="59"/>
      <c r="I8" s="59"/>
      <c r="J8" s="59"/>
      <c r="K8" s="204"/>
      <c r="L8" s="59"/>
      <c r="M8" s="204"/>
      <c r="N8" s="58"/>
      <c r="O8" s="56"/>
      <c r="P8" s="56"/>
    </row>
    <row r="9" spans="1:165" s="61" customFormat="1" x14ac:dyDescent="0.25">
      <c r="A9" s="56" t="s">
        <v>293</v>
      </c>
      <c r="B9" s="62" t="s">
        <v>162</v>
      </c>
      <c r="C9" s="74">
        <v>4899</v>
      </c>
      <c r="D9" s="59">
        <v>1</v>
      </c>
      <c r="E9" s="60"/>
      <c r="F9" s="60"/>
      <c r="G9" s="60"/>
      <c r="H9" s="60"/>
      <c r="I9" s="60"/>
      <c r="J9" s="60"/>
      <c r="K9" s="60"/>
      <c r="L9" s="60"/>
      <c r="M9" s="60"/>
      <c r="N9" s="207"/>
      <c r="O9" s="63"/>
      <c r="P9" s="56"/>
    </row>
    <row r="10" spans="1:165" s="61" customFormat="1" x14ac:dyDescent="0.25">
      <c r="A10" s="66" t="s">
        <v>294</v>
      </c>
      <c r="B10" s="75" t="s">
        <v>295</v>
      </c>
      <c r="C10" s="444">
        <v>4841</v>
      </c>
      <c r="D10" s="211">
        <v>1</v>
      </c>
      <c r="E10" s="209"/>
      <c r="F10" s="209"/>
      <c r="G10" s="209"/>
      <c r="H10" s="209"/>
      <c r="I10" s="209"/>
      <c r="J10" s="209"/>
      <c r="K10" s="209"/>
      <c r="L10" s="209"/>
      <c r="M10" s="209"/>
      <c r="N10" s="435"/>
      <c r="O10" s="91"/>
      <c r="P10" s="66"/>
      <c r="Q10" s="210"/>
      <c r="R10" s="210"/>
      <c r="S10" s="210"/>
      <c r="T10" s="210"/>
      <c r="U10" s="210"/>
      <c r="V10" s="210"/>
      <c r="W10" s="210"/>
      <c r="X10" s="210"/>
      <c r="Y10" s="210"/>
      <c r="Z10" s="210"/>
      <c r="AA10" s="210"/>
      <c r="AB10" s="210"/>
      <c r="AC10" s="210"/>
      <c r="AD10" s="210"/>
      <c r="AE10" s="210"/>
      <c r="AF10" s="210"/>
      <c r="AG10" s="210"/>
      <c r="AH10" s="210"/>
      <c r="AI10" s="210"/>
      <c r="AJ10" s="210"/>
      <c r="AK10" s="210"/>
      <c r="AL10" s="210"/>
      <c r="AM10" s="210"/>
      <c r="AN10" s="210"/>
      <c r="AO10" s="210"/>
      <c r="AP10" s="210"/>
      <c r="AQ10" s="210"/>
      <c r="AR10" s="210"/>
      <c r="AS10" s="210"/>
      <c r="AT10" s="210"/>
      <c r="AU10" s="210"/>
      <c r="AV10" s="210"/>
      <c r="AW10" s="210"/>
      <c r="AX10" s="210"/>
      <c r="AY10" s="210"/>
      <c r="AZ10" s="210"/>
      <c r="BA10" s="210"/>
      <c r="BB10" s="210"/>
      <c r="BC10" s="210"/>
      <c r="BD10" s="210"/>
      <c r="BE10" s="210"/>
      <c r="BF10" s="210"/>
      <c r="BG10" s="210"/>
      <c r="BH10" s="210"/>
      <c r="BI10" s="210"/>
      <c r="BJ10" s="210"/>
      <c r="BK10" s="210"/>
      <c r="BL10" s="210"/>
      <c r="BM10" s="210"/>
      <c r="BN10" s="210"/>
      <c r="BO10" s="210"/>
      <c r="BP10" s="210"/>
      <c r="BQ10" s="210"/>
      <c r="BR10" s="210"/>
      <c r="BS10" s="210"/>
      <c r="BT10" s="210"/>
      <c r="BU10" s="210"/>
      <c r="BV10" s="210"/>
      <c r="BW10" s="210"/>
      <c r="BX10" s="210"/>
      <c r="BY10" s="210"/>
      <c r="BZ10" s="210"/>
      <c r="CA10" s="210"/>
      <c r="CB10" s="210"/>
      <c r="CC10" s="210"/>
      <c r="CD10" s="210"/>
      <c r="CE10" s="210"/>
      <c r="CF10" s="210"/>
      <c r="CG10" s="210"/>
      <c r="CH10" s="210"/>
      <c r="CI10" s="210"/>
      <c r="CJ10" s="210"/>
      <c r="CK10" s="210"/>
      <c r="CL10" s="210"/>
      <c r="CM10" s="210"/>
      <c r="CN10" s="210"/>
      <c r="CO10" s="210"/>
      <c r="CP10" s="210"/>
      <c r="CQ10" s="210"/>
      <c r="CR10" s="210"/>
      <c r="CS10" s="210"/>
      <c r="CT10" s="210"/>
      <c r="CU10" s="210"/>
      <c r="CV10" s="210"/>
      <c r="CW10" s="210"/>
      <c r="CX10" s="210"/>
      <c r="CY10" s="210"/>
      <c r="CZ10" s="210"/>
      <c r="DA10" s="210"/>
      <c r="DB10" s="210"/>
      <c r="DC10" s="210"/>
      <c r="DD10" s="210"/>
      <c r="DE10" s="210"/>
      <c r="DF10" s="210"/>
      <c r="DG10" s="210"/>
      <c r="DH10" s="210"/>
      <c r="DI10" s="210"/>
      <c r="DJ10" s="210"/>
      <c r="DK10" s="210"/>
      <c r="DL10" s="210"/>
      <c r="DM10" s="210"/>
      <c r="DN10" s="210"/>
      <c r="DO10" s="210"/>
      <c r="DP10" s="210"/>
      <c r="DQ10" s="210"/>
      <c r="DR10" s="210"/>
      <c r="DS10" s="210"/>
      <c r="DT10" s="210"/>
      <c r="DU10" s="210"/>
      <c r="DV10" s="210"/>
      <c r="DW10" s="210"/>
      <c r="DX10" s="210"/>
      <c r="DY10" s="210"/>
      <c r="DZ10" s="210"/>
      <c r="EA10" s="210"/>
      <c r="EB10" s="210"/>
      <c r="EC10" s="210"/>
      <c r="ED10" s="210"/>
      <c r="EE10" s="210"/>
      <c r="EF10" s="210"/>
      <c r="EG10" s="210"/>
      <c r="EH10" s="210"/>
      <c r="EI10" s="210"/>
      <c r="EJ10" s="210"/>
      <c r="EK10" s="210"/>
      <c r="EL10" s="210"/>
      <c r="EM10" s="210"/>
      <c r="EN10" s="210"/>
      <c r="EO10" s="210"/>
      <c r="EP10" s="210"/>
      <c r="EQ10" s="210"/>
      <c r="ER10" s="210"/>
      <c r="ES10" s="210"/>
      <c r="ET10" s="210"/>
      <c r="EU10" s="210"/>
      <c r="EV10" s="210"/>
      <c r="EW10" s="210"/>
      <c r="EX10" s="210"/>
      <c r="EY10" s="210"/>
      <c r="EZ10" s="210"/>
      <c r="FA10" s="210"/>
      <c r="FB10" s="210"/>
      <c r="FC10" s="210"/>
      <c r="FD10" s="210"/>
      <c r="FE10" s="210"/>
      <c r="FF10" s="210"/>
      <c r="FG10" s="210"/>
      <c r="FH10" s="210"/>
      <c r="FI10" s="210"/>
    </row>
    <row r="11" spans="1:165" s="210" customFormat="1" x14ac:dyDescent="0.25">
      <c r="A11" s="56" t="s">
        <v>296</v>
      </c>
      <c r="B11" s="62" t="s">
        <v>297</v>
      </c>
      <c r="C11" s="74">
        <v>4673</v>
      </c>
      <c r="D11" s="59">
        <v>1</v>
      </c>
      <c r="E11" s="60"/>
      <c r="F11" s="60"/>
      <c r="G11" s="60"/>
      <c r="H11" s="60"/>
      <c r="I11" s="60"/>
      <c r="J11" s="60"/>
      <c r="K11" s="60"/>
      <c r="L11" s="60"/>
      <c r="M11" s="60"/>
      <c r="N11" s="58"/>
      <c r="O11" s="56"/>
      <c r="P11" s="56"/>
      <c r="Q11" s="61"/>
      <c r="R11" s="61"/>
      <c r="S11" s="61"/>
      <c r="T11" s="61"/>
      <c r="U11" s="61"/>
      <c r="V11" s="61"/>
      <c r="W11" s="61"/>
      <c r="X11" s="61"/>
      <c r="Y11" s="61"/>
      <c r="Z11" s="61"/>
      <c r="AA11" s="61"/>
      <c r="AB11" s="61"/>
      <c r="AC11" s="61"/>
      <c r="AD11" s="61"/>
      <c r="AE11" s="61"/>
      <c r="AF11" s="61"/>
      <c r="AG11" s="61"/>
      <c r="AH11" s="61"/>
      <c r="AI11" s="61"/>
      <c r="AJ11" s="61"/>
      <c r="AK11" s="61"/>
      <c r="AL11" s="61"/>
      <c r="AM11" s="61"/>
      <c r="AN11" s="61"/>
      <c r="AO11" s="61"/>
      <c r="AP11" s="61"/>
      <c r="AQ11" s="61"/>
      <c r="AR11" s="61"/>
      <c r="AS11" s="61"/>
      <c r="AT11" s="61"/>
      <c r="AU11" s="61"/>
      <c r="AV11" s="61"/>
      <c r="AW11" s="61"/>
      <c r="AX11" s="61"/>
      <c r="AY11" s="61"/>
      <c r="AZ11" s="61"/>
      <c r="BA11" s="61"/>
      <c r="BB11" s="61"/>
      <c r="BC11" s="61"/>
      <c r="BD11" s="61"/>
      <c r="BE11" s="61"/>
      <c r="BF11" s="61"/>
      <c r="BG11" s="61"/>
      <c r="BH11" s="61"/>
      <c r="BI11" s="61"/>
      <c r="BJ11" s="61"/>
      <c r="BK11" s="61"/>
      <c r="BL11" s="61"/>
      <c r="BM11" s="61"/>
      <c r="BN11" s="61"/>
      <c r="BO11" s="61"/>
      <c r="BP11" s="61"/>
      <c r="BQ11" s="61"/>
      <c r="BR11" s="61"/>
      <c r="BS11" s="61"/>
      <c r="BT11" s="61"/>
      <c r="BU11" s="61"/>
      <c r="BV11" s="61"/>
      <c r="BW11" s="61"/>
      <c r="BX11" s="61"/>
      <c r="BY11" s="61"/>
      <c r="BZ11" s="61"/>
      <c r="CA11" s="61"/>
      <c r="CB11" s="61"/>
      <c r="CC11" s="61"/>
      <c r="CD11" s="61"/>
      <c r="CE11" s="61"/>
      <c r="CF11" s="61"/>
      <c r="CG11" s="61"/>
      <c r="CH11" s="61"/>
      <c r="CI11" s="61"/>
      <c r="CJ11" s="61"/>
      <c r="CK11" s="61"/>
      <c r="CL11" s="61"/>
      <c r="CM11" s="61"/>
      <c r="CN11" s="61"/>
      <c r="CO11" s="61"/>
      <c r="CP11" s="61"/>
      <c r="CQ11" s="61"/>
      <c r="CR11" s="61"/>
      <c r="CS11" s="61"/>
      <c r="CT11" s="61"/>
      <c r="CU11" s="61"/>
      <c r="CV11" s="61"/>
      <c r="CW11" s="61"/>
      <c r="CX11" s="61"/>
      <c r="CY11" s="61"/>
      <c r="CZ11" s="61"/>
      <c r="DA11" s="61"/>
      <c r="DB11" s="61"/>
      <c r="DC11" s="61"/>
      <c r="DD11" s="61"/>
      <c r="DE11" s="61"/>
      <c r="DF11" s="61"/>
      <c r="DG11" s="61"/>
      <c r="DH11" s="61"/>
      <c r="DI11" s="61"/>
      <c r="DJ11" s="61"/>
      <c r="DK11" s="61"/>
      <c r="DL11" s="61"/>
      <c r="DM11" s="61"/>
      <c r="DN11" s="61"/>
      <c r="DO11" s="61"/>
      <c r="DP11" s="61"/>
      <c r="DQ11" s="61"/>
      <c r="DR11" s="61"/>
      <c r="DS11" s="61"/>
      <c r="DT11" s="61"/>
      <c r="DU11" s="61"/>
      <c r="DV11" s="61"/>
      <c r="DW11" s="61"/>
      <c r="DX11" s="61"/>
      <c r="DY11" s="61"/>
      <c r="DZ11" s="61"/>
      <c r="EA11" s="61"/>
      <c r="EB11" s="61"/>
      <c r="EC11" s="61"/>
      <c r="ED11" s="61"/>
      <c r="EE11" s="61"/>
      <c r="EF11" s="61"/>
      <c r="EG11" s="61"/>
      <c r="EH11" s="61"/>
      <c r="EI11" s="61"/>
      <c r="EJ11" s="61"/>
      <c r="EK11" s="61"/>
      <c r="EL11" s="61"/>
      <c r="EM11" s="61"/>
      <c r="EN11" s="61"/>
      <c r="EO11" s="61"/>
      <c r="EP11" s="61"/>
      <c r="EQ11" s="61"/>
      <c r="ER11" s="61"/>
      <c r="ES11" s="61"/>
      <c r="ET11" s="61"/>
      <c r="EU11" s="61"/>
      <c r="EV11" s="61"/>
      <c r="EW11" s="61"/>
      <c r="EX11" s="61"/>
      <c r="EY11" s="61"/>
      <c r="EZ11" s="61"/>
      <c r="FA11" s="61"/>
      <c r="FB11" s="61"/>
      <c r="FC11" s="61"/>
      <c r="FD11" s="61"/>
      <c r="FE11" s="61"/>
      <c r="FF11" s="61"/>
      <c r="FG11" s="61"/>
      <c r="FH11" s="61"/>
      <c r="FI11" s="61"/>
    </row>
    <row r="12" spans="1:165" s="210" customFormat="1" x14ac:dyDescent="0.25">
      <c r="A12" s="66" t="s">
        <v>298</v>
      </c>
      <c r="B12" s="75" t="s">
        <v>299</v>
      </c>
      <c r="C12" s="444">
        <v>2852</v>
      </c>
      <c r="D12" s="211"/>
      <c r="E12" s="209"/>
      <c r="F12" s="209">
        <v>1</v>
      </c>
      <c r="G12" s="217"/>
      <c r="H12" s="446"/>
      <c r="I12" s="446"/>
      <c r="J12" s="446"/>
      <c r="K12" s="446"/>
      <c r="L12" s="211"/>
      <c r="M12" s="209"/>
      <c r="N12" s="435"/>
      <c r="O12" s="91"/>
      <c r="P12" s="66"/>
    </row>
    <row r="13" spans="1:165" s="210" customFormat="1" x14ac:dyDescent="0.25">
      <c r="A13" s="66" t="s">
        <v>300</v>
      </c>
      <c r="B13" s="75" t="s">
        <v>301</v>
      </c>
      <c r="C13" s="662">
        <v>2734</v>
      </c>
      <c r="D13" s="211"/>
      <c r="E13" s="209"/>
      <c r="F13" s="209">
        <v>0.92100000000000004</v>
      </c>
      <c r="G13" s="217">
        <v>7.9000000000000001E-2</v>
      </c>
      <c r="H13" s="446"/>
      <c r="I13" s="446"/>
      <c r="J13" s="446"/>
      <c r="K13" s="446"/>
      <c r="L13" s="211"/>
      <c r="M13" s="209"/>
      <c r="N13" s="435"/>
      <c r="O13" s="91"/>
      <c r="P13" s="66"/>
    </row>
    <row r="14" spans="1:165" s="210" customFormat="1" x14ac:dyDescent="0.25">
      <c r="A14" s="66" t="s">
        <v>302</v>
      </c>
      <c r="B14" s="75" t="s">
        <v>303</v>
      </c>
      <c r="C14" s="662">
        <v>2273</v>
      </c>
      <c r="D14" s="211"/>
      <c r="E14" s="209"/>
      <c r="F14" s="209"/>
      <c r="G14" s="217">
        <v>0.7</v>
      </c>
      <c r="H14" s="446"/>
      <c r="I14" s="446"/>
      <c r="J14" s="446"/>
      <c r="K14" s="446"/>
      <c r="L14" s="211"/>
      <c r="M14" s="209"/>
      <c r="N14" s="435"/>
      <c r="O14" s="91"/>
      <c r="P14" s="66"/>
    </row>
    <row r="15" spans="1:165" s="210" customFormat="1" x14ac:dyDescent="0.25">
      <c r="A15" s="66" t="s">
        <v>304</v>
      </c>
      <c r="B15" s="75" t="s">
        <v>305</v>
      </c>
      <c r="C15" s="662">
        <v>1909</v>
      </c>
      <c r="D15" s="211"/>
      <c r="E15" s="209"/>
      <c r="F15" s="209">
        <v>1</v>
      </c>
      <c r="G15" s="217"/>
      <c r="H15" s="446"/>
      <c r="I15" s="446"/>
      <c r="J15" s="446"/>
      <c r="K15" s="446"/>
      <c r="L15" s="211"/>
      <c r="M15" s="209"/>
      <c r="N15" s="435"/>
      <c r="O15" s="91"/>
      <c r="P15" s="66"/>
    </row>
    <row r="16" spans="1:165" s="210" customFormat="1" x14ac:dyDescent="0.25">
      <c r="A16" s="66" t="s">
        <v>306</v>
      </c>
      <c r="B16" s="75" t="s">
        <v>307</v>
      </c>
      <c r="C16" s="662">
        <v>1909</v>
      </c>
      <c r="D16" s="211"/>
      <c r="E16" s="209"/>
      <c r="F16" s="209">
        <v>1</v>
      </c>
      <c r="G16" s="217"/>
      <c r="H16" s="446"/>
      <c r="I16" s="446"/>
      <c r="J16" s="446"/>
      <c r="K16" s="446"/>
      <c r="L16" s="211"/>
      <c r="M16" s="209"/>
      <c r="N16" s="435"/>
      <c r="O16" s="91"/>
      <c r="P16" s="66"/>
    </row>
    <row r="17" spans="1:16" s="210" customFormat="1" x14ac:dyDescent="0.25">
      <c r="A17" s="66" t="s">
        <v>308</v>
      </c>
      <c r="B17" s="75" t="s">
        <v>309</v>
      </c>
      <c r="C17" s="662">
        <v>1529</v>
      </c>
      <c r="D17" s="211"/>
      <c r="E17" s="209"/>
      <c r="F17" s="209">
        <v>1</v>
      </c>
      <c r="G17" s="209"/>
      <c r="H17" s="209"/>
      <c r="I17" s="209"/>
      <c r="J17" s="209"/>
      <c r="K17" s="209"/>
      <c r="L17" s="209"/>
      <c r="M17" s="209"/>
      <c r="N17" s="435"/>
      <c r="O17" s="91"/>
      <c r="P17" s="66"/>
    </row>
    <row r="18" spans="1:16" s="210" customFormat="1" x14ac:dyDescent="0.25">
      <c r="A18" s="66" t="s">
        <v>312</v>
      </c>
      <c r="B18" s="75" t="s">
        <v>313</v>
      </c>
      <c r="C18" s="662">
        <v>1119</v>
      </c>
      <c r="D18" s="211"/>
      <c r="E18" s="209"/>
      <c r="F18" s="209"/>
      <c r="G18" s="209"/>
      <c r="H18" s="209">
        <v>1</v>
      </c>
      <c r="I18" s="209"/>
      <c r="J18" s="209"/>
      <c r="K18" s="209"/>
      <c r="L18" s="209"/>
      <c r="M18" s="209"/>
      <c r="N18" s="435"/>
      <c r="O18" s="91"/>
      <c r="P18" s="66"/>
    </row>
    <row r="19" spans="1:16" s="210" customFormat="1" x14ac:dyDescent="0.25">
      <c r="A19" s="66" t="s">
        <v>310</v>
      </c>
      <c r="B19" s="75" t="s">
        <v>311</v>
      </c>
      <c r="C19" s="662">
        <v>917</v>
      </c>
      <c r="D19" s="211"/>
      <c r="E19" s="209"/>
      <c r="F19" s="209">
        <v>0.2</v>
      </c>
      <c r="G19" s="209"/>
      <c r="H19" s="209"/>
      <c r="I19" s="209"/>
      <c r="J19" s="209">
        <v>2.4E-2</v>
      </c>
      <c r="K19" s="209"/>
      <c r="L19" s="209"/>
      <c r="M19" s="209"/>
      <c r="N19" s="435"/>
      <c r="O19" s="91"/>
      <c r="P19" s="66"/>
    </row>
    <row r="20" spans="1:16" s="210" customFormat="1" x14ac:dyDescent="0.25">
      <c r="A20" s="66" t="s">
        <v>314</v>
      </c>
      <c r="B20" s="75" t="s">
        <v>307</v>
      </c>
      <c r="C20" s="662">
        <v>909</v>
      </c>
      <c r="D20" s="211"/>
      <c r="E20" s="209"/>
      <c r="F20" s="209"/>
      <c r="G20" s="209"/>
      <c r="H20" s="209">
        <v>0.1</v>
      </c>
      <c r="I20" s="209"/>
      <c r="J20" s="209">
        <v>0.4</v>
      </c>
      <c r="K20" s="209"/>
      <c r="L20" s="209">
        <v>0.5</v>
      </c>
      <c r="M20" s="209"/>
      <c r="N20" s="435"/>
      <c r="O20" s="91"/>
      <c r="P20" s="66"/>
    </row>
    <row r="21" spans="1:16" s="210" customFormat="1" x14ac:dyDescent="0.25">
      <c r="A21" s="102" t="s">
        <v>1181</v>
      </c>
      <c r="B21" s="66" t="s">
        <v>1182</v>
      </c>
      <c r="C21" s="662">
        <v>368</v>
      </c>
      <c r="D21" s="211"/>
      <c r="E21" s="209"/>
      <c r="F21" s="209"/>
      <c r="G21" s="209"/>
      <c r="H21" s="209"/>
      <c r="I21" s="209"/>
      <c r="J21" s="209">
        <v>0.04</v>
      </c>
      <c r="K21" s="209"/>
      <c r="L21" s="209">
        <v>0.1</v>
      </c>
      <c r="M21" s="209"/>
      <c r="N21" s="435"/>
      <c r="O21" s="91"/>
      <c r="P21" s="66"/>
    </row>
    <row r="22" spans="1:16" s="210" customFormat="1" x14ac:dyDescent="0.25">
      <c r="A22" s="102" t="s">
        <v>315</v>
      </c>
      <c r="B22" s="66" t="s">
        <v>316</v>
      </c>
      <c r="C22" s="662">
        <v>294</v>
      </c>
      <c r="D22" s="211"/>
      <c r="E22" s="209"/>
      <c r="F22" s="209"/>
      <c r="G22" s="209"/>
      <c r="H22" s="209"/>
      <c r="I22" s="209"/>
      <c r="J22" s="209">
        <v>9.6000000000000002E-2</v>
      </c>
      <c r="K22" s="209"/>
      <c r="L22" s="209">
        <v>0.7</v>
      </c>
      <c r="M22" s="209"/>
      <c r="N22" s="435"/>
      <c r="O22" s="91"/>
      <c r="P22" s="66"/>
    </row>
    <row r="23" spans="1:16" s="210" customFormat="1" x14ac:dyDescent="0.25">
      <c r="A23" s="102" t="s">
        <v>263</v>
      </c>
      <c r="B23" s="66" t="s">
        <v>1343</v>
      </c>
      <c r="C23" s="662">
        <v>89</v>
      </c>
      <c r="D23" s="211"/>
      <c r="E23" s="209"/>
      <c r="F23" s="209"/>
      <c r="G23" s="209"/>
      <c r="H23" s="209"/>
      <c r="I23" s="209"/>
      <c r="J23" s="209">
        <v>2.3E-2</v>
      </c>
      <c r="K23" s="209"/>
      <c r="L23" s="209">
        <v>0.4</v>
      </c>
      <c r="M23" s="209"/>
      <c r="N23" s="435"/>
      <c r="O23" s="91"/>
      <c r="P23" s="66"/>
    </row>
    <row r="24" spans="1:16" s="210" customFormat="1" x14ac:dyDescent="0.25">
      <c r="A24" s="102" t="s">
        <v>1341</v>
      </c>
      <c r="B24" s="66" t="s">
        <v>1342</v>
      </c>
      <c r="C24" s="662">
        <v>43</v>
      </c>
      <c r="D24" s="211"/>
      <c r="E24" s="209"/>
      <c r="F24" s="209"/>
      <c r="G24" s="209"/>
      <c r="H24" s="209"/>
      <c r="I24" s="209"/>
      <c r="J24" s="209">
        <v>0.34300000000000003</v>
      </c>
      <c r="K24" s="209"/>
      <c r="L24" s="209"/>
      <c r="M24" s="209"/>
      <c r="N24" s="435"/>
      <c r="O24" s="91"/>
      <c r="P24" s="66"/>
    </row>
    <row r="25" spans="1:16" s="61" customFormat="1" x14ac:dyDescent="0.25">
      <c r="A25" s="929" t="s">
        <v>188</v>
      </c>
      <c r="B25" s="930"/>
      <c r="C25" s="126"/>
      <c r="D25" s="205"/>
      <c r="E25" s="205">
        <f>SUM(E7:E24)</f>
        <v>1</v>
      </c>
      <c r="F25" s="205"/>
      <c r="G25" s="205">
        <f>SUM(G7:G24)</f>
        <v>0.77899999999999991</v>
      </c>
      <c r="H25" s="213"/>
      <c r="I25" s="213">
        <f>SUM(I7:I24)</f>
        <v>0</v>
      </c>
      <c r="J25" s="213"/>
      <c r="K25" s="213">
        <f>SUM(K7:K24)</f>
        <v>0</v>
      </c>
      <c r="L25" s="213"/>
      <c r="M25" s="213">
        <f>SUM(M7:M24)</f>
        <v>0</v>
      </c>
      <c r="N25" s="129"/>
      <c r="O25" s="206"/>
      <c r="P25" s="206"/>
    </row>
    <row r="26" spans="1:16" s="61" customFormat="1" x14ac:dyDescent="0.25">
      <c r="A26" s="940" t="s">
        <v>189</v>
      </c>
      <c r="B26" s="941"/>
      <c r="C26" s="629"/>
      <c r="D26" s="948">
        <f>SUM(E25+G25+I25+K25+M25)</f>
        <v>1.7789999999999999</v>
      </c>
      <c r="E26" s="949"/>
      <c r="F26" s="949"/>
      <c r="G26" s="949"/>
      <c r="H26" s="949"/>
      <c r="I26" s="949"/>
      <c r="J26" s="949"/>
      <c r="K26" s="949"/>
      <c r="L26" s="949"/>
      <c r="M26" s="960"/>
      <c r="N26" s="114"/>
      <c r="O26" s="214"/>
      <c r="P26" s="214"/>
    </row>
    <row r="27" spans="1:16" s="27" customFormat="1" x14ac:dyDescent="0.25">
      <c r="A27" s="929" t="s">
        <v>190</v>
      </c>
      <c r="B27" s="952"/>
      <c r="C27" s="167"/>
      <c r="D27" s="938">
        <f>SUM(D7:E24)</f>
        <v>5</v>
      </c>
      <c r="E27" s="947"/>
      <c r="F27" s="938">
        <f>SUM(F7:G24)</f>
        <v>5.9</v>
      </c>
      <c r="G27" s="947"/>
      <c r="H27" s="938">
        <f>SUM(H7:I24)</f>
        <v>1.1000000000000001</v>
      </c>
      <c r="I27" s="959"/>
      <c r="J27" s="938">
        <f>SUM(J7:K24)</f>
        <v>0.92600000000000016</v>
      </c>
      <c r="K27" s="959"/>
      <c r="L27" s="953">
        <f>SUM(L7:M24)</f>
        <v>1.6999999999999997</v>
      </c>
      <c r="M27" s="954"/>
      <c r="N27" s="32">
        <f>SUM(N7:N21)</f>
        <v>0</v>
      </c>
      <c r="O27" s="31"/>
      <c r="P27" s="31"/>
    </row>
    <row r="28" spans="1:16" s="27" customFormat="1" x14ac:dyDescent="0.25">
      <c r="A28" s="161" t="s">
        <v>191</v>
      </c>
      <c r="B28" s="162">
        <f>D27/(D27+F27+H27+J27)*100</f>
        <v>38.681726752282216</v>
      </c>
      <c r="C28" s="164"/>
      <c r="D28" s="29"/>
      <c r="E28" s="29"/>
      <c r="F28" s="29"/>
      <c r="G28" s="29"/>
      <c r="H28" s="29"/>
      <c r="I28" s="29"/>
      <c r="J28" s="29"/>
      <c r="K28" s="29"/>
      <c r="L28" s="29"/>
      <c r="M28" s="29"/>
      <c r="N28" s="29"/>
      <c r="O28" s="98"/>
      <c r="P28" s="98"/>
    </row>
    <row r="29" spans="1:16" s="61" customFormat="1" x14ac:dyDescent="0.25">
      <c r="A29" s="216"/>
      <c r="B29" s="216"/>
      <c r="C29" s="74"/>
      <c r="D29" s="74"/>
      <c r="E29" s="74"/>
      <c r="F29" s="74"/>
      <c r="G29" s="74"/>
      <c r="H29" s="204"/>
      <c r="I29" s="74"/>
      <c r="J29" s="74"/>
      <c r="K29" s="74"/>
      <c r="L29" s="74"/>
      <c r="M29" s="74"/>
      <c r="N29" s="74"/>
      <c r="O29" s="582"/>
      <c r="P29" s="582"/>
    </row>
    <row r="30" spans="1:16" s="27" customFormat="1" x14ac:dyDescent="0.25">
      <c r="A30" s="70" t="s">
        <v>192</v>
      </c>
      <c r="B30" s="70"/>
      <c r="C30" s="71"/>
      <c r="D30" s="71"/>
      <c r="E30" s="71"/>
      <c r="F30" s="71"/>
      <c r="G30" s="71"/>
      <c r="H30" s="131"/>
      <c r="I30" s="71"/>
      <c r="J30" s="71"/>
      <c r="K30" s="71"/>
      <c r="L30" s="71"/>
      <c r="M30" s="71"/>
      <c r="N30" s="71"/>
      <c r="O30" s="72"/>
      <c r="P30" s="70"/>
    </row>
    <row r="31" spans="1:16" s="61" customFormat="1" x14ac:dyDescent="0.25">
      <c r="A31" s="582" t="s">
        <v>1340</v>
      </c>
      <c r="B31" s="582"/>
      <c r="C31" s="74"/>
      <c r="D31" s="74"/>
      <c r="E31" s="74"/>
      <c r="F31" s="74"/>
      <c r="G31" s="74"/>
      <c r="H31" s="204"/>
      <c r="I31" s="74"/>
      <c r="J31" s="74"/>
      <c r="K31" s="74"/>
      <c r="L31" s="74"/>
      <c r="M31" s="74"/>
      <c r="N31" s="74"/>
      <c r="O31" s="88"/>
      <c r="P31" s="582"/>
    </row>
    <row r="32" spans="1:16" s="61" customFormat="1" x14ac:dyDescent="0.25">
      <c r="A32" s="73" t="s">
        <v>317</v>
      </c>
      <c r="B32" s="582"/>
      <c r="C32" s="74"/>
      <c r="D32" s="74"/>
      <c r="E32" s="74"/>
      <c r="F32" s="74"/>
      <c r="G32" s="74"/>
      <c r="H32" s="73"/>
      <c r="I32" s="74"/>
      <c r="J32" s="74"/>
      <c r="K32" s="74"/>
      <c r="L32" s="74"/>
      <c r="M32" s="74"/>
      <c r="N32" s="74"/>
      <c r="O32" s="88"/>
      <c r="P32" s="582"/>
    </row>
    <row r="33" spans="1:16" s="61" customFormat="1" x14ac:dyDescent="0.25">
      <c r="A33" s="61" t="s">
        <v>1344</v>
      </c>
      <c r="B33" s="582"/>
      <c r="C33" s="74"/>
      <c r="D33" s="74"/>
      <c r="E33" s="74"/>
      <c r="F33" s="74"/>
      <c r="G33" s="74"/>
      <c r="H33" s="73"/>
      <c r="I33" s="74"/>
      <c r="J33" s="74"/>
      <c r="K33" s="74"/>
      <c r="L33" s="74"/>
      <c r="M33" s="74"/>
      <c r="N33" s="74"/>
      <c r="O33" s="88"/>
      <c r="P33" s="582"/>
    </row>
    <row r="34" spans="1:16" s="61" customFormat="1" x14ac:dyDescent="0.25">
      <c r="B34" s="582"/>
      <c r="C34" s="74"/>
      <c r="D34" s="74"/>
      <c r="E34" s="74"/>
      <c r="F34" s="74"/>
      <c r="G34" s="74"/>
      <c r="I34" s="74"/>
      <c r="J34" s="74"/>
      <c r="K34" s="74"/>
      <c r="L34" s="74"/>
      <c r="M34" s="74"/>
      <c r="N34" s="74"/>
      <c r="O34" s="582"/>
      <c r="P34" s="582"/>
    </row>
    <row r="35" spans="1:16" s="61" customFormat="1" x14ac:dyDescent="0.25">
      <c r="B35" s="582"/>
      <c r="C35" s="74"/>
      <c r="D35" s="74"/>
      <c r="E35" s="74"/>
      <c r="F35" s="74"/>
      <c r="G35" s="74"/>
      <c r="H35" s="74"/>
      <c r="I35" s="74"/>
      <c r="J35" s="74"/>
      <c r="K35" s="74"/>
      <c r="L35" s="74"/>
      <c r="M35" s="74"/>
      <c r="N35" s="74"/>
      <c r="O35" s="582"/>
      <c r="P35" s="582"/>
    </row>
    <row r="36" spans="1:16" s="61" customFormat="1" x14ac:dyDescent="0.25">
      <c r="B36" s="582"/>
      <c r="C36" s="74"/>
      <c r="D36" s="74"/>
      <c r="E36" s="74"/>
      <c r="F36" s="74"/>
      <c r="G36" s="74"/>
      <c r="H36" s="74"/>
      <c r="I36" s="74"/>
      <c r="J36" s="74"/>
      <c r="K36" s="74"/>
      <c r="L36" s="74"/>
      <c r="M36" s="74"/>
      <c r="N36" s="74"/>
      <c r="O36" s="582"/>
      <c r="P36" s="582"/>
    </row>
    <row r="37" spans="1:16" s="61" customFormat="1" x14ac:dyDescent="0.25">
      <c r="B37" s="582"/>
      <c r="C37" s="74"/>
      <c r="D37" s="74"/>
      <c r="E37" s="74"/>
      <c r="F37" s="74"/>
      <c r="G37" s="74"/>
      <c r="H37" s="74"/>
      <c r="I37" s="74"/>
      <c r="J37" s="74"/>
      <c r="K37" s="74"/>
      <c r="L37" s="74"/>
      <c r="M37" s="74"/>
      <c r="N37" s="74"/>
      <c r="O37" s="582"/>
      <c r="P37" s="582"/>
    </row>
    <row r="38" spans="1:16" x14ac:dyDescent="0.25">
      <c r="A38" s="310"/>
      <c r="B38" s="310"/>
      <c r="C38" s="2"/>
      <c r="D38" s="2"/>
      <c r="E38" s="2"/>
      <c r="F38" s="2"/>
      <c r="G38" s="2"/>
      <c r="H38" s="2"/>
      <c r="I38" s="2"/>
      <c r="J38" s="2"/>
      <c r="K38" s="2"/>
      <c r="L38" s="2"/>
      <c r="M38" s="2"/>
      <c r="N38" s="2"/>
      <c r="O38" s="310"/>
      <c r="P38" s="310"/>
    </row>
    <row r="39" spans="1:16" x14ac:dyDescent="0.25">
      <c r="A39" s="310"/>
      <c r="B39" s="310"/>
      <c r="C39" s="2"/>
      <c r="D39" s="2"/>
      <c r="E39" s="2"/>
      <c r="F39" s="2"/>
      <c r="G39" s="2"/>
      <c r="H39" s="2"/>
      <c r="I39" s="2"/>
      <c r="J39" s="2"/>
      <c r="K39" s="2"/>
      <c r="L39" s="2"/>
      <c r="M39" s="2"/>
      <c r="N39" s="2"/>
      <c r="O39" s="310"/>
      <c r="P39" s="310"/>
    </row>
    <row r="40" spans="1:16" x14ac:dyDescent="0.25">
      <c r="A40" s="310"/>
      <c r="B40" s="310"/>
      <c r="C40" s="2"/>
      <c r="D40" s="2"/>
      <c r="E40" s="2"/>
      <c r="F40" s="2"/>
      <c r="G40" s="2"/>
      <c r="H40" s="2"/>
      <c r="I40" s="2"/>
      <c r="J40" s="2"/>
      <c r="K40" s="2"/>
      <c r="L40" s="2"/>
      <c r="M40" s="2"/>
      <c r="N40" s="2"/>
      <c r="O40" s="310"/>
      <c r="P40" s="310"/>
    </row>
    <row r="41" spans="1:16" x14ac:dyDescent="0.25">
      <c r="A41" s="310"/>
      <c r="B41" s="310"/>
      <c r="C41" s="2"/>
      <c r="D41" s="2"/>
      <c r="E41" s="2"/>
      <c r="F41" s="2"/>
      <c r="G41" s="2"/>
      <c r="H41" s="2"/>
      <c r="I41" s="2"/>
      <c r="J41" s="2"/>
      <c r="K41" s="2"/>
      <c r="L41" s="2"/>
      <c r="M41" s="2"/>
      <c r="N41" s="2"/>
      <c r="O41" s="310"/>
      <c r="P41" s="310"/>
    </row>
    <row r="42" spans="1:16" s="277" customFormat="1" x14ac:dyDescent="0.25">
      <c r="A42" s="310"/>
      <c r="B42" s="310"/>
      <c r="C42" s="2"/>
      <c r="D42" s="2"/>
      <c r="E42" s="2"/>
      <c r="F42" s="2"/>
      <c r="G42" s="2"/>
      <c r="H42" s="2"/>
      <c r="I42" s="2"/>
      <c r="J42" s="2"/>
      <c r="K42" s="2"/>
      <c r="L42" s="2"/>
      <c r="M42" s="2"/>
      <c r="N42" s="2"/>
      <c r="O42" s="310"/>
      <c r="P42" s="310"/>
    </row>
    <row r="43" spans="1:16" s="277" customFormat="1" x14ac:dyDescent="0.25">
      <c r="A43" s="310"/>
      <c r="B43" s="310"/>
      <c r="C43" s="2"/>
      <c r="D43" s="2"/>
      <c r="E43" s="2"/>
      <c r="F43" s="2"/>
      <c r="G43" s="2"/>
      <c r="H43" s="2"/>
      <c r="I43" s="2"/>
      <c r="J43" s="2"/>
      <c r="K43" s="2"/>
      <c r="L43" s="2"/>
      <c r="M43" s="2"/>
      <c r="N43" s="2"/>
      <c r="O43" s="310"/>
      <c r="P43" s="310"/>
    </row>
    <row r="44" spans="1:16" s="277" customFormat="1" x14ac:dyDescent="0.25">
      <c r="A44" s="310"/>
      <c r="B44" s="310"/>
      <c r="C44" s="2"/>
      <c r="D44" s="2"/>
      <c r="E44" s="2"/>
      <c r="F44" s="2"/>
      <c r="G44" s="2"/>
      <c r="H44" s="2"/>
      <c r="I44" s="2"/>
      <c r="J44" s="2"/>
      <c r="K44" s="2"/>
      <c r="L44" s="2"/>
      <c r="M44" s="2"/>
      <c r="N44" s="2"/>
      <c r="O44" s="310"/>
      <c r="P44" s="310"/>
    </row>
    <row r="45" spans="1:16" s="277" customFormat="1" x14ac:dyDescent="0.25">
      <c r="A45" s="310"/>
      <c r="B45" s="310"/>
      <c r="C45" s="2"/>
      <c r="D45" s="2"/>
      <c r="E45" s="2"/>
      <c r="F45" s="2"/>
      <c r="G45" s="2"/>
      <c r="H45" s="2"/>
      <c r="I45" s="2"/>
      <c r="J45" s="2"/>
      <c r="K45" s="2"/>
      <c r="L45" s="2"/>
      <c r="M45" s="2"/>
      <c r="N45" s="2"/>
      <c r="O45" s="310"/>
      <c r="P45" s="310"/>
    </row>
    <row r="46" spans="1:16" s="277" customFormat="1" x14ac:dyDescent="0.25">
      <c r="A46" s="310" t="s">
        <v>235</v>
      </c>
      <c r="B46" s="310"/>
      <c r="C46" s="2"/>
      <c r="D46" s="2"/>
      <c r="E46" s="2"/>
      <c r="F46" s="2"/>
      <c r="G46" s="2"/>
      <c r="H46" s="2"/>
      <c r="I46" s="2"/>
      <c r="J46" s="2"/>
      <c r="K46" s="2"/>
      <c r="L46" s="2"/>
      <c r="M46" s="2"/>
      <c r="N46" s="2"/>
      <c r="O46" s="310"/>
      <c r="P46" s="310"/>
    </row>
    <row r="47" spans="1:16" s="277" customFormat="1" x14ac:dyDescent="0.25">
      <c r="A47" s="310"/>
      <c r="B47" s="310"/>
      <c r="C47" s="2"/>
      <c r="D47" s="2"/>
      <c r="E47" s="2"/>
      <c r="F47" s="2"/>
      <c r="G47" s="2"/>
      <c r="H47" s="2"/>
      <c r="I47" s="2"/>
      <c r="J47" s="2"/>
      <c r="K47" s="2"/>
      <c r="L47" s="2"/>
      <c r="M47" s="2"/>
      <c r="N47" s="2"/>
      <c r="O47" s="310"/>
      <c r="P47" s="310"/>
    </row>
    <row r="48" spans="1:16" s="277" customFormat="1" x14ac:dyDescent="0.25">
      <c r="A48" s="310"/>
      <c r="B48" s="310"/>
      <c r="C48" s="2"/>
      <c r="D48" s="2"/>
      <c r="E48" s="2"/>
      <c r="F48" s="2"/>
      <c r="G48" s="2"/>
      <c r="H48" s="2"/>
      <c r="I48" s="2"/>
      <c r="J48" s="2"/>
      <c r="K48" s="2"/>
      <c r="L48" s="2"/>
      <c r="M48" s="2"/>
      <c r="N48" s="2"/>
      <c r="O48" s="310"/>
      <c r="P48" s="310"/>
    </row>
    <row r="49" spans="1:16" s="277" customFormat="1" x14ac:dyDescent="0.25">
      <c r="A49" s="310"/>
      <c r="B49" s="310"/>
      <c r="C49" s="2"/>
      <c r="D49" s="2"/>
      <c r="E49" s="2"/>
      <c r="F49" s="2"/>
      <c r="G49" s="2"/>
      <c r="H49" s="2"/>
      <c r="I49" s="2"/>
      <c r="J49" s="2"/>
      <c r="K49" s="2"/>
      <c r="L49" s="2"/>
      <c r="M49" s="2"/>
      <c r="N49" s="2"/>
      <c r="O49" s="310"/>
      <c r="P49" s="310"/>
    </row>
    <row r="50" spans="1:16" s="277" customFormat="1" x14ac:dyDescent="0.25">
      <c r="A50" s="310"/>
      <c r="B50" s="310"/>
      <c r="C50" s="2"/>
      <c r="D50" s="2"/>
      <c r="E50" s="2"/>
      <c r="F50" s="2"/>
      <c r="G50" s="2"/>
      <c r="H50" s="2"/>
      <c r="I50" s="2"/>
      <c r="J50" s="2"/>
      <c r="K50" s="2"/>
      <c r="L50" s="2"/>
      <c r="M50" s="2"/>
      <c r="N50" s="2"/>
      <c r="O50" s="310"/>
      <c r="P50" s="310"/>
    </row>
    <row r="51" spans="1:16" s="277" customFormat="1" x14ac:dyDescent="0.25">
      <c r="A51" s="310"/>
      <c r="B51" s="310"/>
      <c r="C51" s="2"/>
      <c r="D51" s="2"/>
      <c r="E51" s="2"/>
      <c r="F51" s="2"/>
      <c r="G51" s="2"/>
      <c r="H51" s="2"/>
      <c r="I51" s="2"/>
      <c r="J51" s="2"/>
      <c r="K51" s="2"/>
      <c r="L51" s="2"/>
      <c r="M51" s="2"/>
      <c r="N51" s="2"/>
      <c r="O51" s="310"/>
      <c r="P51" s="310"/>
    </row>
    <row r="52" spans="1:16" s="277" customFormat="1" x14ac:dyDescent="0.25">
      <c r="C52" s="2"/>
      <c r="D52" s="2"/>
      <c r="E52" s="2"/>
      <c r="F52" s="2"/>
      <c r="G52" s="2"/>
      <c r="H52" s="2"/>
      <c r="I52" s="2"/>
      <c r="J52" s="2"/>
      <c r="K52" s="2"/>
      <c r="L52" s="2"/>
      <c r="M52" s="2"/>
      <c r="N52" s="2"/>
    </row>
    <row r="53" spans="1:16" s="277" customFormat="1" x14ac:dyDescent="0.25">
      <c r="C53" s="2"/>
      <c r="D53" s="2"/>
      <c r="E53" s="2"/>
      <c r="F53" s="2"/>
      <c r="G53" s="2"/>
      <c r="H53" s="2"/>
      <c r="I53" s="2"/>
      <c r="J53" s="2"/>
      <c r="K53" s="2"/>
      <c r="L53" s="2"/>
      <c r="M53" s="2"/>
      <c r="N53" s="2"/>
    </row>
    <row r="54" spans="1:16" s="277" customFormat="1" x14ac:dyDescent="0.25">
      <c r="C54" s="310"/>
      <c r="D54" s="310"/>
      <c r="E54" s="310"/>
      <c r="F54" s="310"/>
      <c r="G54" s="310"/>
      <c r="H54" s="310"/>
      <c r="I54" s="310"/>
      <c r="J54" s="310"/>
      <c r="K54" s="310"/>
      <c r="L54" s="310"/>
      <c r="M54" s="310"/>
      <c r="N54" s="310"/>
    </row>
    <row r="55" spans="1:16" s="277" customFormat="1" x14ac:dyDescent="0.25">
      <c r="C55" s="310"/>
      <c r="D55" s="310"/>
      <c r="E55" s="310"/>
      <c r="F55" s="310"/>
      <c r="G55" s="310"/>
      <c r="H55" s="310"/>
      <c r="I55" s="310"/>
      <c r="J55" s="310"/>
      <c r="K55" s="310"/>
      <c r="L55" s="310"/>
      <c r="M55" s="310"/>
      <c r="N55" s="310"/>
    </row>
    <row r="56" spans="1:16" s="277" customFormat="1" x14ac:dyDescent="0.25">
      <c r="C56" s="310"/>
      <c r="D56" s="310"/>
      <c r="E56" s="310"/>
      <c r="F56" s="310"/>
      <c r="G56" s="310"/>
      <c r="H56" s="310"/>
      <c r="I56" s="310"/>
      <c r="J56" s="310"/>
      <c r="K56" s="310"/>
      <c r="L56" s="310"/>
      <c r="M56" s="310"/>
      <c r="N56" s="310"/>
    </row>
    <row r="57" spans="1:16" s="277" customFormat="1" x14ac:dyDescent="0.25">
      <c r="C57" s="310"/>
      <c r="D57" s="310"/>
      <c r="E57" s="310"/>
      <c r="F57" s="310"/>
      <c r="G57" s="310"/>
      <c r="H57" s="310"/>
      <c r="I57" s="310"/>
      <c r="J57" s="310"/>
      <c r="K57" s="310"/>
      <c r="L57" s="310"/>
      <c r="M57" s="310"/>
      <c r="N57" s="310"/>
    </row>
    <row r="58" spans="1:16" s="277" customFormat="1" x14ac:dyDescent="0.25">
      <c r="C58" s="310"/>
      <c r="D58" s="310"/>
      <c r="E58" s="310"/>
      <c r="F58" s="310"/>
      <c r="G58" s="310"/>
      <c r="H58" s="310"/>
      <c r="I58" s="310"/>
      <c r="J58" s="310"/>
      <c r="K58" s="310"/>
      <c r="L58" s="310"/>
      <c r="M58" s="310"/>
      <c r="N58" s="310"/>
    </row>
    <row r="59" spans="1:16" s="277" customFormat="1" x14ac:dyDescent="0.25">
      <c r="C59" s="310"/>
      <c r="D59" s="310"/>
      <c r="E59" s="310"/>
      <c r="F59" s="310"/>
      <c r="G59" s="310"/>
      <c r="H59" s="310"/>
      <c r="I59" s="310"/>
      <c r="J59" s="310"/>
      <c r="K59" s="310"/>
      <c r="L59" s="310"/>
      <c r="M59" s="310"/>
      <c r="N59" s="310"/>
    </row>
    <row r="60" spans="1:16" s="277" customFormat="1" x14ac:dyDescent="0.25">
      <c r="C60" s="310"/>
      <c r="D60" s="310"/>
      <c r="E60" s="310"/>
      <c r="F60" s="310"/>
      <c r="G60" s="310"/>
      <c r="H60" s="310"/>
      <c r="I60" s="310"/>
      <c r="J60" s="310"/>
      <c r="K60" s="310"/>
      <c r="L60" s="310"/>
      <c r="M60" s="310"/>
      <c r="N60" s="310"/>
    </row>
    <row r="61" spans="1:16" s="277" customFormat="1" x14ac:dyDescent="0.25">
      <c r="C61" s="310"/>
      <c r="D61" s="310"/>
      <c r="E61" s="310"/>
      <c r="F61" s="310"/>
      <c r="G61" s="310"/>
      <c r="H61" s="310"/>
      <c r="I61" s="310"/>
      <c r="J61" s="310"/>
      <c r="K61" s="310"/>
      <c r="L61" s="310"/>
      <c r="M61" s="310"/>
      <c r="N61" s="310"/>
    </row>
    <row r="62" spans="1:16" s="277" customFormat="1" x14ac:dyDescent="0.25">
      <c r="C62" s="310"/>
      <c r="D62" s="310"/>
      <c r="E62" s="310"/>
      <c r="F62" s="310"/>
      <c r="G62" s="310"/>
      <c r="H62" s="310"/>
      <c r="I62" s="310"/>
      <c r="J62" s="310"/>
      <c r="K62" s="310"/>
      <c r="L62" s="310"/>
      <c r="M62" s="310"/>
      <c r="N62" s="310"/>
    </row>
    <row r="63" spans="1:16" s="277" customFormat="1" x14ac:dyDescent="0.25">
      <c r="C63" s="310"/>
      <c r="D63" s="310"/>
      <c r="E63" s="310"/>
      <c r="F63" s="310"/>
      <c r="G63" s="310"/>
      <c r="H63" s="310"/>
      <c r="I63" s="310"/>
      <c r="J63" s="310"/>
      <c r="K63" s="310"/>
      <c r="L63" s="310"/>
      <c r="M63" s="310"/>
      <c r="N63" s="310"/>
    </row>
    <row r="64" spans="1:16" s="277" customFormat="1" x14ac:dyDescent="0.25">
      <c r="C64" s="310"/>
      <c r="D64" s="310"/>
      <c r="E64" s="310"/>
      <c r="F64" s="310"/>
      <c r="G64" s="310"/>
      <c r="H64" s="310"/>
      <c r="I64" s="310"/>
      <c r="J64" s="310"/>
      <c r="K64" s="310"/>
      <c r="L64" s="310"/>
      <c r="M64" s="310"/>
      <c r="N64" s="310"/>
    </row>
    <row r="65" spans="1:16" s="277" customFormat="1" x14ac:dyDescent="0.25">
      <c r="C65" s="310"/>
      <c r="D65" s="310"/>
      <c r="E65" s="310"/>
      <c r="F65" s="310"/>
      <c r="G65" s="310"/>
      <c r="H65" s="310"/>
      <c r="I65" s="310"/>
      <c r="J65" s="310"/>
      <c r="K65" s="310"/>
      <c r="L65" s="310"/>
      <c r="M65" s="310"/>
      <c r="N65" s="310"/>
    </row>
    <row r="66" spans="1:16" s="277" customFormat="1" x14ac:dyDescent="0.25">
      <c r="C66" s="310"/>
      <c r="D66" s="310"/>
      <c r="E66" s="310"/>
      <c r="F66" s="310"/>
      <c r="G66" s="310"/>
      <c r="H66" s="310"/>
      <c r="I66" s="310"/>
      <c r="J66" s="310"/>
      <c r="K66" s="310"/>
      <c r="L66" s="310"/>
      <c r="M66" s="310"/>
      <c r="N66" s="310"/>
    </row>
    <row r="67" spans="1:16" s="277" customFormat="1" x14ac:dyDescent="0.25">
      <c r="C67" s="310"/>
      <c r="D67" s="310"/>
      <c r="E67" s="310"/>
      <c r="F67" s="310"/>
      <c r="G67" s="310"/>
      <c r="H67" s="310"/>
      <c r="I67" s="310"/>
      <c r="J67" s="310"/>
      <c r="K67" s="310"/>
      <c r="L67" s="310"/>
      <c r="M67" s="310"/>
      <c r="N67" s="310"/>
    </row>
    <row r="68" spans="1:16" s="277" customFormat="1" x14ac:dyDescent="0.25">
      <c r="A68" s="310"/>
      <c r="B68" s="310"/>
      <c r="C68" s="310"/>
      <c r="D68" s="310"/>
      <c r="E68" s="310"/>
      <c r="F68" s="310"/>
      <c r="G68" s="310"/>
      <c r="H68" s="310"/>
      <c r="I68" s="310"/>
      <c r="J68" s="310"/>
      <c r="K68" s="310"/>
      <c r="L68" s="310"/>
      <c r="M68" s="310"/>
      <c r="N68" s="310"/>
      <c r="O68" s="310"/>
      <c r="P68" s="310"/>
    </row>
    <row r="69" spans="1:16" s="277" customFormat="1" x14ac:dyDescent="0.25">
      <c r="A69" s="310"/>
      <c r="B69" s="310"/>
      <c r="C69" s="310"/>
      <c r="D69" s="310"/>
      <c r="E69" s="310"/>
      <c r="F69" s="310"/>
      <c r="G69" s="310"/>
      <c r="H69" s="310"/>
      <c r="I69" s="310"/>
      <c r="J69" s="310"/>
      <c r="K69" s="310"/>
      <c r="L69" s="310"/>
      <c r="M69" s="310"/>
      <c r="N69" s="310"/>
      <c r="O69" s="310"/>
      <c r="P69" s="310"/>
    </row>
    <row r="70" spans="1:16" s="277" customFormat="1" x14ac:dyDescent="0.25">
      <c r="A70" s="310"/>
      <c r="B70" s="310"/>
      <c r="C70" s="310"/>
      <c r="D70" s="310"/>
      <c r="E70" s="310"/>
      <c r="F70" s="310"/>
      <c r="G70" s="310"/>
      <c r="H70" s="310"/>
      <c r="I70" s="310"/>
      <c r="J70" s="310"/>
      <c r="K70" s="310"/>
      <c r="L70" s="310"/>
      <c r="M70" s="310"/>
      <c r="N70" s="310"/>
      <c r="O70" s="310"/>
      <c r="P70" s="310"/>
    </row>
    <row r="71" spans="1:16" s="277" customFormat="1" x14ac:dyDescent="0.25">
      <c r="A71" s="310"/>
      <c r="B71" s="310"/>
      <c r="C71" s="310"/>
      <c r="D71" s="310"/>
      <c r="E71" s="310"/>
      <c r="F71" s="310"/>
      <c r="G71" s="310"/>
      <c r="H71" s="310"/>
      <c r="I71" s="310"/>
      <c r="J71" s="310"/>
      <c r="K71" s="310"/>
      <c r="L71" s="310"/>
      <c r="M71" s="310"/>
      <c r="N71" s="310"/>
      <c r="O71" s="310"/>
      <c r="P71" s="310"/>
    </row>
    <row r="72" spans="1:16" s="277" customFormat="1" x14ac:dyDescent="0.25">
      <c r="A72" s="310"/>
      <c r="B72" s="310"/>
      <c r="C72" s="310"/>
      <c r="D72" s="310"/>
      <c r="E72" s="310"/>
      <c r="F72" s="310"/>
      <c r="G72" s="310"/>
      <c r="H72" s="310"/>
      <c r="I72" s="310"/>
      <c r="J72" s="310"/>
      <c r="K72" s="310"/>
      <c r="L72" s="310"/>
      <c r="M72" s="310"/>
      <c r="N72" s="310"/>
      <c r="O72" s="310"/>
      <c r="P72" s="310"/>
    </row>
    <row r="73" spans="1:16" s="277" customFormat="1" x14ac:dyDescent="0.25">
      <c r="A73" s="310"/>
      <c r="B73" s="310"/>
      <c r="C73" s="310"/>
      <c r="D73" s="310"/>
      <c r="E73" s="310"/>
      <c r="F73" s="310"/>
      <c r="G73" s="310"/>
      <c r="H73" s="310"/>
      <c r="I73" s="310"/>
      <c r="J73" s="310"/>
      <c r="K73" s="310"/>
      <c r="L73" s="310"/>
      <c r="M73" s="310"/>
      <c r="N73" s="310"/>
      <c r="O73" s="310"/>
      <c r="P73" s="310"/>
    </row>
    <row r="74" spans="1:16" s="277" customFormat="1" x14ac:dyDescent="0.25">
      <c r="A74" s="310"/>
      <c r="B74" s="310"/>
      <c r="C74" s="310"/>
      <c r="D74" s="310"/>
      <c r="E74" s="310"/>
      <c r="F74" s="310"/>
      <c r="G74" s="310"/>
      <c r="H74" s="310"/>
      <c r="I74" s="310"/>
      <c r="J74" s="310"/>
      <c r="K74" s="310"/>
      <c r="L74" s="310"/>
      <c r="M74" s="310"/>
      <c r="N74" s="310"/>
      <c r="O74" s="310"/>
      <c r="P74" s="310"/>
    </row>
    <row r="75" spans="1:16" s="277" customFormat="1" x14ac:dyDescent="0.25">
      <c r="A75" s="310"/>
      <c r="B75" s="310"/>
      <c r="C75" s="310"/>
      <c r="D75" s="310"/>
      <c r="E75" s="310"/>
      <c r="F75" s="310"/>
      <c r="G75" s="310"/>
      <c r="H75" s="310"/>
      <c r="I75" s="310"/>
      <c r="J75" s="310"/>
      <c r="K75" s="310"/>
      <c r="L75" s="310"/>
      <c r="M75" s="310"/>
      <c r="N75" s="310"/>
      <c r="O75" s="310"/>
      <c r="P75" s="310"/>
    </row>
    <row r="76" spans="1:16" s="277" customFormat="1" x14ac:dyDescent="0.25">
      <c r="A76" s="310"/>
      <c r="B76" s="310"/>
      <c r="C76" s="310"/>
      <c r="D76" s="310"/>
      <c r="E76" s="310"/>
      <c r="F76" s="310"/>
      <c r="G76" s="310"/>
      <c r="H76" s="310"/>
      <c r="I76" s="310"/>
      <c r="J76" s="310"/>
      <c r="K76" s="310"/>
      <c r="L76" s="310"/>
      <c r="M76" s="310"/>
      <c r="N76" s="310"/>
      <c r="O76" s="310"/>
      <c r="P76" s="310"/>
    </row>
    <row r="77" spans="1:16" s="277" customFormat="1" x14ac:dyDescent="0.25">
      <c r="A77" s="310"/>
      <c r="B77" s="310"/>
      <c r="C77" s="310"/>
      <c r="D77" s="310"/>
      <c r="E77" s="310"/>
      <c r="F77" s="310"/>
      <c r="G77" s="310"/>
      <c r="H77" s="310"/>
      <c r="I77" s="310"/>
      <c r="J77" s="310"/>
      <c r="K77" s="310"/>
      <c r="L77" s="310"/>
      <c r="M77" s="310"/>
      <c r="N77" s="310"/>
      <c r="O77" s="310"/>
      <c r="P77" s="310"/>
    </row>
    <row r="78" spans="1:16" s="277" customFormat="1" x14ac:dyDescent="0.25">
      <c r="A78" s="310"/>
      <c r="B78" s="310"/>
      <c r="C78" s="310"/>
      <c r="D78" s="310"/>
      <c r="E78" s="310"/>
      <c r="F78" s="310"/>
      <c r="G78" s="310"/>
      <c r="H78" s="310"/>
      <c r="I78" s="310"/>
      <c r="J78" s="310"/>
      <c r="K78" s="310"/>
      <c r="L78" s="310"/>
      <c r="M78" s="310"/>
      <c r="N78" s="310"/>
      <c r="O78" s="310"/>
      <c r="P78" s="310"/>
    </row>
    <row r="79" spans="1:16" s="277" customFormat="1" x14ac:dyDescent="0.25">
      <c r="A79" s="310"/>
      <c r="B79" s="310"/>
      <c r="C79" s="310"/>
      <c r="D79" s="310"/>
      <c r="E79" s="310"/>
      <c r="F79" s="310"/>
      <c r="G79" s="310"/>
      <c r="H79" s="310"/>
      <c r="I79" s="310"/>
      <c r="J79" s="310"/>
      <c r="K79" s="310"/>
      <c r="L79" s="310"/>
      <c r="M79" s="310"/>
      <c r="N79" s="310"/>
      <c r="O79" s="310"/>
      <c r="P79" s="310"/>
    </row>
    <row r="80" spans="1:16" s="277" customFormat="1" x14ac:dyDescent="0.25">
      <c r="A80" s="310"/>
      <c r="B80" s="310"/>
      <c r="C80" s="310"/>
      <c r="D80" s="310"/>
      <c r="E80" s="310"/>
      <c r="F80" s="310"/>
      <c r="G80" s="310"/>
      <c r="H80" s="310"/>
      <c r="I80" s="310"/>
      <c r="J80" s="310"/>
      <c r="K80" s="310"/>
      <c r="L80" s="310"/>
      <c r="M80" s="310"/>
      <c r="N80" s="310"/>
      <c r="O80" s="310"/>
      <c r="P80" s="310"/>
    </row>
    <row r="81" spans="1:16" s="277" customFormat="1" x14ac:dyDescent="0.25">
      <c r="A81" s="310"/>
      <c r="B81" s="310"/>
      <c r="C81" s="310"/>
      <c r="D81" s="310"/>
      <c r="E81" s="310"/>
      <c r="F81" s="310"/>
      <c r="G81" s="310"/>
      <c r="H81" s="310"/>
      <c r="I81" s="310"/>
      <c r="J81" s="310"/>
      <c r="K81" s="310"/>
      <c r="L81" s="310"/>
      <c r="M81" s="310"/>
      <c r="N81" s="310"/>
      <c r="O81" s="310"/>
      <c r="P81" s="310"/>
    </row>
    <row r="82" spans="1:16" s="277" customFormat="1" x14ac:dyDescent="0.25">
      <c r="A82" s="310"/>
      <c r="B82" s="310"/>
      <c r="C82" s="310"/>
      <c r="D82" s="310"/>
      <c r="E82" s="310"/>
      <c r="F82" s="310"/>
      <c r="G82" s="310"/>
      <c r="H82" s="310"/>
      <c r="I82" s="310"/>
      <c r="J82" s="310"/>
      <c r="K82" s="310"/>
      <c r="L82" s="310"/>
      <c r="M82" s="310"/>
      <c r="N82" s="310"/>
      <c r="O82" s="310"/>
      <c r="P82" s="310"/>
    </row>
    <row r="83" spans="1:16" x14ac:dyDescent="0.25">
      <c r="A83" s="132"/>
      <c r="B83" s="132"/>
      <c r="C83" s="132"/>
      <c r="D83" s="132"/>
      <c r="E83" s="132"/>
      <c r="F83" s="132"/>
      <c r="G83" s="132"/>
      <c r="H83" s="132"/>
      <c r="I83" s="132"/>
      <c r="J83" s="132"/>
      <c r="K83" s="132"/>
      <c r="L83" s="132"/>
      <c r="M83" s="132"/>
      <c r="N83" s="132"/>
      <c r="O83" s="6"/>
      <c r="P83" s="6"/>
    </row>
    <row r="84" spans="1:16" x14ac:dyDescent="0.25">
      <c r="A84" s="132"/>
      <c r="B84" s="132"/>
      <c r="C84" s="132"/>
      <c r="D84" s="132"/>
      <c r="E84" s="132"/>
      <c r="F84" s="132"/>
      <c r="G84" s="132"/>
      <c r="H84" s="132"/>
      <c r="I84" s="132"/>
      <c r="J84" s="132"/>
      <c r="K84" s="132"/>
      <c r="L84" s="132"/>
      <c r="M84" s="132"/>
      <c r="N84" s="132"/>
      <c r="O84" s="6"/>
      <c r="P84" s="6"/>
    </row>
    <row r="85" spans="1:16" x14ac:dyDescent="0.25">
      <c r="A85" s="132"/>
      <c r="B85" s="132"/>
      <c r="C85" s="132"/>
      <c r="D85" s="132"/>
      <c r="E85" s="132"/>
      <c r="F85" s="132"/>
      <c r="G85" s="132"/>
      <c r="H85" s="132"/>
      <c r="I85" s="132"/>
      <c r="J85" s="132"/>
      <c r="K85" s="132"/>
      <c r="L85" s="132"/>
      <c r="M85" s="132"/>
      <c r="N85" s="132"/>
      <c r="O85" s="6"/>
      <c r="P85" s="6"/>
    </row>
    <row r="86" spans="1:16" x14ac:dyDescent="0.25">
      <c r="A86" s="132"/>
      <c r="B86" s="132"/>
      <c r="C86" s="132"/>
      <c r="D86" s="132"/>
      <c r="E86" s="132"/>
      <c r="F86" s="132"/>
      <c r="G86" s="132"/>
      <c r="H86" s="132"/>
      <c r="I86" s="132"/>
      <c r="J86" s="132"/>
      <c r="K86" s="132"/>
      <c r="L86" s="132"/>
      <c r="M86" s="132"/>
      <c r="N86" s="132"/>
      <c r="O86" s="6"/>
      <c r="P86" s="6"/>
    </row>
    <row r="87" spans="1:16" x14ac:dyDescent="0.25">
      <c r="A87" s="132"/>
      <c r="B87" s="132"/>
      <c r="C87" s="132"/>
      <c r="D87" s="132"/>
      <c r="E87" s="132"/>
      <c r="F87" s="132"/>
      <c r="G87" s="132"/>
      <c r="H87" s="132"/>
      <c r="I87" s="132"/>
      <c r="J87" s="132"/>
      <c r="K87" s="132"/>
      <c r="L87" s="132"/>
      <c r="M87" s="132"/>
      <c r="N87" s="132"/>
      <c r="O87" s="6"/>
      <c r="P87" s="6"/>
    </row>
    <row r="88" spans="1:16" x14ac:dyDescent="0.25">
      <c r="A88" s="132"/>
      <c r="B88" s="132"/>
      <c r="C88" s="132"/>
      <c r="D88" s="132"/>
      <c r="E88" s="132"/>
      <c r="F88" s="132"/>
      <c r="G88" s="132"/>
      <c r="H88" s="132"/>
      <c r="I88" s="132"/>
      <c r="J88" s="132"/>
      <c r="K88" s="132"/>
      <c r="L88" s="132"/>
      <c r="M88" s="132"/>
      <c r="N88" s="132"/>
      <c r="O88" s="6"/>
      <c r="P88" s="6"/>
    </row>
    <row r="89" spans="1:16" x14ac:dyDescent="0.25">
      <c r="A89" s="132"/>
      <c r="B89" s="132"/>
      <c r="C89" s="132"/>
      <c r="D89" s="132"/>
      <c r="E89" s="132"/>
      <c r="F89" s="132"/>
      <c r="G89" s="132"/>
      <c r="H89" s="132"/>
      <c r="I89" s="132"/>
      <c r="J89" s="132"/>
      <c r="K89" s="132"/>
      <c r="L89" s="132"/>
      <c r="M89" s="132"/>
      <c r="N89" s="132"/>
      <c r="O89" s="6"/>
      <c r="P89" s="6"/>
    </row>
    <row r="90" spans="1:16" x14ac:dyDescent="0.25">
      <c r="A90" s="132"/>
      <c r="B90" s="132"/>
      <c r="C90" s="132"/>
      <c r="D90" s="132"/>
      <c r="E90" s="132"/>
      <c r="F90" s="132"/>
      <c r="G90" s="132"/>
      <c r="H90" s="132"/>
      <c r="I90" s="132"/>
      <c r="J90" s="132"/>
      <c r="K90" s="132"/>
      <c r="L90" s="132"/>
      <c r="M90" s="132"/>
      <c r="N90" s="132"/>
      <c r="O90" s="6"/>
      <c r="P90" s="6"/>
    </row>
    <row r="91" spans="1:16" x14ac:dyDescent="0.25">
      <c r="A91" s="132"/>
      <c r="B91" s="132"/>
      <c r="C91" s="132"/>
      <c r="D91" s="132"/>
      <c r="E91" s="132"/>
      <c r="F91" s="132"/>
      <c r="G91" s="132"/>
      <c r="H91" s="132"/>
      <c r="I91" s="132"/>
      <c r="J91" s="132"/>
      <c r="K91" s="132"/>
      <c r="L91" s="132"/>
      <c r="M91" s="132"/>
      <c r="N91" s="132"/>
      <c r="O91" s="6"/>
      <c r="P91" s="6"/>
    </row>
    <row r="92" spans="1:16" x14ac:dyDescent="0.25">
      <c r="A92" s="132"/>
      <c r="B92" s="132"/>
      <c r="C92" s="132"/>
      <c r="D92" s="132"/>
      <c r="E92" s="132"/>
      <c r="F92" s="132"/>
      <c r="G92" s="132"/>
      <c r="H92" s="132"/>
      <c r="I92" s="132"/>
      <c r="J92" s="132"/>
      <c r="K92" s="132"/>
      <c r="L92" s="132"/>
      <c r="M92" s="132"/>
      <c r="N92" s="132"/>
      <c r="O92" s="6"/>
      <c r="P92" s="6"/>
    </row>
    <row r="93" spans="1:16" x14ac:dyDescent="0.25">
      <c r="A93" s="132"/>
      <c r="B93" s="132"/>
      <c r="C93" s="132"/>
      <c r="D93" s="132"/>
      <c r="E93" s="132"/>
      <c r="F93" s="132"/>
      <c r="G93" s="132"/>
      <c r="H93" s="132"/>
      <c r="I93" s="132"/>
      <c r="J93" s="132"/>
      <c r="K93" s="132"/>
      <c r="L93" s="132"/>
      <c r="M93" s="132"/>
      <c r="N93" s="132"/>
      <c r="O93" s="6"/>
      <c r="P93" s="6"/>
    </row>
    <row r="94" spans="1:16" x14ac:dyDescent="0.25">
      <c r="A94" s="132"/>
      <c r="B94" s="132"/>
      <c r="C94" s="132"/>
      <c r="D94" s="132"/>
      <c r="E94" s="132"/>
      <c r="F94" s="132"/>
      <c r="G94" s="132"/>
      <c r="H94" s="132"/>
      <c r="I94" s="132"/>
      <c r="J94" s="132"/>
      <c r="K94" s="132"/>
      <c r="L94" s="132"/>
      <c r="M94" s="132"/>
      <c r="N94" s="132"/>
      <c r="O94" s="6"/>
      <c r="P94" s="6"/>
    </row>
    <row r="95" spans="1:16" x14ac:dyDescent="0.25">
      <c r="A95" s="132"/>
      <c r="B95" s="132"/>
      <c r="C95" s="132"/>
      <c r="D95" s="132"/>
      <c r="E95" s="132"/>
      <c r="F95" s="132"/>
      <c r="G95" s="132"/>
      <c r="H95" s="132"/>
      <c r="I95" s="132"/>
      <c r="J95" s="132"/>
      <c r="K95" s="132"/>
      <c r="L95" s="132"/>
      <c r="M95" s="132"/>
      <c r="N95" s="132"/>
      <c r="O95" s="6"/>
      <c r="P95" s="6"/>
    </row>
    <row r="96" spans="1:16" x14ac:dyDescent="0.25">
      <c r="A96" s="132"/>
      <c r="B96" s="132"/>
      <c r="C96" s="132"/>
      <c r="D96" s="132"/>
      <c r="E96" s="132"/>
      <c r="F96" s="132"/>
      <c r="G96" s="132"/>
      <c r="H96" s="132"/>
      <c r="I96" s="132"/>
      <c r="J96" s="132"/>
      <c r="K96" s="132"/>
      <c r="L96" s="132"/>
      <c r="M96" s="132"/>
      <c r="N96" s="132"/>
      <c r="O96" s="6"/>
      <c r="P96" s="6"/>
    </row>
    <row r="97" spans="1:16" x14ac:dyDescent="0.25">
      <c r="A97" s="132"/>
      <c r="B97" s="132"/>
      <c r="C97" s="132"/>
      <c r="D97" s="132"/>
      <c r="E97" s="132"/>
      <c r="F97" s="132"/>
      <c r="G97" s="132"/>
      <c r="H97" s="132"/>
      <c r="I97" s="132"/>
      <c r="J97" s="132"/>
      <c r="K97" s="132"/>
      <c r="L97" s="132"/>
      <c r="M97" s="132"/>
      <c r="N97" s="132"/>
      <c r="O97" s="6"/>
      <c r="P97" s="6"/>
    </row>
    <row r="98" spans="1:16" x14ac:dyDescent="0.25">
      <c r="A98" s="132"/>
      <c r="B98" s="132"/>
      <c r="C98" s="132"/>
      <c r="D98" s="132"/>
      <c r="E98" s="132"/>
      <c r="F98" s="132"/>
      <c r="G98" s="132"/>
      <c r="H98" s="132"/>
      <c r="I98" s="132"/>
      <c r="J98" s="132"/>
      <c r="K98" s="132"/>
      <c r="L98" s="132"/>
      <c r="M98" s="132"/>
      <c r="N98" s="132"/>
      <c r="O98" s="6"/>
      <c r="P98" s="6"/>
    </row>
    <row r="99" spans="1:16" x14ac:dyDescent="0.25">
      <c r="A99" s="132"/>
      <c r="B99" s="132"/>
      <c r="C99" s="132"/>
      <c r="D99" s="132"/>
      <c r="E99" s="132"/>
      <c r="F99" s="132"/>
      <c r="G99" s="132"/>
      <c r="H99" s="132"/>
      <c r="I99" s="132"/>
      <c r="J99" s="132"/>
      <c r="K99" s="132"/>
      <c r="L99" s="132"/>
      <c r="M99" s="132"/>
      <c r="N99" s="132"/>
      <c r="O99" s="6"/>
      <c r="P99" s="6"/>
    </row>
    <row r="100" spans="1:16" x14ac:dyDescent="0.25">
      <c r="A100" s="132"/>
      <c r="B100" s="132"/>
      <c r="C100" s="132"/>
      <c r="D100" s="132"/>
      <c r="E100" s="132"/>
      <c r="F100" s="132"/>
      <c r="G100" s="132"/>
      <c r="H100" s="132"/>
      <c r="I100" s="132"/>
      <c r="J100" s="132"/>
      <c r="K100" s="132"/>
      <c r="L100" s="132"/>
      <c r="M100" s="132"/>
      <c r="N100" s="132"/>
      <c r="O100" s="6"/>
      <c r="P100" s="6"/>
    </row>
    <row r="101" spans="1:16" x14ac:dyDescent="0.25">
      <c r="A101" s="132"/>
      <c r="B101" s="132"/>
      <c r="C101" s="132"/>
      <c r="D101" s="132"/>
      <c r="E101" s="132"/>
      <c r="F101" s="132"/>
      <c r="G101" s="132"/>
      <c r="H101" s="132"/>
      <c r="I101" s="132"/>
      <c r="J101" s="132"/>
      <c r="K101" s="132"/>
      <c r="L101" s="132"/>
      <c r="M101" s="132"/>
      <c r="N101" s="132"/>
      <c r="O101" s="6"/>
      <c r="P101" s="6"/>
    </row>
    <row r="102" spans="1:16" x14ac:dyDescent="0.25">
      <c r="A102" s="132"/>
      <c r="B102" s="132"/>
      <c r="C102" s="132"/>
      <c r="D102" s="132"/>
      <c r="E102" s="132"/>
      <c r="F102" s="132"/>
      <c r="G102" s="132"/>
      <c r="H102" s="132"/>
      <c r="I102" s="132"/>
      <c r="J102" s="132"/>
      <c r="K102" s="132"/>
      <c r="L102" s="132"/>
      <c r="M102" s="132"/>
      <c r="N102" s="132"/>
      <c r="O102" s="6"/>
      <c r="P102" s="6"/>
    </row>
    <row r="103" spans="1:16" x14ac:dyDescent="0.25">
      <c r="A103" s="132"/>
      <c r="B103" s="132"/>
      <c r="C103" s="132"/>
      <c r="D103" s="132"/>
      <c r="E103" s="132"/>
      <c r="F103" s="132"/>
      <c r="G103" s="132"/>
      <c r="H103" s="132"/>
      <c r="I103" s="132"/>
      <c r="J103" s="132"/>
      <c r="K103" s="132"/>
      <c r="L103" s="132"/>
      <c r="M103" s="132"/>
      <c r="N103" s="132"/>
      <c r="O103" s="6"/>
      <c r="P103" s="6"/>
    </row>
    <row r="104" spans="1:16" x14ac:dyDescent="0.25">
      <c r="A104" s="132"/>
      <c r="B104" s="132"/>
      <c r="C104" s="132"/>
      <c r="D104" s="132"/>
      <c r="E104" s="132"/>
      <c r="F104" s="132"/>
      <c r="G104" s="132"/>
      <c r="H104" s="132"/>
      <c r="I104" s="132"/>
      <c r="J104" s="132"/>
      <c r="K104" s="132"/>
      <c r="L104" s="132"/>
      <c r="M104" s="132"/>
      <c r="N104" s="132"/>
      <c r="O104" s="6"/>
      <c r="P104" s="6"/>
    </row>
    <row r="105" spans="1:16" x14ac:dyDescent="0.25">
      <c r="A105" s="132"/>
      <c r="B105" s="132"/>
      <c r="C105" s="132"/>
      <c r="D105" s="132"/>
      <c r="E105" s="132"/>
      <c r="F105" s="132"/>
      <c r="G105" s="132"/>
      <c r="H105" s="132"/>
      <c r="I105" s="132"/>
      <c r="J105" s="132"/>
      <c r="K105" s="132"/>
      <c r="L105" s="132"/>
      <c r="M105" s="132"/>
      <c r="N105" s="132"/>
      <c r="O105" s="6"/>
      <c r="P105" s="6"/>
    </row>
    <row r="106" spans="1:16" x14ac:dyDescent="0.25">
      <c r="A106" s="132"/>
      <c r="B106" s="132"/>
      <c r="C106" s="132"/>
      <c r="D106" s="132"/>
      <c r="E106" s="132"/>
      <c r="F106" s="132"/>
      <c r="G106" s="132"/>
      <c r="H106" s="132"/>
      <c r="I106" s="132"/>
      <c r="J106" s="132"/>
      <c r="K106" s="132"/>
      <c r="L106" s="132"/>
      <c r="M106" s="132"/>
      <c r="N106" s="132"/>
      <c r="O106" s="6"/>
      <c r="P106" s="6"/>
    </row>
    <row r="107" spans="1:16" x14ac:dyDescent="0.25">
      <c r="A107" s="132"/>
      <c r="B107" s="132"/>
      <c r="C107" s="132"/>
      <c r="D107" s="132"/>
      <c r="E107" s="132"/>
      <c r="F107" s="132"/>
      <c r="G107" s="132"/>
      <c r="H107" s="132"/>
      <c r="I107" s="132"/>
      <c r="J107" s="132"/>
      <c r="K107" s="132"/>
      <c r="L107" s="132"/>
      <c r="M107" s="132"/>
      <c r="N107" s="132"/>
      <c r="O107" s="6"/>
      <c r="P107" s="6"/>
    </row>
    <row r="108" spans="1:16" x14ac:dyDescent="0.25">
      <c r="A108" s="132"/>
      <c r="B108" s="132"/>
      <c r="C108" s="132"/>
      <c r="D108" s="132"/>
      <c r="E108" s="132"/>
      <c r="F108" s="132"/>
      <c r="G108" s="132"/>
      <c r="H108" s="132"/>
      <c r="I108" s="132"/>
      <c r="J108" s="132"/>
      <c r="K108" s="132"/>
      <c r="L108" s="132"/>
      <c r="M108" s="132"/>
      <c r="N108" s="132"/>
      <c r="O108" s="6"/>
      <c r="P108" s="6"/>
    </row>
    <row r="109" spans="1:16" x14ac:dyDescent="0.25">
      <c r="A109" s="132"/>
      <c r="B109" s="132"/>
      <c r="C109" s="132"/>
      <c r="D109" s="132"/>
      <c r="E109" s="132"/>
      <c r="F109" s="132"/>
      <c r="G109" s="132"/>
      <c r="H109" s="132"/>
      <c r="I109" s="132"/>
      <c r="J109" s="132"/>
      <c r="K109" s="132"/>
      <c r="L109" s="132"/>
      <c r="M109" s="132"/>
      <c r="N109" s="132"/>
      <c r="O109" s="6"/>
      <c r="P109" s="6"/>
    </row>
  </sheetData>
  <sortState xmlns:xlrd2="http://schemas.microsoft.com/office/spreadsheetml/2017/richdata2" ref="A18:FI22">
    <sortCondition descending="1" ref="C18:C22"/>
  </sortState>
  <mergeCells count="24">
    <mergeCell ref="H27:I27"/>
    <mergeCell ref="J27:K27"/>
    <mergeCell ref="L27:M27"/>
    <mergeCell ref="A27:B27"/>
    <mergeCell ref="F5:G5"/>
    <mergeCell ref="D27:E27"/>
    <mergeCell ref="F27:G27"/>
    <mergeCell ref="A26:B26"/>
    <mergeCell ref="A25:B25"/>
    <mergeCell ref="H5:I5"/>
    <mergeCell ref="J5:K5"/>
    <mergeCell ref="L5:M5"/>
    <mergeCell ref="D26:M26"/>
    <mergeCell ref="A2:P2"/>
    <mergeCell ref="A5:A6"/>
    <mergeCell ref="B5:B6"/>
    <mergeCell ref="C5:C6"/>
    <mergeCell ref="D5:E5"/>
    <mergeCell ref="A3:P3"/>
    <mergeCell ref="O4:P4"/>
    <mergeCell ref="O5:O6"/>
    <mergeCell ref="P5:P6"/>
    <mergeCell ref="N5:N6"/>
    <mergeCell ref="D4:M4"/>
  </mergeCells>
  <phoneticPr fontId="13" type="noConversion"/>
  <dataValidations disablePrompts="1" count="1">
    <dataValidation type="decimal" allowBlank="1" showInputMessage="1" showErrorMessage="1" sqref="D7:O24" xr:uid="{00000000-0002-0000-0700-000000000000}">
      <formula1>0</formula1>
      <formula2>1</formula2>
    </dataValidation>
  </dataValidations>
  <pageMargins left="0.78740157480314965" right="0.27559055118110237" top="0.98425196850393704" bottom="0.98425196850393704" header="0.35433070866141736" footer="0.27559055118110237"/>
  <pageSetup paperSize="9" scale="70" orientation="landscape" r:id="rId1"/>
  <headerFooter differentFirst="1" alignWithMargins="0">
    <oddFooter>&amp;R&amp;8 13</oddFooter>
    <firstFooter>&amp;R&amp;8 &amp;10 7</first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euil12">
    <tabColor rgb="FFC00000"/>
  </sheetPr>
  <dimension ref="A1:FI89"/>
  <sheetViews>
    <sheetView zoomScale="80" zoomScaleNormal="80" workbookViewId="0">
      <selection activeCell="L11" sqref="L11:M11"/>
    </sheetView>
  </sheetViews>
  <sheetFormatPr baseColWidth="10" defaultColWidth="11.44140625" defaultRowHeight="13.2" x14ac:dyDescent="0.25"/>
  <cols>
    <col min="1" max="1" width="24" style="9" customWidth="1"/>
    <col min="2" max="2" width="20.44140625" style="9" customWidth="1"/>
    <col min="3" max="3" width="17.6640625" style="8" customWidth="1"/>
    <col min="4" max="4" width="8.109375" style="8" customWidth="1"/>
    <col min="5" max="13" width="8.33203125" style="8" customWidth="1"/>
    <col min="14" max="14" width="11.44140625" style="8" customWidth="1"/>
    <col min="15" max="15" width="11.44140625" style="132"/>
    <col min="16" max="16" width="12.44140625" style="132" customWidth="1"/>
    <col min="17" max="16384" width="11.44140625" style="132"/>
  </cols>
  <sheetData>
    <row r="1" spans="1:165" ht="135" customHeight="1" x14ac:dyDescent="0.25">
      <c r="A1" s="310"/>
      <c r="B1" s="310"/>
      <c r="C1" s="2"/>
      <c r="D1" s="2"/>
      <c r="E1" s="2"/>
      <c r="F1" s="2"/>
      <c r="G1" s="2"/>
      <c r="H1" s="2"/>
      <c r="I1" s="2"/>
      <c r="J1" s="2"/>
      <c r="K1" s="2"/>
      <c r="L1" s="2"/>
      <c r="M1" s="2"/>
      <c r="N1" s="2"/>
    </row>
    <row r="2" spans="1:165" ht="67.5" customHeight="1" x14ac:dyDescent="0.25">
      <c r="A2" s="901" t="s">
        <v>163</v>
      </c>
      <c r="B2" s="901"/>
      <c r="C2" s="901"/>
      <c r="D2" s="901"/>
      <c r="E2" s="901"/>
      <c r="F2" s="901"/>
      <c r="G2" s="901"/>
      <c r="H2" s="902"/>
      <c r="I2" s="902"/>
      <c r="J2" s="902"/>
      <c r="K2" s="902"/>
      <c r="L2" s="902"/>
      <c r="M2" s="902"/>
      <c r="N2" s="902"/>
      <c r="O2" s="902"/>
      <c r="P2" s="902"/>
    </row>
    <row r="3" spans="1:165" ht="42" customHeight="1" x14ac:dyDescent="0.25">
      <c r="A3" s="955" t="s">
        <v>318</v>
      </c>
      <c r="B3" s="956"/>
      <c r="C3" s="956"/>
      <c r="D3" s="956"/>
      <c r="E3" s="956"/>
      <c r="F3" s="956"/>
      <c r="G3" s="956"/>
      <c r="H3" s="956"/>
      <c r="I3" s="956"/>
      <c r="J3" s="956"/>
      <c r="K3" s="956"/>
      <c r="L3" s="956"/>
      <c r="M3" s="956"/>
      <c r="N3" s="957"/>
      <c r="O3" s="957"/>
      <c r="P3" s="958"/>
    </row>
    <row r="4" spans="1:165" ht="21" customHeight="1" x14ac:dyDescent="0.25">
      <c r="A4" s="21"/>
      <c r="B4" s="22"/>
      <c r="C4" s="15"/>
      <c r="D4" s="907" t="s">
        <v>164</v>
      </c>
      <c r="E4" s="923"/>
      <c r="F4" s="923"/>
      <c r="G4" s="923"/>
      <c r="H4" s="923"/>
      <c r="I4" s="923"/>
      <c r="J4" s="923"/>
      <c r="K4" s="923"/>
      <c r="L4" s="923"/>
      <c r="M4" s="924"/>
      <c r="N4" s="602" t="s">
        <v>7</v>
      </c>
      <c r="O4" s="907" t="s">
        <v>165</v>
      </c>
      <c r="P4" s="908"/>
    </row>
    <row r="5" spans="1:165" s="4" customFormat="1" ht="46.5" customHeight="1" x14ac:dyDescent="0.2">
      <c r="A5" s="914" t="s">
        <v>166</v>
      </c>
      <c r="B5" s="914" t="s">
        <v>131</v>
      </c>
      <c r="C5" s="916" t="s">
        <v>1320</v>
      </c>
      <c r="D5" s="911" t="s">
        <v>20</v>
      </c>
      <c r="E5" s="911"/>
      <c r="F5" s="911" t="s">
        <v>35</v>
      </c>
      <c r="G5" s="911"/>
      <c r="H5" s="920" t="s">
        <v>167</v>
      </c>
      <c r="I5" s="921"/>
      <c r="J5" s="916" t="s">
        <v>168</v>
      </c>
      <c r="K5" s="922"/>
      <c r="L5" s="916" t="s">
        <v>31</v>
      </c>
      <c r="M5" s="922"/>
      <c r="N5" s="912" t="s">
        <v>169</v>
      </c>
      <c r="O5" s="909" t="s">
        <v>170</v>
      </c>
      <c r="P5" s="909" t="s">
        <v>171</v>
      </c>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row>
    <row r="6" spans="1:165" s="5" customFormat="1" ht="36.75" customHeight="1" x14ac:dyDescent="0.25">
      <c r="A6" s="915"/>
      <c r="B6" s="915"/>
      <c r="C6" s="917"/>
      <c r="D6" s="11" t="s">
        <v>172</v>
      </c>
      <c r="E6" s="601" t="s">
        <v>173</v>
      </c>
      <c r="F6" s="11" t="s">
        <v>172</v>
      </c>
      <c r="G6" s="601" t="s">
        <v>173</v>
      </c>
      <c r="H6" s="192" t="s">
        <v>172</v>
      </c>
      <c r="I6" s="601" t="s">
        <v>173</v>
      </c>
      <c r="J6" s="11" t="s">
        <v>172</v>
      </c>
      <c r="K6" s="601" t="s">
        <v>173</v>
      </c>
      <c r="L6" s="11" t="s">
        <v>172</v>
      </c>
      <c r="M6" s="601" t="s">
        <v>173</v>
      </c>
      <c r="N6" s="913"/>
      <c r="O6" s="910"/>
      <c r="P6" s="910"/>
    </row>
    <row r="7" spans="1:165" s="61" customFormat="1" x14ac:dyDescent="0.25">
      <c r="A7" s="56" t="s">
        <v>319</v>
      </c>
      <c r="B7" s="582" t="s">
        <v>266</v>
      </c>
      <c r="C7" s="430">
        <v>2143</v>
      </c>
      <c r="D7" s="205"/>
      <c r="E7" s="204"/>
      <c r="F7" s="59">
        <v>0.8</v>
      </c>
      <c r="G7" s="204"/>
      <c r="H7" s="205"/>
      <c r="I7" s="60"/>
      <c r="J7" s="59"/>
      <c r="K7" s="204"/>
      <c r="L7" s="205"/>
      <c r="M7" s="204"/>
      <c r="N7" s="58"/>
      <c r="O7" s="56"/>
      <c r="P7" s="56"/>
    </row>
    <row r="8" spans="1:165" s="5" customFormat="1" x14ac:dyDescent="0.25">
      <c r="A8" s="121"/>
      <c r="B8" s="75"/>
      <c r="C8" s="196"/>
      <c r="D8" s="89"/>
      <c r="E8" s="76"/>
      <c r="F8" s="76"/>
      <c r="G8" s="76"/>
      <c r="H8" s="76"/>
      <c r="I8" s="76"/>
      <c r="J8" s="76"/>
      <c r="K8" s="76"/>
      <c r="L8" s="76"/>
      <c r="M8" s="76"/>
      <c r="N8" s="90"/>
      <c r="O8" s="65"/>
      <c r="P8" s="66"/>
    </row>
    <row r="9" spans="1:165" x14ac:dyDescent="0.25">
      <c r="A9" s="929" t="s">
        <v>188</v>
      </c>
      <c r="B9" s="930"/>
      <c r="C9" s="20"/>
      <c r="D9" s="55"/>
      <c r="E9" s="55">
        <f>SUM(E7:E8)</f>
        <v>0</v>
      </c>
      <c r="F9" s="55"/>
      <c r="G9" s="55">
        <f>SUM(G7:G8)</f>
        <v>0</v>
      </c>
      <c r="H9" s="103"/>
      <c r="I9" s="103">
        <f>SUM(I7:I8)</f>
        <v>0</v>
      </c>
      <c r="J9" s="103"/>
      <c r="K9" s="103">
        <f>SUM(K7:K8)</f>
        <v>0</v>
      </c>
      <c r="L9" s="103"/>
      <c r="M9" s="103">
        <f>SUM(M7:M8)</f>
        <v>0</v>
      </c>
      <c r="N9" s="104"/>
      <c r="O9" s="10"/>
      <c r="P9" s="10"/>
    </row>
    <row r="10" spans="1:165" x14ac:dyDescent="0.25">
      <c r="A10" s="940" t="s">
        <v>189</v>
      </c>
      <c r="B10" s="941"/>
      <c r="C10" s="590"/>
      <c r="D10" s="942">
        <f>SUM(E9+G9+I9+K9+M9)</f>
        <v>0</v>
      </c>
      <c r="E10" s="943"/>
      <c r="F10" s="943"/>
      <c r="G10" s="943"/>
      <c r="H10" s="943"/>
      <c r="I10" s="943"/>
      <c r="J10" s="943"/>
      <c r="K10" s="943"/>
      <c r="L10" s="943"/>
      <c r="M10" s="961"/>
      <c r="N10" s="107"/>
      <c r="O10" s="108"/>
      <c r="P10" s="108"/>
    </row>
    <row r="11" spans="1:165" s="27" customFormat="1" x14ac:dyDescent="0.25">
      <c r="A11" s="929" t="s">
        <v>190</v>
      </c>
      <c r="B11" s="946"/>
      <c r="C11" s="167"/>
      <c r="D11" s="938">
        <f>SUM(D7:E8)</f>
        <v>0</v>
      </c>
      <c r="E11" s="947"/>
      <c r="F11" s="938">
        <f>SUM(F7:G8)</f>
        <v>0.8</v>
      </c>
      <c r="G11" s="947"/>
      <c r="H11" s="938">
        <f>SUM(H7:I8)</f>
        <v>0</v>
      </c>
      <c r="I11" s="939"/>
      <c r="J11" s="938">
        <f>SUM(J7:K8)</f>
        <v>0</v>
      </c>
      <c r="K11" s="939"/>
      <c r="L11" s="953">
        <f>SUM(L7:M8)</f>
        <v>0</v>
      </c>
      <c r="M11" s="954"/>
      <c r="N11" s="32">
        <f>SUM(N7:N8)</f>
        <v>0</v>
      </c>
      <c r="O11" s="31"/>
      <c r="P11" s="31"/>
    </row>
    <row r="12" spans="1:165" s="27" customFormat="1" x14ac:dyDescent="0.25">
      <c r="A12" s="161" t="s">
        <v>191</v>
      </c>
      <c r="B12" s="162">
        <v>0</v>
      </c>
      <c r="C12" s="164"/>
      <c r="D12" s="29"/>
      <c r="E12" s="29"/>
      <c r="F12" s="29"/>
      <c r="G12" s="29"/>
      <c r="H12" s="29"/>
      <c r="I12" s="29"/>
      <c r="J12" s="29"/>
      <c r="K12" s="29"/>
      <c r="L12" s="29"/>
      <c r="M12" s="29"/>
      <c r="N12" s="29"/>
      <c r="O12" s="98"/>
      <c r="P12" s="98"/>
    </row>
    <row r="13" spans="1:165" x14ac:dyDescent="0.25">
      <c r="A13" s="19"/>
      <c r="B13" s="19"/>
      <c r="C13" s="2"/>
      <c r="D13" s="2"/>
      <c r="E13" s="2"/>
      <c r="F13" s="2"/>
      <c r="G13" s="2"/>
      <c r="H13" s="2"/>
      <c r="I13" s="2"/>
      <c r="J13" s="2"/>
      <c r="K13" s="2"/>
      <c r="L13" s="2"/>
      <c r="M13" s="2"/>
      <c r="N13" s="2"/>
      <c r="O13" s="310"/>
      <c r="P13" s="310"/>
    </row>
    <row r="14" spans="1:165" s="27" customFormat="1" x14ac:dyDescent="0.25">
      <c r="A14" s="70"/>
      <c r="B14" s="70"/>
      <c r="C14" s="71"/>
      <c r="D14" s="71"/>
      <c r="E14" s="71"/>
      <c r="F14" s="71"/>
      <c r="G14" s="71"/>
      <c r="H14" s="71"/>
      <c r="I14" s="71"/>
      <c r="J14" s="71"/>
      <c r="K14" s="71"/>
      <c r="L14" s="71"/>
      <c r="M14" s="71"/>
      <c r="N14" s="71"/>
      <c r="O14" s="72"/>
      <c r="P14" s="70"/>
    </row>
    <row r="15" spans="1:165" s="61" customFormat="1" x14ac:dyDescent="0.25">
      <c r="A15" s="73"/>
      <c r="B15" s="582"/>
      <c r="C15" s="74"/>
      <c r="D15" s="74"/>
      <c r="E15" s="74"/>
      <c r="F15" s="74"/>
      <c r="G15" s="74"/>
      <c r="H15" s="74"/>
      <c r="I15" s="74"/>
      <c r="J15" s="74"/>
      <c r="K15" s="74"/>
      <c r="L15" s="74"/>
      <c r="M15" s="74"/>
      <c r="N15" s="74"/>
      <c r="O15" s="582"/>
      <c r="P15" s="582"/>
    </row>
    <row r="16" spans="1:165" s="61" customFormat="1" x14ac:dyDescent="0.25">
      <c r="A16" s="582"/>
      <c r="B16" s="582"/>
      <c r="C16" s="74"/>
      <c r="D16" s="74"/>
      <c r="E16" s="74"/>
      <c r="F16" s="74"/>
      <c r="G16" s="74"/>
      <c r="H16" s="74"/>
      <c r="I16" s="74"/>
      <c r="J16" s="74"/>
      <c r="K16" s="74"/>
      <c r="L16" s="74"/>
      <c r="M16" s="74"/>
      <c r="N16" s="74"/>
      <c r="O16" s="582"/>
      <c r="P16" s="582"/>
    </row>
    <row r="17" spans="1:16" x14ac:dyDescent="0.25">
      <c r="A17" s="310"/>
      <c r="B17" s="310"/>
      <c r="C17" s="2"/>
      <c r="D17" s="2"/>
      <c r="E17" s="2"/>
      <c r="F17" s="2"/>
      <c r="G17" s="2"/>
      <c r="H17" s="2"/>
      <c r="I17" s="2"/>
      <c r="J17" s="2"/>
      <c r="K17" s="2"/>
      <c r="L17" s="2"/>
      <c r="M17" s="2"/>
      <c r="N17" s="2"/>
      <c r="O17" s="310"/>
      <c r="P17" s="310"/>
    </row>
    <row r="18" spans="1:16" x14ac:dyDescent="0.25">
      <c r="A18" s="310"/>
      <c r="B18" s="310"/>
      <c r="C18" s="2"/>
      <c r="D18" s="2"/>
      <c r="E18" s="2"/>
      <c r="F18" s="2"/>
      <c r="G18" s="2"/>
      <c r="H18" s="2"/>
      <c r="I18" s="2"/>
      <c r="J18" s="2"/>
      <c r="K18" s="2"/>
      <c r="L18" s="2"/>
      <c r="M18" s="2"/>
      <c r="N18" s="2"/>
      <c r="O18" s="310"/>
      <c r="P18" s="310"/>
    </row>
    <row r="19" spans="1:16" x14ac:dyDescent="0.25">
      <c r="A19" s="310"/>
      <c r="B19" s="310"/>
      <c r="C19" s="2"/>
      <c r="D19" s="2"/>
      <c r="E19" s="2"/>
      <c r="F19" s="2"/>
      <c r="G19" s="2"/>
      <c r="H19" s="2"/>
      <c r="I19" s="2"/>
      <c r="J19" s="2"/>
      <c r="K19" s="2"/>
      <c r="L19" s="2"/>
      <c r="M19" s="2"/>
      <c r="N19" s="2"/>
      <c r="O19" s="310"/>
      <c r="P19" s="310"/>
    </row>
    <row r="20" spans="1:16" x14ac:dyDescent="0.25">
      <c r="A20" s="310"/>
      <c r="B20" s="310"/>
      <c r="C20" s="2"/>
      <c r="D20" s="2"/>
      <c r="E20" s="2"/>
      <c r="F20" s="2"/>
      <c r="G20" s="2"/>
      <c r="H20" s="2"/>
      <c r="I20" s="2"/>
      <c r="J20" s="2"/>
      <c r="K20" s="2"/>
      <c r="L20" s="2"/>
      <c r="M20" s="2"/>
      <c r="N20" s="2"/>
      <c r="O20" s="310"/>
      <c r="P20" s="310"/>
    </row>
    <row r="21" spans="1:16" s="277" customFormat="1" x14ac:dyDescent="0.25">
      <c r="A21" s="310"/>
      <c r="B21" s="310"/>
      <c r="C21" s="2"/>
      <c r="D21" s="2"/>
      <c r="E21" s="2"/>
      <c r="F21" s="2"/>
      <c r="G21" s="2"/>
      <c r="H21" s="2"/>
      <c r="I21" s="2"/>
      <c r="J21" s="2"/>
      <c r="K21" s="2"/>
      <c r="L21" s="2"/>
      <c r="M21" s="2"/>
      <c r="N21" s="2"/>
      <c r="O21" s="310"/>
      <c r="P21" s="310"/>
    </row>
    <row r="22" spans="1:16" s="277" customFormat="1" x14ac:dyDescent="0.25">
      <c r="A22" s="310"/>
      <c r="B22" s="310"/>
      <c r="C22" s="2"/>
      <c r="D22" s="2"/>
      <c r="E22" s="2"/>
      <c r="F22" s="2"/>
      <c r="G22" s="2"/>
      <c r="H22" s="2"/>
      <c r="I22" s="2"/>
      <c r="J22" s="2"/>
      <c r="K22" s="2"/>
      <c r="L22" s="2"/>
      <c r="M22" s="2"/>
      <c r="N22" s="2"/>
      <c r="O22" s="310"/>
      <c r="P22" s="310"/>
    </row>
    <row r="23" spans="1:16" s="277" customFormat="1" x14ac:dyDescent="0.25">
      <c r="A23" s="310"/>
      <c r="B23" s="310"/>
      <c r="C23" s="2"/>
      <c r="D23" s="2"/>
      <c r="E23" s="2"/>
      <c r="F23" s="2"/>
      <c r="G23" s="2"/>
      <c r="H23" s="2"/>
      <c r="I23" s="2"/>
      <c r="J23" s="2"/>
      <c r="K23" s="2"/>
      <c r="L23" s="2"/>
      <c r="M23" s="2"/>
      <c r="N23" s="2"/>
      <c r="O23" s="310"/>
      <c r="P23" s="310"/>
    </row>
    <row r="24" spans="1:16" s="277" customFormat="1" x14ac:dyDescent="0.25">
      <c r="A24" s="310"/>
      <c r="B24" s="310"/>
      <c r="C24" s="2"/>
      <c r="D24" s="2"/>
      <c r="E24" s="2"/>
      <c r="F24" s="2"/>
      <c r="G24" s="2"/>
      <c r="H24" s="2"/>
      <c r="I24" s="2"/>
      <c r="J24" s="2"/>
      <c r="K24" s="2"/>
      <c r="L24" s="2"/>
      <c r="M24" s="2"/>
      <c r="N24" s="2"/>
      <c r="O24" s="310"/>
      <c r="P24" s="310"/>
    </row>
    <row r="25" spans="1:16" s="277" customFormat="1" x14ac:dyDescent="0.25">
      <c r="A25" s="310"/>
      <c r="B25" s="310"/>
      <c r="C25" s="2"/>
      <c r="D25" s="2"/>
      <c r="E25" s="2"/>
      <c r="F25" s="2"/>
      <c r="G25" s="2"/>
      <c r="H25" s="2"/>
      <c r="I25" s="2"/>
      <c r="J25" s="2"/>
      <c r="K25" s="2"/>
      <c r="L25" s="2"/>
      <c r="M25" s="2"/>
      <c r="N25" s="2"/>
      <c r="O25" s="310"/>
      <c r="P25" s="310"/>
    </row>
    <row r="26" spans="1:16" s="277" customFormat="1" x14ac:dyDescent="0.25">
      <c r="A26" s="310" t="s">
        <v>235</v>
      </c>
      <c r="B26" s="310"/>
      <c r="C26" s="2"/>
      <c r="D26" s="2"/>
      <c r="E26" s="2"/>
      <c r="F26" s="2"/>
      <c r="G26" s="2"/>
      <c r="H26" s="2"/>
      <c r="I26" s="2"/>
      <c r="J26" s="2"/>
      <c r="K26" s="2"/>
      <c r="L26" s="2"/>
      <c r="M26" s="2"/>
      <c r="N26" s="2"/>
      <c r="O26" s="310"/>
      <c r="P26" s="310"/>
    </row>
    <row r="27" spans="1:16" s="277" customFormat="1" x14ac:dyDescent="0.25">
      <c r="A27" s="310"/>
      <c r="B27" s="310"/>
      <c r="C27" s="2"/>
      <c r="D27" s="2"/>
      <c r="E27" s="2"/>
      <c r="F27" s="2"/>
      <c r="G27" s="2"/>
      <c r="H27" s="2"/>
      <c r="I27" s="2"/>
      <c r="J27" s="2"/>
      <c r="K27" s="2"/>
      <c r="L27" s="2"/>
      <c r="M27" s="2"/>
      <c r="N27" s="2"/>
      <c r="O27" s="310"/>
      <c r="P27" s="310"/>
    </row>
    <row r="28" spans="1:16" s="277" customFormat="1" x14ac:dyDescent="0.25">
      <c r="A28" s="310"/>
      <c r="B28" s="310"/>
      <c r="C28" s="2"/>
      <c r="D28" s="2"/>
      <c r="E28" s="2"/>
      <c r="F28" s="2"/>
      <c r="G28" s="2"/>
      <c r="H28" s="2"/>
      <c r="I28" s="2"/>
      <c r="J28" s="2"/>
      <c r="K28" s="2"/>
      <c r="L28" s="2"/>
      <c r="M28" s="2"/>
      <c r="N28" s="2"/>
      <c r="O28" s="310"/>
      <c r="P28" s="310"/>
    </row>
    <row r="29" spans="1:16" s="277" customFormat="1" x14ac:dyDescent="0.25">
      <c r="A29" s="310"/>
      <c r="B29" s="310"/>
      <c r="C29" s="2"/>
      <c r="D29" s="2"/>
      <c r="E29" s="2"/>
      <c r="F29" s="2"/>
      <c r="G29" s="2"/>
      <c r="H29" s="2"/>
      <c r="I29" s="2"/>
      <c r="J29" s="2"/>
      <c r="K29" s="2"/>
      <c r="L29" s="2"/>
      <c r="M29" s="2"/>
      <c r="N29" s="2"/>
      <c r="O29" s="310"/>
      <c r="P29" s="310"/>
    </row>
    <row r="30" spans="1:16" s="277" customFormat="1" x14ac:dyDescent="0.25">
      <c r="A30" s="310"/>
      <c r="B30" s="310"/>
      <c r="C30" s="2"/>
      <c r="D30" s="2"/>
      <c r="E30" s="2"/>
      <c r="F30" s="2"/>
      <c r="G30" s="2"/>
      <c r="H30" s="2"/>
      <c r="I30" s="2"/>
      <c r="J30" s="2"/>
      <c r="K30" s="2"/>
      <c r="L30" s="2"/>
      <c r="M30" s="2"/>
      <c r="N30" s="2"/>
      <c r="O30" s="310"/>
      <c r="P30" s="310"/>
    </row>
    <row r="31" spans="1:16" s="277" customFormat="1" x14ac:dyDescent="0.25">
      <c r="A31" s="310"/>
      <c r="B31" s="310"/>
      <c r="C31" s="2"/>
      <c r="D31" s="2"/>
      <c r="E31" s="2"/>
      <c r="F31" s="2"/>
      <c r="G31" s="2"/>
      <c r="H31" s="2"/>
      <c r="I31" s="2"/>
      <c r="J31" s="2"/>
      <c r="K31" s="2"/>
      <c r="L31" s="2"/>
      <c r="M31" s="2"/>
      <c r="N31" s="2"/>
      <c r="O31" s="310"/>
      <c r="P31" s="310"/>
    </row>
    <row r="32" spans="1:16" s="277" customFormat="1" x14ac:dyDescent="0.25">
      <c r="A32" s="310"/>
      <c r="B32" s="310"/>
      <c r="C32" s="2"/>
      <c r="D32" s="2"/>
      <c r="E32" s="2"/>
      <c r="F32" s="2"/>
      <c r="G32" s="2"/>
      <c r="H32" s="2"/>
      <c r="I32" s="2"/>
      <c r="J32" s="2"/>
      <c r="K32" s="2"/>
      <c r="L32" s="2"/>
      <c r="M32" s="2"/>
      <c r="N32" s="2"/>
      <c r="O32" s="310"/>
      <c r="P32" s="310"/>
    </row>
    <row r="33" spans="3:14" s="277" customFormat="1" x14ac:dyDescent="0.25">
      <c r="C33" s="2"/>
      <c r="D33" s="2"/>
      <c r="E33" s="2"/>
      <c r="F33" s="2"/>
      <c r="G33" s="2"/>
      <c r="H33" s="2"/>
      <c r="I33" s="2"/>
      <c r="J33" s="2"/>
      <c r="K33" s="2"/>
      <c r="L33" s="2"/>
      <c r="M33" s="2"/>
      <c r="N33" s="2"/>
    </row>
    <row r="34" spans="3:14" s="277" customFormat="1" x14ac:dyDescent="0.25">
      <c r="C34" s="310"/>
      <c r="D34" s="310"/>
      <c r="E34" s="310"/>
      <c r="F34" s="310"/>
      <c r="G34" s="310"/>
      <c r="H34" s="310"/>
      <c r="I34" s="310"/>
      <c r="J34" s="310"/>
      <c r="K34" s="310"/>
      <c r="L34" s="310"/>
      <c r="M34" s="310"/>
      <c r="N34" s="310"/>
    </row>
    <row r="35" spans="3:14" s="277" customFormat="1" x14ac:dyDescent="0.25">
      <c r="C35" s="310"/>
      <c r="D35" s="310"/>
      <c r="E35" s="310"/>
      <c r="F35" s="310"/>
      <c r="G35" s="310"/>
      <c r="H35" s="310"/>
      <c r="I35" s="310"/>
      <c r="J35" s="310"/>
      <c r="K35" s="310"/>
      <c r="L35" s="310"/>
      <c r="M35" s="310"/>
      <c r="N35" s="310"/>
    </row>
    <row r="36" spans="3:14" s="277" customFormat="1" x14ac:dyDescent="0.25">
      <c r="C36" s="310"/>
      <c r="D36" s="310"/>
      <c r="E36" s="310"/>
      <c r="F36" s="310"/>
      <c r="G36" s="310"/>
      <c r="H36" s="310"/>
      <c r="I36" s="310"/>
      <c r="J36" s="310"/>
      <c r="K36" s="310"/>
      <c r="L36" s="310"/>
      <c r="M36" s="310"/>
      <c r="N36" s="310"/>
    </row>
    <row r="37" spans="3:14" s="277" customFormat="1" x14ac:dyDescent="0.25">
      <c r="C37" s="310"/>
      <c r="D37" s="310"/>
      <c r="E37" s="310"/>
      <c r="F37" s="310"/>
      <c r="G37" s="310"/>
      <c r="H37" s="310"/>
      <c r="I37" s="310"/>
      <c r="J37" s="310"/>
      <c r="K37" s="310"/>
      <c r="L37" s="310"/>
      <c r="M37" s="310"/>
      <c r="N37" s="310"/>
    </row>
    <row r="38" spans="3:14" s="277" customFormat="1" x14ac:dyDescent="0.25">
      <c r="C38" s="310"/>
      <c r="D38" s="310"/>
      <c r="E38" s="310"/>
      <c r="F38" s="310"/>
      <c r="G38" s="310"/>
      <c r="H38" s="310"/>
      <c r="I38" s="310"/>
      <c r="J38" s="310"/>
      <c r="K38" s="310"/>
      <c r="L38" s="310"/>
      <c r="M38" s="310"/>
      <c r="N38" s="310"/>
    </row>
    <row r="39" spans="3:14" s="277" customFormat="1" x14ac:dyDescent="0.25">
      <c r="C39" s="310"/>
      <c r="D39" s="310"/>
      <c r="E39" s="310"/>
      <c r="F39" s="310"/>
      <c r="G39" s="310"/>
      <c r="H39" s="310"/>
      <c r="I39" s="310"/>
      <c r="J39" s="310"/>
      <c r="K39" s="310"/>
      <c r="L39" s="310"/>
      <c r="M39" s="310"/>
      <c r="N39" s="310"/>
    </row>
    <row r="40" spans="3:14" s="277" customFormat="1" x14ac:dyDescent="0.25">
      <c r="C40" s="310"/>
      <c r="D40" s="310"/>
      <c r="E40" s="310"/>
      <c r="F40" s="310"/>
      <c r="G40" s="310"/>
      <c r="H40" s="310"/>
      <c r="I40" s="310"/>
      <c r="J40" s="310"/>
      <c r="K40" s="310"/>
      <c r="L40" s="310"/>
      <c r="M40" s="310"/>
      <c r="N40" s="310"/>
    </row>
    <row r="41" spans="3:14" s="277" customFormat="1" x14ac:dyDescent="0.25">
      <c r="C41" s="310"/>
      <c r="D41" s="310"/>
      <c r="E41" s="310"/>
      <c r="F41" s="310"/>
      <c r="G41" s="310"/>
      <c r="H41" s="310"/>
      <c r="I41" s="310"/>
      <c r="J41" s="310"/>
      <c r="K41" s="310"/>
      <c r="L41" s="310"/>
      <c r="M41" s="310"/>
      <c r="N41" s="310"/>
    </row>
    <row r="42" spans="3:14" s="277" customFormat="1" x14ac:dyDescent="0.25">
      <c r="C42" s="310"/>
      <c r="D42" s="310"/>
      <c r="E42" s="310"/>
      <c r="F42" s="310"/>
      <c r="G42" s="310"/>
      <c r="H42" s="310"/>
      <c r="I42" s="310"/>
      <c r="J42" s="310"/>
      <c r="K42" s="310"/>
      <c r="L42" s="310"/>
      <c r="M42" s="310"/>
      <c r="N42" s="310"/>
    </row>
    <row r="43" spans="3:14" s="277" customFormat="1" x14ac:dyDescent="0.25">
      <c r="C43" s="310"/>
      <c r="D43" s="310"/>
      <c r="E43" s="310"/>
      <c r="F43" s="310"/>
      <c r="G43" s="310"/>
      <c r="H43" s="310"/>
      <c r="I43" s="310"/>
      <c r="J43" s="310"/>
      <c r="K43" s="310"/>
      <c r="L43" s="310"/>
      <c r="M43" s="310"/>
      <c r="N43" s="310"/>
    </row>
    <row r="44" spans="3:14" s="277" customFormat="1" x14ac:dyDescent="0.25">
      <c r="C44" s="310"/>
      <c r="D44" s="310"/>
      <c r="E44" s="310"/>
      <c r="F44" s="310"/>
      <c r="G44" s="310"/>
      <c r="H44" s="310"/>
      <c r="I44" s="310"/>
      <c r="J44" s="310"/>
      <c r="K44" s="310"/>
      <c r="L44" s="310"/>
      <c r="M44" s="310"/>
      <c r="N44" s="310"/>
    </row>
    <row r="45" spans="3:14" s="277" customFormat="1" x14ac:dyDescent="0.25">
      <c r="C45" s="310"/>
      <c r="D45" s="310"/>
      <c r="E45" s="310"/>
      <c r="F45" s="310"/>
      <c r="G45" s="310"/>
      <c r="H45" s="310"/>
      <c r="I45" s="310"/>
      <c r="J45" s="310"/>
      <c r="K45" s="310"/>
      <c r="L45" s="310"/>
      <c r="M45" s="310"/>
      <c r="N45" s="310"/>
    </row>
    <row r="46" spans="3:14" s="277" customFormat="1" x14ac:dyDescent="0.25">
      <c r="C46" s="310"/>
      <c r="D46" s="310"/>
      <c r="E46" s="310"/>
      <c r="F46" s="310"/>
      <c r="G46" s="310"/>
      <c r="H46" s="310"/>
      <c r="I46" s="310"/>
      <c r="J46" s="310"/>
      <c r="K46" s="310"/>
      <c r="L46" s="310"/>
      <c r="M46" s="310"/>
      <c r="N46" s="310"/>
    </row>
    <row r="47" spans="3:14" s="277" customFormat="1" x14ac:dyDescent="0.25">
      <c r="C47" s="310"/>
      <c r="D47" s="310"/>
      <c r="E47" s="310"/>
      <c r="F47" s="310"/>
      <c r="G47" s="310"/>
      <c r="H47" s="310"/>
      <c r="I47" s="310"/>
      <c r="J47" s="310"/>
      <c r="K47" s="310"/>
      <c r="L47" s="310"/>
      <c r="M47" s="310"/>
      <c r="N47" s="310"/>
    </row>
    <row r="48" spans="3:14" s="277" customFormat="1" x14ac:dyDescent="0.25">
      <c r="C48" s="310"/>
      <c r="D48" s="310"/>
      <c r="E48" s="310"/>
      <c r="F48" s="310"/>
      <c r="G48" s="310"/>
      <c r="H48" s="310"/>
      <c r="I48" s="310"/>
      <c r="J48" s="310"/>
      <c r="K48" s="310"/>
      <c r="L48" s="310"/>
      <c r="M48" s="310"/>
      <c r="N48" s="310"/>
    </row>
    <row r="49" spans="1:16" s="277" customFormat="1" x14ac:dyDescent="0.25">
      <c r="A49" s="310"/>
      <c r="B49" s="310"/>
      <c r="C49" s="310"/>
      <c r="D49" s="310"/>
      <c r="E49" s="310"/>
      <c r="F49" s="310"/>
      <c r="G49" s="310"/>
      <c r="H49" s="310"/>
      <c r="I49" s="310"/>
      <c r="J49" s="310"/>
      <c r="K49" s="310"/>
      <c r="L49" s="310"/>
      <c r="M49" s="310"/>
      <c r="N49" s="310"/>
      <c r="O49" s="310"/>
      <c r="P49" s="310"/>
    </row>
    <row r="50" spans="1:16" s="277" customFormat="1" x14ac:dyDescent="0.25">
      <c r="A50" s="310"/>
      <c r="B50" s="310"/>
      <c r="C50" s="310"/>
      <c r="D50" s="310"/>
      <c r="E50" s="310"/>
      <c r="F50" s="310"/>
      <c r="G50" s="310"/>
      <c r="H50" s="310"/>
      <c r="I50" s="310"/>
      <c r="J50" s="310"/>
      <c r="K50" s="310"/>
      <c r="L50" s="310"/>
      <c r="M50" s="310"/>
      <c r="N50" s="310"/>
      <c r="O50" s="310"/>
      <c r="P50" s="310"/>
    </row>
    <row r="51" spans="1:16" s="277" customFormat="1" x14ac:dyDescent="0.25">
      <c r="A51" s="310"/>
      <c r="B51" s="310"/>
      <c r="C51" s="310"/>
      <c r="D51" s="310"/>
      <c r="E51" s="310"/>
      <c r="F51" s="310"/>
      <c r="G51" s="310"/>
      <c r="H51" s="310"/>
      <c r="I51" s="310"/>
      <c r="J51" s="310"/>
      <c r="K51" s="310"/>
      <c r="L51" s="310"/>
      <c r="M51" s="310"/>
      <c r="N51" s="310"/>
      <c r="O51" s="310"/>
      <c r="P51" s="310"/>
    </row>
    <row r="52" spans="1:16" s="277" customFormat="1" x14ac:dyDescent="0.25">
      <c r="A52" s="310"/>
      <c r="B52" s="310"/>
      <c r="C52" s="310"/>
      <c r="D52" s="310"/>
      <c r="E52" s="310"/>
      <c r="F52" s="310"/>
      <c r="G52" s="310"/>
      <c r="H52" s="310"/>
      <c r="I52" s="310"/>
      <c r="J52" s="310"/>
      <c r="K52" s="310"/>
      <c r="L52" s="310"/>
      <c r="M52" s="310"/>
      <c r="N52" s="310"/>
      <c r="O52" s="310"/>
      <c r="P52" s="310"/>
    </row>
    <row r="53" spans="1:16" s="277" customFormat="1" x14ac:dyDescent="0.25">
      <c r="A53" s="310"/>
      <c r="B53" s="310"/>
      <c r="C53" s="310"/>
      <c r="D53" s="310"/>
      <c r="E53" s="310"/>
      <c r="F53" s="310"/>
      <c r="G53" s="310"/>
      <c r="H53" s="310"/>
      <c r="I53" s="310"/>
      <c r="J53" s="310"/>
      <c r="K53" s="310"/>
      <c r="L53" s="310"/>
      <c r="M53" s="310"/>
      <c r="N53" s="310"/>
      <c r="O53" s="310"/>
      <c r="P53" s="310"/>
    </row>
    <row r="54" spans="1:16" s="277" customFormat="1" x14ac:dyDescent="0.25">
      <c r="A54" s="310"/>
      <c r="B54" s="310"/>
      <c r="C54" s="310"/>
      <c r="D54" s="310"/>
      <c r="E54" s="310"/>
      <c r="F54" s="310"/>
      <c r="G54" s="310"/>
      <c r="H54" s="310"/>
      <c r="I54" s="310"/>
      <c r="J54" s="310"/>
      <c r="K54" s="310"/>
      <c r="L54" s="310"/>
      <c r="M54" s="310"/>
      <c r="N54" s="310"/>
      <c r="O54" s="310"/>
      <c r="P54" s="310"/>
    </row>
    <row r="55" spans="1:16" s="277" customFormat="1" x14ac:dyDescent="0.25">
      <c r="A55" s="310"/>
      <c r="B55" s="310"/>
      <c r="C55" s="310"/>
      <c r="D55" s="310"/>
      <c r="E55" s="310"/>
      <c r="F55" s="310"/>
      <c r="G55" s="310"/>
      <c r="H55" s="310"/>
      <c r="I55" s="310"/>
      <c r="J55" s="310"/>
      <c r="K55" s="310"/>
      <c r="L55" s="310"/>
      <c r="M55" s="310"/>
      <c r="N55" s="310"/>
      <c r="O55" s="310"/>
      <c r="P55" s="310"/>
    </row>
    <row r="56" spans="1:16" s="277" customFormat="1" x14ac:dyDescent="0.25">
      <c r="A56" s="310"/>
      <c r="B56" s="310"/>
      <c r="C56" s="310"/>
      <c r="D56" s="310"/>
      <c r="E56" s="310"/>
      <c r="F56" s="310"/>
      <c r="G56" s="310"/>
      <c r="H56" s="310"/>
      <c r="I56" s="310"/>
      <c r="J56" s="310"/>
      <c r="K56" s="310"/>
      <c r="L56" s="310"/>
      <c r="M56" s="310"/>
      <c r="N56" s="310"/>
      <c r="O56" s="310"/>
      <c r="P56" s="310"/>
    </row>
    <row r="57" spans="1:16" s="277" customFormat="1" x14ac:dyDescent="0.25">
      <c r="A57" s="310"/>
      <c r="B57" s="310"/>
      <c r="C57" s="310"/>
      <c r="D57" s="310"/>
      <c r="E57" s="310"/>
      <c r="F57" s="310"/>
      <c r="G57" s="310"/>
      <c r="H57" s="310"/>
      <c r="I57" s="310"/>
      <c r="J57" s="310"/>
      <c r="K57" s="310"/>
      <c r="L57" s="310"/>
      <c r="M57" s="310"/>
      <c r="N57" s="310"/>
      <c r="O57" s="310"/>
      <c r="P57" s="310"/>
    </row>
    <row r="58" spans="1:16" s="277" customFormat="1" x14ac:dyDescent="0.25">
      <c r="A58" s="310"/>
      <c r="B58" s="310"/>
      <c r="C58" s="310"/>
      <c r="D58" s="310"/>
      <c r="E58" s="310"/>
      <c r="F58" s="310"/>
      <c r="G58" s="310"/>
      <c r="H58" s="310"/>
      <c r="I58" s="310"/>
      <c r="J58" s="310"/>
      <c r="K58" s="310"/>
      <c r="L58" s="310"/>
      <c r="M58" s="310"/>
      <c r="N58" s="310"/>
      <c r="O58" s="310"/>
      <c r="P58" s="310"/>
    </row>
    <row r="59" spans="1:16" s="277" customFormat="1" x14ac:dyDescent="0.25">
      <c r="A59" s="310"/>
      <c r="B59" s="310"/>
      <c r="C59" s="310"/>
      <c r="D59" s="310"/>
      <c r="E59" s="310"/>
      <c r="F59" s="310"/>
      <c r="G59" s="310"/>
      <c r="H59" s="310"/>
      <c r="I59" s="310"/>
      <c r="J59" s="310"/>
      <c r="K59" s="310"/>
      <c r="L59" s="310"/>
      <c r="M59" s="310"/>
      <c r="N59" s="310"/>
      <c r="O59" s="310"/>
      <c r="P59" s="310"/>
    </row>
    <row r="60" spans="1:16" x14ac:dyDescent="0.25">
      <c r="A60" s="132"/>
      <c r="B60" s="132"/>
      <c r="C60" s="132"/>
      <c r="D60" s="132"/>
      <c r="E60" s="132"/>
      <c r="F60" s="132"/>
      <c r="G60" s="132"/>
      <c r="H60" s="132"/>
      <c r="I60" s="132"/>
      <c r="J60" s="132"/>
      <c r="K60" s="132"/>
      <c r="L60" s="132"/>
      <c r="M60" s="132"/>
      <c r="N60" s="132"/>
      <c r="O60" s="6"/>
      <c r="P60" s="6"/>
    </row>
    <row r="61" spans="1:16" x14ac:dyDescent="0.25">
      <c r="A61" s="132"/>
      <c r="B61" s="132"/>
      <c r="C61" s="132"/>
      <c r="D61" s="132"/>
      <c r="E61" s="132"/>
      <c r="F61" s="132"/>
      <c r="G61" s="132"/>
      <c r="H61" s="132"/>
      <c r="I61" s="132"/>
      <c r="J61" s="132"/>
      <c r="K61" s="132"/>
      <c r="L61" s="132"/>
      <c r="M61" s="132"/>
      <c r="N61" s="132"/>
      <c r="O61" s="6"/>
      <c r="P61" s="6"/>
    </row>
    <row r="62" spans="1:16" x14ac:dyDescent="0.25">
      <c r="A62" s="132"/>
      <c r="B62" s="132"/>
      <c r="C62" s="132"/>
      <c r="D62" s="132"/>
      <c r="E62" s="132"/>
      <c r="F62" s="132"/>
      <c r="G62" s="132"/>
      <c r="H62" s="132"/>
      <c r="I62" s="132"/>
      <c r="J62" s="132"/>
      <c r="K62" s="132"/>
      <c r="L62" s="132"/>
      <c r="M62" s="132"/>
      <c r="N62" s="132"/>
      <c r="O62" s="6"/>
      <c r="P62" s="6"/>
    </row>
    <row r="63" spans="1:16" x14ac:dyDescent="0.25">
      <c r="A63" s="132"/>
      <c r="B63" s="132"/>
      <c r="C63" s="132"/>
      <c r="D63" s="132"/>
      <c r="E63" s="132"/>
      <c r="F63" s="132"/>
      <c r="G63" s="132"/>
      <c r="H63" s="132"/>
      <c r="I63" s="132"/>
      <c r="J63" s="132"/>
      <c r="K63" s="132"/>
      <c r="L63" s="132"/>
      <c r="M63" s="132"/>
      <c r="N63" s="132"/>
      <c r="O63" s="6"/>
      <c r="P63" s="6"/>
    </row>
    <row r="64" spans="1:16" x14ac:dyDescent="0.25">
      <c r="A64" s="132"/>
      <c r="B64" s="132"/>
      <c r="C64" s="132"/>
      <c r="D64" s="132"/>
      <c r="E64" s="132"/>
      <c r="F64" s="132"/>
      <c r="G64" s="132"/>
      <c r="H64" s="132"/>
      <c r="I64" s="132"/>
      <c r="J64" s="132"/>
      <c r="K64" s="132"/>
      <c r="L64" s="132"/>
      <c r="M64" s="132"/>
      <c r="N64" s="132"/>
      <c r="O64" s="6"/>
      <c r="P64" s="6"/>
    </row>
    <row r="65" spans="1:16" x14ac:dyDescent="0.25">
      <c r="A65" s="132"/>
      <c r="B65" s="132"/>
      <c r="C65" s="132"/>
      <c r="D65" s="132"/>
      <c r="E65" s="132"/>
      <c r="F65" s="132"/>
      <c r="G65" s="132"/>
      <c r="H65" s="132"/>
      <c r="I65" s="132"/>
      <c r="J65" s="132"/>
      <c r="K65" s="132"/>
      <c r="L65" s="132"/>
      <c r="M65" s="132"/>
      <c r="N65" s="132"/>
      <c r="O65" s="6"/>
      <c r="P65" s="6"/>
    </row>
    <row r="66" spans="1:16" x14ac:dyDescent="0.25">
      <c r="A66" s="132"/>
      <c r="B66" s="132"/>
      <c r="C66" s="132"/>
      <c r="D66" s="132"/>
      <c r="E66" s="132"/>
      <c r="F66" s="132"/>
      <c r="G66" s="132"/>
      <c r="H66" s="132"/>
      <c r="I66" s="132"/>
      <c r="J66" s="132"/>
      <c r="K66" s="132"/>
      <c r="L66" s="132"/>
      <c r="M66" s="132"/>
      <c r="N66" s="132"/>
      <c r="O66" s="6"/>
      <c r="P66" s="6"/>
    </row>
    <row r="67" spans="1:16" x14ac:dyDescent="0.25">
      <c r="A67" s="132"/>
      <c r="B67" s="132"/>
      <c r="C67" s="132"/>
      <c r="D67" s="132"/>
      <c r="E67" s="132"/>
      <c r="F67" s="132"/>
      <c r="G67" s="132"/>
      <c r="H67" s="132"/>
      <c r="I67" s="132"/>
      <c r="J67" s="132"/>
      <c r="K67" s="132"/>
      <c r="L67" s="132"/>
      <c r="M67" s="132"/>
      <c r="N67" s="132"/>
      <c r="O67" s="6"/>
      <c r="P67" s="6"/>
    </row>
    <row r="68" spans="1:16" x14ac:dyDescent="0.25">
      <c r="A68" s="132"/>
      <c r="B68" s="132"/>
      <c r="C68" s="132"/>
      <c r="D68" s="132"/>
      <c r="E68" s="132"/>
      <c r="F68" s="132"/>
      <c r="G68" s="132"/>
      <c r="H68" s="132"/>
      <c r="I68" s="132"/>
      <c r="J68" s="132"/>
      <c r="K68" s="132"/>
      <c r="L68" s="132"/>
      <c r="M68" s="132"/>
      <c r="N68" s="132"/>
      <c r="O68" s="6"/>
      <c r="P68" s="6"/>
    </row>
    <row r="69" spans="1:16" x14ac:dyDescent="0.25">
      <c r="A69" s="132"/>
      <c r="B69" s="132"/>
      <c r="C69" s="132"/>
      <c r="D69" s="132"/>
      <c r="E69" s="132"/>
      <c r="F69" s="132"/>
      <c r="G69" s="132"/>
      <c r="H69" s="132"/>
      <c r="I69" s="132"/>
      <c r="J69" s="132"/>
      <c r="K69" s="132"/>
      <c r="L69" s="132"/>
      <c r="M69" s="132"/>
      <c r="N69" s="132"/>
      <c r="O69" s="6"/>
      <c r="P69" s="6"/>
    </row>
    <row r="70" spans="1:16" x14ac:dyDescent="0.25">
      <c r="A70" s="132"/>
      <c r="B70" s="132"/>
      <c r="C70" s="132"/>
      <c r="D70" s="132"/>
      <c r="E70" s="132"/>
      <c r="F70" s="132"/>
      <c r="G70" s="132"/>
      <c r="H70" s="132"/>
      <c r="I70" s="132"/>
      <c r="J70" s="132"/>
      <c r="K70" s="132"/>
      <c r="L70" s="132"/>
      <c r="M70" s="132"/>
      <c r="N70" s="132"/>
      <c r="O70" s="6"/>
      <c r="P70" s="6"/>
    </row>
    <row r="71" spans="1:16" x14ac:dyDescent="0.25">
      <c r="A71" s="132"/>
      <c r="B71" s="132"/>
      <c r="C71" s="132"/>
      <c r="D71" s="132"/>
      <c r="E71" s="132"/>
      <c r="F71" s="132"/>
      <c r="G71" s="132"/>
      <c r="H71" s="132"/>
      <c r="I71" s="132"/>
      <c r="J71" s="132"/>
      <c r="K71" s="132"/>
      <c r="L71" s="132"/>
      <c r="M71" s="132"/>
      <c r="N71" s="132"/>
      <c r="O71" s="6"/>
      <c r="P71" s="6"/>
    </row>
    <row r="72" spans="1:16" x14ac:dyDescent="0.25">
      <c r="A72" s="132"/>
      <c r="B72" s="132"/>
      <c r="C72" s="132"/>
      <c r="D72" s="132"/>
      <c r="E72" s="132"/>
      <c r="F72" s="132"/>
      <c r="G72" s="132"/>
      <c r="H72" s="132"/>
      <c r="I72" s="132"/>
      <c r="J72" s="132"/>
      <c r="K72" s="132"/>
      <c r="L72" s="132"/>
      <c r="M72" s="132"/>
      <c r="N72" s="132"/>
      <c r="O72" s="6"/>
      <c r="P72" s="6"/>
    </row>
    <row r="73" spans="1:16" x14ac:dyDescent="0.25">
      <c r="A73" s="132"/>
      <c r="B73" s="132"/>
      <c r="C73" s="132"/>
      <c r="D73" s="132"/>
      <c r="E73" s="132"/>
      <c r="F73" s="132"/>
      <c r="G73" s="132"/>
      <c r="H73" s="132"/>
      <c r="I73" s="132"/>
      <c r="J73" s="132"/>
      <c r="K73" s="132"/>
      <c r="L73" s="132"/>
      <c r="M73" s="132"/>
      <c r="N73" s="132"/>
      <c r="O73" s="6"/>
      <c r="P73" s="6"/>
    </row>
    <row r="74" spans="1:16" x14ac:dyDescent="0.25">
      <c r="A74" s="132"/>
      <c r="B74" s="132"/>
      <c r="C74" s="132"/>
      <c r="D74" s="132"/>
      <c r="E74" s="132"/>
      <c r="F74" s="132"/>
      <c r="G74" s="132"/>
      <c r="H74" s="132"/>
      <c r="I74" s="132"/>
      <c r="J74" s="132"/>
      <c r="K74" s="132"/>
      <c r="L74" s="132"/>
      <c r="M74" s="132"/>
      <c r="N74" s="132"/>
      <c r="O74" s="6"/>
      <c r="P74" s="6"/>
    </row>
    <row r="75" spans="1:16" x14ac:dyDescent="0.25">
      <c r="A75" s="132"/>
      <c r="B75" s="132"/>
      <c r="C75" s="132"/>
      <c r="D75" s="132"/>
      <c r="E75" s="132"/>
      <c r="F75" s="132"/>
      <c r="G75" s="132"/>
      <c r="H75" s="132"/>
      <c r="I75" s="132"/>
      <c r="J75" s="132"/>
      <c r="K75" s="132"/>
      <c r="L75" s="132"/>
      <c r="M75" s="132"/>
      <c r="N75" s="132"/>
      <c r="O75" s="6"/>
      <c r="P75" s="6"/>
    </row>
    <row r="76" spans="1:16" x14ac:dyDescent="0.25">
      <c r="A76" s="132"/>
      <c r="B76" s="132"/>
      <c r="C76" s="132"/>
      <c r="D76" s="132"/>
      <c r="E76" s="132"/>
      <c r="F76" s="132"/>
      <c r="G76" s="132"/>
      <c r="H76" s="132"/>
      <c r="I76" s="132"/>
      <c r="J76" s="132"/>
      <c r="K76" s="132"/>
      <c r="L76" s="132"/>
      <c r="M76" s="132"/>
      <c r="N76" s="132"/>
      <c r="O76" s="6"/>
      <c r="P76" s="6"/>
    </row>
    <row r="77" spans="1:16" x14ac:dyDescent="0.25">
      <c r="A77" s="132"/>
      <c r="B77" s="132"/>
      <c r="C77" s="132"/>
      <c r="D77" s="132"/>
      <c r="E77" s="132"/>
      <c r="F77" s="132"/>
      <c r="G77" s="132"/>
      <c r="H77" s="132"/>
      <c r="I77" s="132"/>
      <c r="J77" s="132"/>
      <c r="K77" s="132"/>
      <c r="L77" s="132"/>
      <c r="M77" s="132"/>
      <c r="N77" s="132"/>
      <c r="O77" s="6"/>
      <c r="P77" s="6"/>
    </row>
    <row r="78" spans="1:16" x14ac:dyDescent="0.25">
      <c r="A78" s="132"/>
      <c r="B78" s="132"/>
      <c r="C78" s="132"/>
      <c r="D78" s="132"/>
      <c r="E78" s="132"/>
      <c r="F78" s="132"/>
      <c r="G78" s="132"/>
      <c r="H78" s="132"/>
      <c r="I78" s="132"/>
      <c r="J78" s="132"/>
      <c r="K78" s="132"/>
      <c r="L78" s="132"/>
      <c r="M78" s="132"/>
      <c r="N78" s="132"/>
      <c r="O78" s="6"/>
      <c r="P78" s="6"/>
    </row>
    <row r="79" spans="1:16" x14ac:dyDescent="0.25">
      <c r="A79" s="132"/>
      <c r="B79" s="132"/>
      <c r="C79" s="132"/>
      <c r="D79" s="132"/>
      <c r="E79" s="132"/>
      <c r="F79" s="132"/>
      <c r="G79" s="132"/>
      <c r="H79" s="132"/>
      <c r="I79" s="132"/>
      <c r="J79" s="132"/>
      <c r="K79" s="132"/>
      <c r="L79" s="132"/>
      <c r="M79" s="132"/>
      <c r="N79" s="132"/>
      <c r="O79" s="6"/>
      <c r="P79" s="6"/>
    </row>
    <row r="80" spans="1:16" x14ac:dyDescent="0.25">
      <c r="A80" s="132"/>
      <c r="B80" s="132"/>
      <c r="C80" s="132"/>
      <c r="D80" s="132"/>
      <c r="E80" s="132"/>
      <c r="F80" s="132"/>
      <c r="G80" s="132"/>
      <c r="H80" s="132"/>
      <c r="I80" s="132"/>
      <c r="J80" s="132"/>
      <c r="K80" s="132"/>
      <c r="L80" s="132"/>
      <c r="M80" s="132"/>
      <c r="N80" s="132"/>
      <c r="O80" s="6"/>
      <c r="P80" s="6"/>
    </row>
    <row r="81" spans="1:16" x14ac:dyDescent="0.25">
      <c r="A81" s="132"/>
      <c r="B81" s="132"/>
      <c r="C81" s="132"/>
      <c r="D81" s="132"/>
      <c r="E81" s="132"/>
      <c r="F81" s="132"/>
      <c r="G81" s="132"/>
      <c r="H81" s="132"/>
      <c r="I81" s="132"/>
      <c r="J81" s="132"/>
      <c r="K81" s="132"/>
      <c r="L81" s="132"/>
      <c r="M81" s="132"/>
      <c r="N81" s="132"/>
      <c r="O81" s="6"/>
      <c r="P81" s="6"/>
    </row>
    <row r="82" spans="1:16" x14ac:dyDescent="0.25">
      <c r="A82" s="132"/>
      <c r="B82" s="132"/>
      <c r="C82" s="132"/>
      <c r="D82" s="132"/>
      <c r="E82" s="132"/>
      <c r="F82" s="132"/>
      <c r="G82" s="132"/>
      <c r="H82" s="132"/>
      <c r="I82" s="132"/>
      <c r="J82" s="132"/>
      <c r="K82" s="132"/>
      <c r="L82" s="132"/>
      <c r="M82" s="132"/>
      <c r="N82" s="132"/>
      <c r="O82" s="6"/>
      <c r="P82" s="6"/>
    </row>
    <row r="83" spans="1:16" x14ac:dyDescent="0.25">
      <c r="A83" s="132"/>
      <c r="B83" s="132"/>
      <c r="C83" s="132"/>
      <c r="D83" s="132"/>
      <c r="E83" s="132"/>
      <c r="F83" s="132"/>
      <c r="G83" s="132"/>
      <c r="H83" s="132"/>
      <c r="I83" s="132"/>
      <c r="J83" s="132"/>
      <c r="K83" s="132"/>
      <c r="L83" s="132"/>
      <c r="M83" s="132"/>
      <c r="N83" s="132"/>
      <c r="O83" s="6"/>
      <c r="P83" s="6"/>
    </row>
    <row r="84" spans="1:16" x14ac:dyDescent="0.25">
      <c r="A84" s="132"/>
      <c r="B84" s="132"/>
      <c r="C84" s="132"/>
      <c r="D84" s="132"/>
      <c r="E84" s="132"/>
      <c r="F84" s="132"/>
      <c r="G84" s="132"/>
      <c r="H84" s="132"/>
      <c r="I84" s="132"/>
      <c r="J84" s="132"/>
      <c r="K84" s="132"/>
      <c r="L84" s="132"/>
      <c r="M84" s="132"/>
      <c r="N84" s="132"/>
      <c r="O84" s="6"/>
      <c r="P84" s="6"/>
    </row>
    <row r="85" spans="1:16" x14ac:dyDescent="0.25">
      <c r="A85" s="132"/>
      <c r="B85" s="132"/>
      <c r="C85" s="132"/>
      <c r="D85" s="132"/>
      <c r="E85" s="132"/>
      <c r="F85" s="132"/>
      <c r="G85" s="132"/>
      <c r="H85" s="132"/>
      <c r="I85" s="132"/>
      <c r="J85" s="132"/>
      <c r="K85" s="132"/>
      <c r="L85" s="132"/>
      <c r="M85" s="132"/>
      <c r="N85" s="132"/>
      <c r="O85" s="6"/>
      <c r="P85" s="6"/>
    </row>
    <row r="86" spans="1:16" x14ac:dyDescent="0.25">
      <c r="A86" s="132"/>
      <c r="B86" s="132"/>
      <c r="C86" s="132"/>
      <c r="D86" s="132"/>
      <c r="E86" s="132"/>
      <c r="F86" s="132"/>
      <c r="G86" s="132"/>
      <c r="H86" s="132"/>
      <c r="I86" s="132"/>
      <c r="J86" s="132"/>
      <c r="K86" s="132"/>
      <c r="L86" s="132"/>
      <c r="M86" s="132"/>
      <c r="N86" s="132"/>
      <c r="O86" s="6"/>
      <c r="P86" s="6"/>
    </row>
    <row r="87" spans="1:16" x14ac:dyDescent="0.25">
      <c r="A87" s="132"/>
      <c r="B87" s="132"/>
      <c r="C87" s="132"/>
      <c r="D87" s="132"/>
      <c r="E87" s="132"/>
      <c r="F87" s="132"/>
      <c r="G87" s="132"/>
      <c r="H87" s="132"/>
      <c r="I87" s="132"/>
      <c r="J87" s="132"/>
      <c r="K87" s="132"/>
      <c r="L87" s="132"/>
      <c r="M87" s="132"/>
      <c r="N87" s="132"/>
      <c r="O87" s="6"/>
      <c r="P87" s="6"/>
    </row>
    <row r="88" spans="1:16" x14ac:dyDescent="0.25">
      <c r="A88" s="132"/>
      <c r="B88" s="132"/>
      <c r="C88" s="132"/>
      <c r="D88" s="132"/>
      <c r="E88" s="132"/>
      <c r="F88" s="132"/>
      <c r="G88" s="132"/>
      <c r="H88" s="132"/>
      <c r="I88" s="132"/>
      <c r="J88" s="132"/>
      <c r="K88" s="132"/>
      <c r="L88" s="132"/>
      <c r="M88" s="132"/>
      <c r="N88" s="132"/>
      <c r="O88" s="6"/>
      <c r="P88" s="6"/>
    </row>
    <row r="89" spans="1:16" x14ac:dyDescent="0.25">
      <c r="A89" s="132"/>
      <c r="B89" s="132"/>
      <c r="C89" s="132"/>
      <c r="D89" s="132"/>
      <c r="E89" s="132"/>
      <c r="F89" s="132"/>
      <c r="G89" s="132"/>
      <c r="H89" s="132"/>
      <c r="I89" s="132"/>
      <c r="J89" s="132"/>
      <c r="K89" s="132"/>
      <c r="L89" s="132"/>
      <c r="M89" s="132"/>
      <c r="N89" s="132"/>
      <c r="O89" s="6"/>
      <c r="P89" s="6"/>
    </row>
  </sheetData>
  <mergeCells count="24">
    <mergeCell ref="A10:B10"/>
    <mergeCell ref="D10:M10"/>
    <mergeCell ref="A11:B11"/>
    <mergeCell ref="D11:E11"/>
    <mergeCell ref="F11:G11"/>
    <mergeCell ref="H11:I11"/>
    <mergeCell ref="J11:K11"/>
    <mergeCell ref="L11:M11"/>
    <mergeCell ref="A9:B9"/>
    <mergeCell ref="A2:P2"/>
    <mergeCell ref="A3:P3"/>
    <mergeCell ref="D4:M4"/>
    <mergeCell ref="O4:P4"/>
    <mergeCell ref="A5:A6"/>
    <mergeCell ref="B5:B6"/>
    <mergeCell ref="C5:C6"/>
    <mergeCell ref="D5:E5"/>
    <mergeCell ref="F5:G5"/>
    <mergeCell ref="H5:I5"/>
    <mergeCell ref="J5:K5"/>
    <mergeCell ref="L5:M5"/>
    <mergeCell ref="N5:N6"/>
    <mergeCell ref="O5:O6"/>
    <mergeCell ref="P5:P6"/>
  </mergeCells>
  <dataValidations disablePrompts="1" count="1">
    <dataValidation type="decimal" allowBlank="1" showInputMessage="1" showErrorMessage="1" sqref="D7:O8" xr:uid="{00000000-0002-0000-0800-000000000000}">
      <formula1>0</formula1>
      <formula2>1</formula2>
    </dataValidation>
  </dataValidations>
  <pageMargins left="0.7" right="0.7" top="0.75" bottom="0.75" header="0.3" footer="0.3"/>
  <pageSetup paperSize="9" scale="70" orientation="landscape" r:id="rId1"/>
  <headerFooter>
    <oddFooter>&amp;R8</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NISS xmlns="68bc862e-42ad-4fb2-bc0f-83d9bd200f8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3093C42BB59174AA8CEC7D48D97990E" ma:contentTypeVersion="3" ma:contentTypeDescription="Crée un document." ma:contentTypeScope="" ma:versionID="3502b37ae9e9295d1021eecd05aa9e3c">
  <xsd:schema xmlns:xsd="http://www.w3.org/2001/XMLSchema" xmlns:xs="http://www.w3.org/2001/XMLSchema" xmlns:p="http://schemas.microsoft.com/office/2006/metadata/properties" xmlns:ns2="68bc862e-42ad-4fb2-bc0f-83d9bd200f88" targetNamespace="http://schemas.microsoft.com/office/2006/metadata/properties" ma:root="true" ma:fieldsID="988c46fe9e2f55882b363d2b0b1877f2" ns2:_="">
    <xsd:import namespace="68bc862e-42ad-4fb2-bc0f-83d9bd200f88"/>
    <xsd:element name="properties">
      <xsd:complexType>
        <xsd:sequence>
          <xsd:element name="documentManagement">
            <xsd:complexType>
              <xsd:all>
                <xsd:element ref="ns2:MediaServiceMetadata" minOccurs="0"/>
                <xsd:element ref="ns2:MediaServiceFastMetadata" minOccurs="0"/>
                <xsd:element ref="ns2:NIS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bc862e-42ad-4fb2-bc0f-83d9bd200f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NISS" ma:index="10" nillable="true" ma:displayName="NISS" ma:description="Num national" ma:format="Dropdown" ma:internalName="NISS" ma:percentage="FALSE">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848CFFE-B639-4924-A362-D90D3E991676}">
  <ds:schemaRefs>
    <ds:schemaRef ds:uri="http://schemas.microsoft.com/sharepoint/v3/contenttype/forms"/>
  </ds:schemaRefs>
</ds:datastoreItem>
</file>

<file path=customXml/itemProps2.xml><?xml version="1.0" encoding="utf-8"?>
<ds:datastoreItem xmlns:ds="http://schemas.openxmlformats.org/officeDocument/2006/customXml" ds:itemID="{339CAA19-EB5B-473D-BA5F-390FDB736008}">
  <ds:schemaRefs>
    <ds:schemaRef ds:uri="http://schemas.openxmlformats.org/package/2006/metadata/core-properties"/>
    <ds:schemaRef ds:uri="http://www.w3.org/XML/1998/namespace"/>
    <ds:schemaRef ds:uri="http://purl.org/dc/terms/"/>
    <ds:schemaRef ds:uri="http://schemas.microsoft.com/office/2006/documentManagement/types"/>
    <ds:schemaRef ds:uri="http://purl.org/dc/elements/1.1/"/>
    <ds:schemaRef ds:uri="http://schemas.microsoft.com/office/2006/metadata/properties"/>
    <ds:schemaRef ds:uri="68bc862e-42ad-4fb2-bc0f-83d9bd200f88"/>
    <ds:schemaRef ds:uri="http://schemas.microsoft.com/office/infopath/2007/PartnerControls"/>
    <ds:schemaRef ds:uri="http://purl.org/dc/dcmitype/"/>
  </ds:schemaRefs>
</ds:datastoreItem>
</file>

<file path=customXml/itemProps3.xml><?xml version="1.0" encoding="utf-8"?>
<ds:datastoreItem xmlns:ds="http://schemas.openxmlformats.org/officeDocument/2006/customXml" ds:itemID="{45B6C3C4-2FCF-467F-AAF2-BE70F020D3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bc862e-42ad-4fb2-bc0f-83d9bd200f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66</vt:i4>
      </vt:variant>
      <vt:variant>
        <vt:lpstr>Plages nommées</vt:lpstr>
      </vt:variant>
      <vt:variant>
        <vt:i4>75</vt:i4>
      </vt:variant>
    </vt:vector>
  </HeadingPairs>
  <TitlesOfParts>
    <vt:vector size="141" baseType="lpstr">
      <vt:lpstr>Page de garde</vt:lpstr>
      <vt:lpstr>Récapitulatif NOMINATION</vt:lpstr>
      <vt:lpstr>Atelier FP (préscolaire)</vt:lpstr>
      <vt:lpstr>Atelier FP (primaire)</vt:lpstr>
      <vt:lpstr>Atelier FP (secondaire)</vt:lpstr>
      <vt:lpstr>Coupe et couture</vt:lpstr>
      <vt:lpstr>Economie domestique</vt:lpstr>
      <vt:lpstr>Prat. de l'accomp psycho-éduc</vt:lpstr>
      <vt:lpstr>Prat. des activités soc. sport.</vt:lpstr>
      <vt:lpstr>Prat. en art, cult et tech art </vt:lpstr>
      <vt:lpstr>Prat. en art, cult ... - mode </vt:lpstr>
      <vt:lpstr>Prat. en bureautique</vt:lpstr>
      <vt:lpstr>Prat. en logopédie</vt:lpstr>
      <vt:lpstr>Prat. en obstétrique</vt:lpstr>
      <vt:lpstr>Prat. en service social</vt:lpstr>
      <vt:lpstr>Prat. en soins infirmiers</vt:lpstr>
      <vt:lpstr>TP en bibliothéconomie</vt:lpstr>
      <vt:lpstr>TP en électronique</vt:lpstr>
      <vt:lpstr>TP en informatique</vt:lpstr>
      <vt:lpstr>Autre cours à conférer</vt:lpstr>
      <vt:lpstr>Art, culture et techn art</vt:lpstr>
      <vt:lpstr>Art, cult et techn art - mode</vt:lpstr>
      <vt:lpstr>Art, cult et techn art - pédag.</vt:lpstr>
      <vt:lpstr>Bibliothéconomie</vt:lpstr>
      <vt:lpstr>Biologie</vt:lpstr>
      <vt:lpstr>Chimie</vt:lpstr>
      <vt:lpstr>Communication</vt:lpstr>
      <vt:lpstr>Construction</vt:lpstr>
      <vt:lpstr>Dessin et éducation plastique</vt:lpstr>
      <vt:lpstr>Diététique</vt:lpstr>
      <vt:lpstr>Droit</vt:lpstr>
      <vt:lpstr>Education physique</vt:lpstr>
      <vt:lpstr>Electricité - nouv. appellat.</vt:lpstr>
      <vt:lpstr>Elec. (CT) - nouv. appellat.</vt:lpstr>
      <vt:lpstr>Géographie</vt:lpstr>
      <vt:lpstr>Gestion adm. et jurid.</vt:lpstr>
      <vt:lpstr>Gestion fin. et compt.</vt:lpstr>
      <vt:lpstr>Histoire</vt:lpstr>
      <vt:lpstr>Informatique gestion</vt:lpstr>
      <vt:lpstr>Informatique de gestion - CT</vt:lpstr>
      <vt:lpstr>Langues étrangères</vt:lpstr>
      <vt:lpstr>Langue française</vt:lpstr>
      <vt:lpstr>Musique et éducation musicale</vt:lpstr>
      <vt:lpstr>Obstétrique</vt:lpstr>
      <vt:lpstr>Pédagogie et méthodologie</vt:lpstr>
      <vt:lpstr>Philosophie</vt:lpstr>
      <vt:lpstr>Physique</vt:lpstr>
      <vt:lpstr>Psychologie</vt:lpstr>
      <vt:lpstr>Sciences biomédicales</vt:lpstr>
      <vt:lpstr>Sciences économiques</vt:lpstr>
      <vt:lpstr>Sciences mathématiques</vt:lpstr>
      <vt:lpstr>Sciences politiques</vt:lpstr>
      <vt:lpstr>Sciences soc - Service social</vt:lpstr>
      <vt:lpstr>Sc.soc. - Serv.soc. (cong-mis)</vt:lpstr>
      <vt:lpstr>Sociologie</vt:lpstr>
      <vt:lpstr>Soins infirmiers</vt:lpstr>
      <vt:lpstr>Autre cours à conf.</vt:lpstr>
      <vt:lpstr>Biologie - CC</vt:lpstr>
      <vt:lpstr>Chimie - CC</vt:lpstr>
      <vt:lpstr>Construction - CC</vt:lpstr>
      <vt:lpstr>Electr. Info gest. - nouv. app.</vt:lpstr>
      <vt:lpstr>Physique - CC</vt:lpstr>
      <vt:lpstr>Psychologie - CC</vt:lpstr>
      <vt:lpstr>Sc. mathématiques</vt:lpstr>
      <vt:lpstr>Sciences sociales - CC</vt:lpstr>
      <vt:lpstr>Professeurs de religion</vt:lpstr>
      <vt:lpstr>Droit!Impression_des_titres</vt:lpstr>
      <vt:lpstr>'Electricité - nouv. appellat.'!Impression_des_titres</vt:lpstr>
      <vt:lpstr>'Informatique gestion'!Impression_des_titres</vt:lpstr>
      <vt:lpstr>'Langue française'!Impression_des_titres</vt:lpstr>
      <vt:lpstr>'Pédagogie et méthodologie'!Impression_des_titres</vt:lpstr>
      <vt:lpstr>'Prat. en soins infirmiers'!Impression_des_titres</vt:lpstr>
      <vt:lpstr>Psychologie!Impression_des_titres</vt:lpstr>
      <vt:lpstr>'Récapitulatif NOMINATION'!Impression_des_titres</vt:lpstr>
      <vt:lpstr>'Sciences économiques'!Impression_des_titres</vt:lpstr>
      <vt:lpstr>'Sciences mathématiques'!Impression_des_titres</vt:lpstr>
      <vt:lpstr>'Soins infirmiers'!Impression_des_titres</vt:lpstr>
      <vt:lpstr>'Art, cult et techn art - mode'!Zone_d_impression</vt:lpstr>
      <vt:lpstr>'Art, cult et techn art - pédag.'!Zone_d_impression</vt:lpstr>
      <vt:lpstr>'Art, culture et techn art'!Zone_d_impression</vt:lpstr>
      <vt:lpstr>'Atelier FP (préscolaire)'!Zone_d_impression</vt:lpstr>
      <vt:lpstr>'Atelier FP (primaire)'!Zone_d_impression</vt:lpstr>
      <vt:lpstr>'Atelier FP (secondaire)'!Zone_d_impression</vt:lpstr>
      <vt:lpstr>'Autre cours à conférer'!Zone_d_impression</vt:lpstr>
      <vt:lpstr>Bibliothéconomie!Zone_d_impression</vt:lpstr>
      <vt:lpstr>Biologie!Zone_d_impression</vt:lpstr>
      <vt:lpstr>Chimie!Zone_d_impression</vt:lpstr>
      <vt:lpstr>'Chimie - CC'!Zone_d_impression</vt:lpstr>
      <vt:lpstr>Communication!Zone_d_impression</vt:lpstr>
      <vt:lpstr>Construction!Zone_d_impression</vt:lpstr>
      <vt:lpstr>'Construction - CC'!Zone_d_impression</vt:lpstr>
      <vt:lpstr>'Coupe et couture'!Zone_d_impression</vt:lpstr>
      <vt:lpstr>'Dessin et éducation plastique'!Zone_d_impression</vt:lpstr>
      <vt:lpstr>Diététique!Zone_d_impression</vt:lpstr>
      <vt:lpstr>Droit!Zone_d_impression</vt:lpstr>
      <vt:lpstr>'Economie domestique'!Zone_d_impression</vt:lpstr>
      <vt:lpstr>'Education physique'!Zone_d_impression</vt:lpstr>
      <vt:lpstr>'Elec. (CT) - nouv. appellat.'!Zone_d_impression</vt:lpstr>
      <vt:lpstr>'Electr. Info gest. - nouv. app.'!Zone_d_impression</vt:lpstr>
      <vt:lpstr>'Electricité - nouv. appellat.'!Zone_d_impression</vt:lpstr>
      <vt:lpstr>Géographie!Zone_d_impression</vt:lpstr>
      <vt:lpstr>'Gestion adm. et jurid.'!Zone_d_impression</vt:lpstr>
      <vt:lpstr>'Gestion fin. et compt.'!Zone_d_impression</vt:lpstr>
      <vt:lpstr>Histoire!Zone_d_impression</vt:lpstr>
      <vt:lpstr>'Informatique de gestion - CT'!Zone_d_impression</vt:lpstr>
      <vt:lpstr>'Informatique gestion'!Zone_d_impression</vt:lpstr>
      <vt:lpstr>'Langue française'!Zone_d_impression</vt:lpstr>
      <vt:lpstr>'Langues étrangères'!Zone_d_impression</vt:lpstr>
      <vt:lpstr>'Musique et éducation musicale'!Zone_d_impression</vt:lpstr>
      <vt:lpstr>Obstétrique!Zone_d_impression</vt:lpstr>
      <vt:lpstr>'Page de garde'!Zone_d_impression</vt:lpstr>
      <vt:lpstr>'Pédagogie et méthodologie'!Zone_d_impression</vt:lpstr>
      <vt:lpstr>Philosophie!Zone_d_impression</vt:lpstr>
      <vt:lpstr>Physique!Zone_d_impression</vt:lpstr>
      <vt:lpstr>'Physique - CC'!Zone_d_impression</vt:lpstr>
      <vt:lpstr>'Prat. de l''accomp psycho-éduc'!Zone_d_impression</vt:lpstr>
      <vt:lpstr>'Prat. des activités soc. sport.'!Zone_d_impression</vt:lpstr>
      <vt:lpstr>'Prat. en art, cult ... - mode '!Zone_d_impression</vt:lpstr>
      <vt:lpstr>'Prat. en art, cult et tech art '!Zone_d_impression</vt:lpstr>
      <vt:lpstr>'Prat. en bureautique'!Zone_d_impression</vt:lpstr>
      <vt:lpstr>'Prat. en logopédie'!Zone_d_impression</vt:lpstr>
      <vt:lpstr>'Prat. en obstétrique'!Zone_d_impression</vt:lpstr>
      <vt:lpstr>'Prat. en service social'!Zone_d_impression</vt:lpstr>
      <vt:lpstr>'Prat. en soins infirmiers'!Zone_d_impression</vt:lpstr>
      <vt:lpstr>'Professeurs de religion'!Zone_d_impression</vt:lpstr>
      <vt:lpstr>Psychologie!Zone_d_impression</vt:lpstr>
      <vt:lpstr>'Psychologie - CC'!Zone_d_impression</vt:lpstr>
      <vt:lpstr>'Récapitulatif NOMINATION'!Zone_d_impression</vt:lpstr>
      <vt:lpstr>'Sc. mathématiques'!Zone_d_impression</vt:lpstr>
      <vt:lpstr>'Sc.soc. - Serv.soc. (cong-mis)'!Zone_d_impression</vt:lpstr>
      <vt:lpstr>'Sciences biomédicales'!Zone_d_impression</vt:lpstr>
      <vt:lpstr>'Sciences économiques'!Zone_d_impression</vt:lpstr>
      <vt:lpstr>'Sciences mathématiques'!Zone_d_impression</vt:lpstr>
      <vt:lpstr>'Sciences politiques'!Zone_d_impression</vt:lpstr>
      <vt:lpstr>'Sciences soc - Service social'!Zone_d_impression</vt:lpstr>
      <vt:lpstr>'Sciences sociales - CC'!Zone_d_impression</vt:lpstr>
      <vt:lpstr>Sociologie!Zone_d_impression</vt:lpstr>
      <vt:lpstr>'Soins infirmiers'!Zone_d_impression</vt:lpstr>
      <vt:lpstr>'TP en bibliothéconomie'!Zone_d_impression</vt:lpstr>
      <vt:lpstr>'TP en électronique'!Zone_d_impression</vt:lpstr>
      <vt:lpstr>'TP en informatique'!Zone_d_impression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hemes</dc:creator>
  <cp:keywords/>
  <dc:description/>
  <cp:lastModifiedBy>Marianne BLOCK</cp:lastModifiedBy>
  <cp:revision/>
  <cp:lastPrinted>2021-12-07T15:58:46Z</cp:lastPrinted>
  <dcterms:created xsi:type="dcterms:W3CDTF">2005-11-17T14:10:07Z</dcterms:created>
  <dcterms:modified xsi:type="dcterms:W3CDTF">2022-03-09T15:19:07Z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0x010100B3093C42BB59174AA8CEC7D48D97990E</vt:lpwstr>
  </property>
</Properties>
</file>